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66925"/>
  <mc:AlternateContent xmlns:mc="http://schemas.openxmlformats.org/markup-compatibility/2006">
    <mc:Choice Requires="x15">
      <x15ac:absPath xmlns:x15ac="http://schemas.microsoft.com/office/spreadsheetml/2010/11/ac" url="C:\Users\chand\Dropbox\Kempy Energetics\Projects\Harrisburg University\FEAST_Path_To_Equivalence_2019\InputData\RawData\"/>
    </mc:Choice>
  </mc:AlternateContent>
  <xr:revisionPtr revIDLastSave="0" documentId="13_ncr:1_{B655AA79-6F1D-43E5-AB8C-7A0E7AA470B5}" xr6:coauthVersionLast="45" xr6:coauthVersionMax="45" xr10:uidLastSave="{00000000-0000-0000-0000-000000000000}"/>
  <bookViews>
    <workbookView xWindow="-108" yWindow="-108" windowWidth="22320" windowHeight="13176" firstSheet="4" activeTab="7" xr2:uid="{796A1117-C3B2-46A5-8E59-AD8FB49D39A9}"/>
  </bookViews>
  <sheets>
    <sheet name="Allen 2013" sheetId="1" r:id="rId1"/>
    <sheet name="ERG TVA 2011" sheetId="2" r:id="rId2"/>
    <sheet name="ERG Camera 2011" sheetId="5" r:id="rId3"/>
    <sheet name="Kuo 2012" sheetId="6" r:id="rId4"/>
    <sheet name="Ravikumar-Measured Only 2020" sheetId="9" r:id="rId5"/>
    <sheet name="Ravikumar-All Production-2020" sheetId="10" r:id="rId6"/>
    <sheet name="Bell-2016" sheetId="12" r:id="rId7"/>
    <sheet name="AllSources-kgday-methane" sheetId="13" r:id="rId8"/>
    <sheet name="AllSources-EmissionsPerWell" sheetId="14" r:id="rId9"/>
    <sheet name="Studies Excluded" sheetId="3" r:id="rId10"/>
    <sheet name="Requirements for inclusion" sheetId="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13" l="1"/>
  <c r="G303" i="13"/>
  <c r="G302" i="13"/>
  <c r="G301" i="13"/>
  <c r="G300" i="13"/>
  <c r="G299" i="13"/>
  <c r="G298" i="13"/>
  <c r="G297" i="13"/>
  <c r="G296" i="13"/>
  <c r="G295" i="13"/>
  <c r="G294" i="13"/>
  <c r="G293" i="13"/>
  <c r="G292" i="13"/>
  <c r="G291" i="13"/>
  <c r="G290" i="13"/>
  <c r="G289" i="13"/>
  <c r="G288" i="13"/>
  <c r="G287" i="13"/>
  <c r="G286" i="13"/>
  <c r="G285" i="13"/>
  <c r="G284" i="13"/>
  <c r="G283" i="13"/>
  <c r="G282" i="13"/>
  <c r="G281" i="13"/>
  <c r="G280" i="13"/>
  <c r="G279" i="13"/>
  <c r="G278" i="13"/>
  <c r="G277" i="13"/>
  <c r="G276" i="13"/>
  <c r="G275" i="13"/>
  <c r="G274" i="13"/>
  <c r="G273" i="13"/>
  <c r="G272" i="13"/>
  <c r="G271" i="13"/>
  <c r="G270" i="13"/>
  <c r="G269" i="13"/>
  <c r="G268" i="13"/>
  <c r="G267" i="13"/>
  <c r="G266" i="13"/>
  <c r="G265" i="13"/>
  <c r="G264" i="13"/>
  <c r="G263" i="13"/>
  <c r="G262" i="13"/>
  <c r="G261" i="13"/>
  <c r="G260" i="13"/>
  <c r="G259" i="13"/>
  <c r="G258" i="13"/>
  <c r="G257" i="13"/>
  <c r="G256" i="13"/>
  <c r="G255" i="13"/>
  <c r="G254" i="13"/>
  <c r="G253" i="13"/>
  <c r="G252" i="13"/>
  <c r="G251" i="13"/>
  <c r="G250" i="13"/>
  <c r="G249" i="13"/>
  <c r="G248" i="13"/>
  <c r="G247" i="13"/>
  <c r="G246" i="13"/>
  <c r="G245" i="13"/>
  <c r="G244" i="13"/>
  <c r="G243" i="13"/>
  <c r="G242" i="13"/>
  <c r="G241" i="13"/>
  <c r="G240" i="13"/>
  <c r="G239" i="13"/>
  <c r="G238" i="13"/>
  <c r="G237" i="13"/>
  <c r="G236" i="13"/>
  <c r="G235" i="13"/>
  <c r="G234" i="13"/>
  <c r="G233" i="13"/>
  <c r="G232" i="13"/>
  <c r="G231" i="13"/>
  <c r="G230" i="13"/>
  <c r="G229" i="13"/>
  <c r="G228" i="13"/>
  <c r="G227" i="13"/>
  <c r="G226" i="13"/>
  <c r="G225" i="13"/>
  <c r="G224" i="13"/>
  <c r="G223" i="13"/>
  <c r="G222" i="13"/>
  <c r="G221" i="13"/>
  <c r="G220" i="13"/>
  <c r="G219" i="13"/>
  <c r="G218" i="13"/>
  <c r="G217" i="13"/>
  <c r="G216" i="13"/>
  <c r="G215" i="13"/>
  <c r="G214" i="13"/>
  <c r="G213" i="13"/>
  <c r="G212" i="13"/>
  <c r="G211" i="13"/>
  <c r="G210" i="13"/>
  <c r="G209" i="13"/>
  <c r="G208" i="13"/>
  <c r="G207" i="13"/>
  <c r="G206" i="13"/>
  <c r="G205" i="13"/>
  <c r="G204" i="13"/>
  <c r="G203" i="13"/>
  <c r="G202" i="13"/>
  <c r="G201" i="13"/>
  <c r="G200" i="13"/>
  <c r="G199" i="13"/>
  <c r="G198" i="13"/>
  <c r="G197" i="13"/>
  <c r="G196" i="13"/>
  <c r="G195" i="13"/>
  <c r="G194" i="13"/>
  <c r="G193" i="13"/>
  <c r="G192" i="13"/>
  <c r="G191" i="13"/>
  <c r="G190" i="13"/>
  <c r="G189" i="13"/>
  <c r="G188" i="13"/>
  <c r="G187" i="13"/>
  <c r="G186" i="13"/>
  <c r="G185" i="13"/>
  <c r="G184" i="13"/>
  <c r="G183" i="13"/>
  <c r="G182" i="13"/>
  <c r="G181" i="13"/>
  <c r="G180" i="13"/>
  <c r="G179" i="13"/>
  <c r="G178" i="13"/>
  <c r="G177" i="13"/>
  <c r="G176" i="13"/>
  <c r="G175" i="13"/>
  <c r="G174" i="13"/>
  <c r="G173" i="13"/>
  <c r="G172" i="13"/>
  <c r="G171" i="13"/>
  <c r="G170" i="13"/>
  <c r="G169" i="13"/>
  <c r="G168" i="13"/>
  <c r="G167" i="13"/>
  <c r="G166" i="13"/>
  <c r="G165" i="13"/>
  <c r="G164" i="13"/>
  <c r="G163" i="13"/>
  <c r="G162" i="13"/>
  <c r="G161" i="13"/>
  <c r="G160" i="13"/>
  <c r="G159" i="13"/>
  <c r="G158" i="13"/>
  <c r="G157" i="13"/>
  <c r="G156" i="13"/>
  <c r="G155" i="13"/>
  <c r="G154" i="13"/>
  <c r="G153" i="13"/>
  <c r="G152" i="13"/>
  <c r="G151" i="13"/>
  <c r="G150" i="13"/>
  <c r="G149" i="13"/>
  <c r="G148" i="13"/>
  <c r="G147" i="13"/>
  <c r="G146" i="13"/>
  <c r="G145" i="13"/>
  <c r="G144" i="13"/>
  <c r="G143" i="13"/>
  <c r="G142" i="13"/>
  <c r="G141" i="13"/>
  <c r="G140" i="13"/>
  <c r="G139" i="13"/>
  <c r="G138" i="13"/>
  <c r="G137" i="13"/>
  <c r="G136" i="13"/>
  <c r="G135" i="13"/>
  <c r="G134" i="13"/>
  <c r="G133" i="13"/>
  <c r="G132" i="13"/>
  <c r="G131" i="13"/>
  <c r="G130" i="13"/>
  <c r="G129" i="13"/>
  <c r="G128" i="13"/>
  <c r="G127" i="13"/>
  <c r="G126" i="13"/>
  <c r="G125" i="13"/>
  <c r="G124" i="13"/>
  <c r="G123" i="13"/>
  <c r="G122" i="13"/>
  <c r="G121" i="13"/>
  <c r="G120" i="13"/>
  <c r="G119" i="13"/>
  <c r="G118" i="13"/>
  <c r="G117" i="13"/>
  <c r="G116" i="13"/>
  <c r="G115" i="13"/>
  <c r="G114" i="13"/>
  <c r="G113" i="13"/>
  <c r="G112" i="13"/>
  <c r="G111" i="13"/>
  <c r="G110" i="13"/>
  <c r="G109" i="13"/>
  <c r="G108" i="13"/>
  <c r="G107" i="13"/>
  <c r="G106" i="13"/>
  <c r="G105" i="13"/>
  <c r="G104" i="13"/>
  <c r="G103" i="13"/>
  <c r="G102" i="13"/>
  <c r="G101" i="13"/>
  <c r="G100" i="13"/>
  <c r="G99" i="13"/>
  <c r="G98" i="13"/>
  <c r="G97" i="13"/>
  <c r="G96" i="13"/>
  <c r="G95" i="13"/>
  <c r="G94" i="13"/>
  <c r="G93" i="13"/>
  <c r="G92" i="13"/>
  <c r="G91" i="13"/>
  <c r="G90" i="13"/>
  <c r="G89" i="13"/>
  <c r="G88" i="13"/>
  <c r="G87" i="13"/>
  <c r="G86" i="13"/>
  <c r="G85" i="13"/>
  <c r="G84" i="13"/>
  <c r="G83" i="13"/>
  <c r="G82" i="13"/>
  <c r="G81" i="13"/>
  <c r="G80" i="13"/>
  <c r="G79" i="13"/>
  <c r="G78" i="13"/>
  <c r="G77" i="13"/>
  <c r="G76" i="13"/>
  <c r="G75" i="13"/>
  <c r="G74" i="13"/>
  <c r="G73" i="13"/>
  <c r="G72" i="13"/>
  <c r="G71" i="13"/>
  <c r="G70" i="13"/>
  <c r="G69" i="13"/>
  <c r="G68" i="13"/>
  <c r="G67" i="13"/>
  <c r="G66" i="13"/>
  <c r="G65" i="13"/>
  <c r="G64" i="13"/>
  <c r="G63" i="13"/>
  <c r="G62" i="13"/>
  <c r="G61" i="13"/>
  <c r="G60" i="13"/>
  <c r="G59" i="13"/>
  <c r="G58" i="13"/>
  <c r="G57" i="13"/>
  <c r="G56" i="13"/>
  <c r="G55" i="13"/>
  <c r="G54" i="13"/>
  <c r="G53" i="13"/>
  <c r="G52" i="13"/>
  <c r="G51" i="13"/>
  <c r="G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F8" i="14" l="1"/>
  <c r="F7" i="14"/>
  <c r="D8" i="14"/>
  <c r="D7" i="14"/>
  <c r="F4" i="14"/>
  <c r="F5" i="14"/>
  <c r="F6" i="14"/>
  <c r="F9" i="14"/>
  <c r="F3" i="14"/>
  <c r="E9" i="14"/>
  <c r="D9" i="14"/>
  <c r="E7" i="14"/>
  <c r="E8" i="14"/>
  <c r="E6" i="14"/>
  <c r="E5" i="14"/>
  <c r="E4" i="14"/>
  <c r="C764" i="13" l="1"/>
  <c r="C765" i="13"/>
  <c r="C766" i="13"/>
  <c r="C767" i="13"/>
  <c r="C768" i="13"/>
  <c r="C769" i="13"/>
  <c r="C770" i="13"/>
  <c r="C771" i="13"/>
  <c r="C772" i="13"/>
  <c r="C773" i="13"/>
  <c r="C774" i="13"/>
  <c r="C775" i="13"/>
  <c r="C776" i="13"/>
  <c r="C777" i="13"/>
  <c r="C778" i="13"/>
  <c r="C779" i="13"/>
  <c r="C780" i="13"/>
  <c r="C781" i="13"/>
  <c r="C782" i="13"/>
  <c r="C783" i="13"/>
  <c r="C784" i="13"/>
  <c r="C785" i="13"/>
  <c r="C786" i="13"/>
  <c r="C787" i="13"/>
  <c r="C788" i="13"/>
  <c r="C789" i="13"/>
  <c r="C790" i="13"/>
  <c r="C791" i="13"/>
  <c r="C792" i="13"/>
  <c r="C793" i="13"/>
  <c r="C794" i="13"/>
  <c r="C795" i="13"/>
  <c r="C796" i="13"/>
  <c r="C797" i="13"/>
  <c r="C798" i="13"/>
  <c r="C799" i="13"/>
  <c r="C800" i="13"/>
  <c r="C801" i="13"/>
  <c r="C802" i="13"/>
  <c r="C803" i="13"/>
  <c r="C804" i="13"/>
  <c r="C805" i="13"/>
  <c r="C806" i="13"/>
  <c r="C807" i="13"/>
  <c r="C808" i="13"/>
  <c r="C809" i="13"/>
  <c r="C810" i="13"/>
  <c r="C811" i="13"/>
  <c r="C812" i="13"/>
  <c r="C813" i="13"/>
  <c r="C814" i="13"/>
  <c r="C815" i="13"/>
  <c r="C816" i="13"/>
  <c r="C817" i="13"/>
  <c r="C818" i="13"/>
  <c r="C819" i="13"/>
  <c r="C820" i="13"/>
  <c r="C821" i="13"/>
  <c r="C822" i="13"/>
  <c r="C823" i="13"/>
  <c r="C824" i="13"/>
  <c r="C825" i="13"/>
  <c r="C826" i="13"/>
  <c r="C827" i="13"/>
  <c r="C828" i="13"/>
  <c r="C829" i="13"/>
  <c r="C830" i="13"/>
  <c r="C831" i="13"/>
  <c r="C832" i="13"/>
  <c r="C833" i="13"/>
  <c r="C834" i="13"/>
  <c r="C835" i="13"/>
  <c r="C836" i="13"/>
  <c r="C837" i="13"/>
  <c r="C838" i="13"/>
  <c r="C839" i="13"/>
  <c r="C840" i="13"/>
  <c r="C841" i="13"/>
  <c r="C842" i="13"/>
  <c r="C843" i="13"/>
  <c r="C844" i="13"/>
  <c r="C845" i="13"/>
  <c r="C846" i="13"/>
  <c r="C847" i="13"/>
  <c r="C848" i="13"/>
  <c r="C849" i="13"/>
  <c r="C850" i="13"/>
  <c r="C851" i="13"/>
  <c r="C852" i="13"/>
  <c r="C853" i="13"/>
  <c r="C854" i="13"/>
  <c r="C855" i="13"/>
  <c r="C856" i="13"/>
  <c r="C857" i="13"/>
  <c r="C858" i="13"/>
  <c r="C859" i="13"/>
  <c r="C860" i="13"/>
  <c r="C861" i="13"/>
  <c r="C862" i="13"/>
  <c r="C863" i="13"/>
  <c r="C864" i="13"/>
  <c r="C865" i="13"/>
  <c r="C866" i="13"/>
  <c r="C867" i="13"/>
  <c r="C868" i="13"/>
  <c r="C869" i="13"/>
  <c r="C870" i="13"/>
  <c r="C871" i="13"/>
  <c r="C872" i="13"/>
  <c r="C873" i="13"/>
  <c r="C874" i="13"/>
  <c r="C875" i="13"/>
  <c r="C876" i="13"/>
  <c r="C877" i="13"/>
  <c r="C878" i="13"/>
  <c r="C879" i="13"/>
  <c r="C880" i="13"/>
  <c r="C881" i="13"/>
  <c r="C882" i="13"/>
  <c r="C883" i="13"/>
  <c r="C884" i="13"/>
  <c r="C885" i="13"/>
  <c r="C886" i="13"/>
  <c r="C887" i="13"/>
  <c r="C888" i="13"/>
  <c r="C889" i="13"/>
  <c r="C890" i="13"/>
  <c r="C891" i="13"/>
  <c r="C892" i="13"/>
  <c r="C893" i="13"/>
  <c r="C894" i="13"/>
  <c r="C895" i="13"/>
  <c r="C896" i="13"/>
  <c r="C897" i="13"/>
  <c r="C898" i="13"/>
  <c r="C899" i="13"/>
  <c r="C900" i="13"/>
  <c r="C901" i="13"/>
  <c r="C902" i="13"/>
  <c r="C903" i="13"/>
  <c r="C904" i="13"/>
  <c r="C905" i="13"/>
  <c r="C906" i="13"/>
  <c r="C907" i="13"/>
  <c r="C908" i="13"/>
  <c r="C909" i="13"/>
  <c r="C910" i="13"/>
  <c r="C911" i="13"/>
  <c r="C912" i="13"/>
  <c r="C913" i="13"/>
  <c r="C914" i="13"/>
  <c r="C915" i="13"/>
  <c r="C916" i="13"/>
  <c r="C917" i="13"/>
  <c r="C918" i="13"/>
  <c r="C919" i="13"/>
  <c r="C920" i="13"/>
  <c r="C921" i="13"/>
  <c r="C922" i="13"/>
  <c r="C923" i="13"/>
  <c r="C924" i="13"/>
  <c r="C925" i="13"/>
  <c r="C926" i="13"/>
  <c r="C927" i="13"/>
  <c r="C928" i="13"/>
  <c r="C929" i="13"/>
  <c r="C930" i="13"/>
  <c r="C931" i="13"/>
  <c r="C932" i="13"/>
  <c r="C933" i="13"/>
  <c r="C934" i="13"/>
  <c r="C935" i="13"/>
  <c r="C936" i="13"/>
  <c r="C937" i="13"/>
  <c r="C938" i="13"/>
  <c r="C939" i="13"/>
  <c r="C940" i="13"/>
  <c r="C941" i="13"/>
  <c r="C942" i="13"/>
  <c r="C943" i="13"/>
  <c r="C944" i="13"/>
  <c r="C945" i="13"/>
  <c r="C946" i="13"/>
  <c r="C947" i="13"/>
  <c r="C948" i="13"/>
  <c r="C949" i="13"/>
  <c r="C950" i="13"/>
  <c r="C951" i="13"/>
  <c r="C952" i="13"/>
  <c r="C953" i="13"/>
  <c r="C954" i="13"/>
  <c r="C955" i="13"/>
  <c r="C956" i="13"/>
  <c r="C957" i="13"/>
  <c r="C958" i="13"/>
  <c r="C959" i="13"/>
  <c r="C960" i="13"/>
  <c r="C961" i="13"/>
  <c r="C962" i="13"/>
  <c r="C963" i="13"/>
  <c r="C964" i="13"/>
  <c r="C965" i="13"/>
  <c r="C966" i="13"/>
  <c r="C967" i="13"/>
  <c r="C968" i="13"/>
  <c r="C969" i="13"/>
  <c r="C970" i="13"/>
  <c r="C971" i="13"/>
  <c r="C972" i="13"/>
  <c r="C973" i="13"/>
  <c r="C974" i="13"/>
  <c r="C975" i="13"/>
  <c r="C976" i="13"/>
  <c r="C977" i="13"/>
  <c r="C978" i="13"/>
  <c r="C979" i="13"/>
  <c r="C980" i="13"/>
  <c r="C981" i="13"/>
  <c r="C982" i="13"/>
  <c r="C983" i="13"/>
  <c r="C984" i="13"/>
  <c r="C985" i="13"/>
  <c r="C986" i="13"/>
  <c r="C987" i="13"/>
  <c r="C988" i="13"/>
  <c r="C989" i="13"/>
  <c r="C990" i="13"/>
  <c r="C991" i="13"/>
  <c r="C992" i="13"/>
  <c r="C993" i="13"/>
  <c r="C994" i="13"/>
  <c r="C995" i="13"/>
  <c r="C996" i="13"/>
  <c r="C997" i="13"/>
  <c r="C998" i="13"/>
  <c r="C999" i="13"/>
  <c r="C1000" i="13"/>
  <c r="C1001" i="13"/>
  <c r="C1002" i="13"/>
  <c r="C1003" i="13"/>
  <c r="C1004" i="13"/>
  <c r="C1005" i="13"/>
  <c r="C1006" i="13"/>
  <c r="C1007" i="13"/>
  <c r="C1008" i="13"/>
  <c r="C1009" i="13"/>
  <c r="C1010" i="13"/>
  <c r="C1011" i="13"/>
  <c r="C1012" i="13"/>
  <c r="C1013" i="13"/>
  <c r="C1014" i="13"/>
  <c r="C1015" i="13"/>
  <c r="C1016" i="13"/>
  <c r="C1017" i="13"/>
  <c r="C1018" i="13"/>
  <c r="C1019" i="13"/>
  <c r="C1020" i="13"/>
  <c r="C1021" i="13"/>
  <c r="C1022" i="13"/>
  <c r="C1023" i="13"/>
  <c r="C1024" i="13"/>
  <c r="C1025" i="13"/>
  <c r="C1026" i="13"/>
  <c r="C1027" i="13"/>
  <c r="C1028" i="13"/>
  <c r="C1029" i="13"/>
  <c r="C1030" i="13"/>
  <c r="C1031" i="13"/>
  <c r="C1032" i="13"/>
  <c r="C1033" i="13"/>
  <c r="C1034" i="13"/>
  <c r="C1035" i="13"/>
  <c r="C1036" i="13"/>
  <c r="C1037" i="13"/>
  <c r="C1038" i="13"/>
  <c r="C1039" i="13"/>
  <c r="C1040" i="13"/>
  <c r="C1041" i="13"/>
  <c r="C1042" i="13"/>
  <c r="C1043" i="13"/>
  <c r="C1044" i="13"/>
  <c r="C1045" i="13"/>
  <c r="C1046" i="13"/>
  <c r="C1047" i="13"/>
  <c r="C1048" i="13"/>
  <c r="C1049" i="13"/>
  <c r="C1050" i="13"/>
  <c r="C1051" i="13"/>
  <c r="C1052" i="13"/>
  <c r="C1053" i="13"/>
  <c r="C1054" i="13"/>
  <c r="C1055" i="13"/>
  <c r="C1056" i="13"/>
  <c r="C1057" i="13"/>
  <c r="C1058" i="13"/>
  <c r="C1059" i="13"/>
  <c r="C1060" i="13"/>
  <c r="C1061" i="13"/>
  <c r="C1062" i="13"/>
  <c r="C1063" i="13"/>
  <c r="C1064" i="13"/>
  <c r="C1065" i="13"/>
  <c r="C1066" i="13"/>
  <c r="C1067" i="13"/>
  <c r="C1068" i="13"/>
  <c r="C1069" i="13"/>
  <c r="C1070" i="13"/>
  <c r="C1071" i="13"/>
  <c r="C1072" i="13"/>
  <c r="C1073" i="13"/>
  <c r="C1074" i="13"/>
  <c r="C1075" i="13"/>
  <c r="C1076" i="13"/>
  <c r="C1077" i="13"/>
  <c r="C1078" i="13"/>
  <c r="C1079" i="13"/>
  <c r="C1080" i="13"/>
  <c r="C1081" i="13"/>
  <c r="C1082" i="13"/>
  <c r="C1083" i="13"/>
  <c r="C1084" i="13"/>
  <c r="C1085" i="13"/>
  <c r="C1086" i="13"/>
  <c r="C1087" i="13"/>
  <c r="C1088" i="13"/>
  <c r="C1089" i="13"/>
  <c r="C1090" i="13"/>
  <c r="C1091" i="13"/>
  <c r="C1092" i="13"/>
  <c r="C1093" i="13"/>
  <c r="C1094" i="13"/>
  <c r="C1095" i="13"/>
  <c r="C1096" i="13"/>
  <c r="C1097" i="13"/>
  <c r="C1098" i="13"/>
  <c r="C1099" i="13"/>
  <c r="C1100" i="13"/>
  <c r="C1101" i="13"/>
  <c r="C1102" i="13"/>
  <c r="C1103" i="13"/>
  <c r="C1104" i="13"/>
  <c r="C1105" i="13"/>
  <c r="C1106" i="13"/>
  <c r="C1107" i="13"/>
  <c r="C1108" i="13"/>
  <c r="C1109" i="13"/>
  <c r="C1110" i="13"/>
  <c r="C1111" i="13"/>
  <c r="C1112" i="13"/>
  <c r="C1113" i="13"/>
  <c r="C1114" i="13"/>
  <c r="C1115" i="13"/>
  <c r="C1116" i="13"/>
  <c r="C1117" i="13"/>
  <c r="C1118" i="13"/>
  <c r="C1119" i="13"/>
  <c r="C1120" i="13"/>
  <c r="C1121" i="13"/>
  <c r="C1122" i="13"/>
  <c r="C1123" i="13"/>
  <c r="C1124" i="13"/>
  <c r="C1125" i="13"/>
  <c r="C1126" i="13"/>
  <c r="C1127" i="13"/>
  <c r="C1128" i="13"/>
  <c r="C1129" i="13"/>
  <c r="C1130" i="13"/>
  <c r="C1131" i="13"/>
  <c r="C1132" i="13"/>
  <c r="C1133" i="13"/>
  <c r="C1134" i="13"/>
  <c r="C1135" i="13"/>
  <c r="C1136" i="13"/>
  <c r="C1137" i="13"/>
  <c r="C1138" i="13"/>
  <c r="C1139" i="13"/>
  <c r="C1140" i="13"/>
  <c r="C1141" i="13"/>
  <c r="C1142" i="13"/>
  <c r="C1143" i="13"/>
  <c r="C1144" i="13"/>
  <c r="C1145" i="13"/>
  <c r="C1146" i="13"/>
  <c r="C1147" i="13"/>
  <c r="C1148" i="13"/>
  <c r="C1149" i="13"/>
  <c r="C1150" i="13"/>
  <c r="C1151" i="13"/>
  <c r="C1152" i="13"/>
  <c r="C1153" i="13"/>
  <c r="C1154" i="13"/>
  <c r="C1155" i="13"/>
  <c r="C1156" i="13"/>
  <c r="C1157" i="13"/>
  <c r="C1158" i="13"/>
  <c r="C1159" i="13"/>
  <c r="C1160" i="13"/>
  <c r="C1161" i="13"/>
  <c r="C1162" i="13"/>
  <c r="C1163" i="13"/>
  <c r="C1164" i="13"/>
  <c r="C1165" i="13"/>
  <c r="C1166" i="13"/>
  <c r="C1167" i="13"/>
  <c r="C1168" i="13"/>
  <c r="C1169" i="13"/>
  <c r="C1170" i="13"/>
  <c r="C1171" i="13"/>
  <c r="C1172" i="13"/>
  <c r="C1173" i="13"/>
  <c r="C1174" i="13"/>
  <c r="C1175" i="13"/>
  <c r="C1176" i="13"/>
  <c r="C1177" i="13"/>
  <c r="C1178" i="13"/>
  <c r="C1179" i="13"/>
  <c r="C1180" i="13"/>
  <c r="C1181" i="13"/>
  <c r="C1182" i="13"/>
  <c r="C1183" i="13"/>
  <c r="C1184" i="13"/>
  <c r="C1185" i="13"/>
  <c r="C1186" i="13"/>
  <c r="C1187" i="13"/>
  <c r="C1188" i="13"/>
  <c r="C1189" i="13"/>
  <c r="C1190" i="13"/>
  <c r="C1191" i="13"/>
  <c r="C1192" i="13"/>
  <c r="C1193" i="13"/>
  <c r="C1194" i="13"/>
  <c r="C1195" i="13"/>
  <c r="C1196" i="13"/>
  <c r="C1197" i="13"/>
  <c r="C761" i="13"/>
  <c r="C762" i="13"/>
  <c r="C763"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461" i="13"/>
  <c r="C462" i="13"/>
  <c r="C463" i="13"/>
  <c r="C464" i="13"/>
  <c r="C465" i="13"/>
  <c r="C466" i="13"/>
  <c r="C467" i="13"/>
  <c r="C468" i="13"/>
  <c r="C469" i="13"/>
  <c r="C470" i="13"/>
  <c r="C471" i="13"/>
  <c r="C472" i="13"/>
  <c r="C473" i="13"/>
  <c r="C474" i="13"/>
  <c r="C475" i="13"/>
  <c r="C476" i="13"/>
  <c r="C477" i="13"/>
  <c r="C478" i="13"/>
  <c r="C479" i="13"/>
  <c r="C480" i="13"/>
  <c r="C481" i="13"/>
  <c r="C482" i="13"/>
  <c r="C483" i="13"/>
  <c r="C484" i="13"/>
  <c r="C485" i="13"/>
  <c r="C486" i="13"/>
  <c r="C487" i="13"/>
  <c r="C488" i="13"/>
  <c r="C489" i="13"/>
  <c r="C490" i="13"/>
  <c r="C491" i="13"/>
  <c r="C492" i="13"/>
  <c r="C493" i="13"/>
  <c r="C494" i="13"/>
  <c r="C495" i="13"/>
  <c r="C496" i="13"/>
  <c r="C497" i="13"/>
  <c r="C498" i="13"/>
  <c r="C499" i="13"/>
  <c r="C500" i="13"/>
  <c r="C501" i="13"/>
  <c r="C502" i="13"/>
  <c r="C503" i="13"/>
  <c r="C504" i="13"/>
  <c r="C505" i="13"/>
  <c r="C506" i="13"/>
  <c r="C507" i="13"/>
  <c r="C508" i="13"/>
  <c r="C509" i="13"/>
  <c r="C510" i="13"/>
  <c r="C511" i="13"/>
  <c r="C512" i="13"/>
  <c r="C513" i="13"/>
  <c r="C514" i="13"/>
  <c r="C515" i="13"/>
  <c r="C516" i="13"/>
  <c r="C517" i="13"/>
  <c r="C518" i="13"/>
  <c r="C519" i="13"/>
  <c r="C520" i="13"/>
  <c r="C521" i="13"/>
  <c r="C522" i="13"/>
  <c r="C523" i="13"/>
  <c r="C524" i="13"/>
  <c r="C525" i="13"/>
  <c r="C526" i="13"/>
  <c r="C527" i="13"/>
  <c r="C528" i="13"/>
  <c r="C529" i="13"/>
  <c r="C530" i="13"/>
  <c r="C531" i="13"/>
  <c r="C532" i="13"/>
  <c r="C533" i="13"/>
  <c r="C534" i="13"/>
  <c r="C535" i="13"/>
  <c r="C536" i="13"/>
  <c r="C537" i="13"/>
  <c r="C538" i="13"/>
  <c r="C539" i="13"/>
  <c r="C540" i="13"/>
  <c r="C541" i="13"/>
  <c r="C542" i="13"/>
  <c r="C543" i="13"/>
  <c r="C544" i="13"/>
  <c r="C545" i="13"/>
  <c r="C546" i="13"/>
  <c r="C547" i="13"/>
  <c r="C548" i="13"/>
  <c r="C549" i="13"/>
  <c r="C550" i="13"/>
  <c r="C551" i="13"/>
  <c r="C552" i="13"/>
  <c r="C553" i="13"/>
  <c r="C554" i="13"/>
  <c r="C555" i="13"/>
  <c r="C556" i="13"/>
  <c r="C557" i="13"/>
  <c r="C558" i="13"/>
  <c r="C559" i="13"/>
  <c r="C560" i="13"/>
  <c r="C561" i="13"/>
  <c r="C562" i="13"/>
  <c r="C563" i="13"/>
  <c r="C564" i="13"/>
  <c r="C565" i="13"/>
  <c r="C566" i="13"/>
  <c r="C567" i="13"/>
  <c r="C568" i="13"/>
  <c r="C569" i="13"/>
  <c r="C570" i="13"/>
  <c r="C571" i="13"/>
  <c r="C572" i="13"/>
  <c r="C573" i="13"/>
  <c r="C574" i="13"/>
  <c r="C575" i="13"/>
  <c r="C576" i="13"/>
  <c r="C577" i="13"/>
  <c r="C578" i="13"/>
  <c r="C579" i="13"/>
  <c r="C580" i="13"/>
  <c r="C581" i="13"/>
  <c r="C582" i="13"/>
  <c r="C583" i="13"/>
  <c r="C584" i="13"/>
  <c r="C585" i="13"/>
  <c r="C586" i="13"/>
  <c r="C587" i="13"/>
  <c r="C588" i="13"/>
  <c r="C589" i="13"/>
  <c r="C590" i="13"/>
  <c r="C591" i="13"/>
  <c r="C592" i="13"/>
  <c r="C593" i="13"/>
  <c r="C594" i="13"/>
  <c r="C595" i="13"/>
  <c r="C596" i="13"/>
  <c r="C597" i="13"/>
  <c r="C598" i="13"/>
  <c r="C599" i="13"/>
  <c r="C600" i="13"/>
  <c r="C601" i="13"/>
  <c r="C602" i="13"/>
  <c r="C603" i="13"/>
  <c r="C604" i="13"/>
  <c r="C605" i="13"/>
  <c r="C606" i="13"/>
  <c r="C607" i="13"/>
  <c r="C608" i="13"/>
  <c r="C609" i="13"/>
  <c r="C610" i="13"/>
  <c r="C611" i="13"/>
  <c r="C612" i="13"/>
  <c r="C613" i="13"/>
  <c r="C614" i="13"/>
  <c r="C615" i="13"/>
  <c r="C616" i="13"/>
  <c r="C617" i="13"/>
  <c r="C618" i="13"/>
  <c r="C619" i="13"/>
  <c r="C620" i="13"/>
  <c r="C621" i="13"/>
  <c r="C622" i="13"/>
  <c r="C623" i="13"/>
  <c r="C624" i="13"/>
  <c r="C625" i="13"/>
  <c r="C626" i="13"/>
  <c r="C627" i="13"/>
  <c r="C628" i="13"/>
  <c r="C629" i="13"/>
  <c r="C630" i="13"/>
  <c r="C631" i="13"/>
  <c r="C632" i="13"/>
  <c r="C633" i="13"/>
  <c r="C634" i="13"/>
  <c r="C635" i="13"/>
  <c r="C636" i="13"/>
  <c r="C637" i="13"/>
  <c r="C638" i="13"/>
  <c r="C639" i="13"/>
  <c r="C640" i="13"/>
  <c r="C641" i="13"/>
  <c r="C642" i="13"/>
  <c r="C643" i="13"/>
  <c r="C644" i="13"/>
  <c r="C645" i="13"/>
  <c r="C646" i="13"/>
  <c r="C647" i="13"/>
  <c r="C648" i="13"/>
  <c r="C649" i="13"/>
  <c r="C650" i="13"/>
  <c r="C651" i="13"/>
  <c r="C652" i="13"/>
  <c r="C653" i="13"/>
  <c r="C654" i="13"/>
  <c r="C655" i="13"/>
  <c r="C656" i="13"/>
  <c r="C657" i="13"/>
  <c r="C658" i="13"/>
  <c r="C659" i="13"/>
  <c r="C660" i="13"/>
  <c r="C661" i="13"/>
  <c r="C662" i="13"/>
  <c r="C663" i="13"/>
  <c r="C664" i="13"/>
  <c r="C665" i="13"/>
  <c r="C666" i="13"/>
  <c r="C667" i="13"/>
  <c r="C668" i="13"/>
  <c r="C669" i="13"/>
  <c r="C670" i="13"/>
  <c r="C671" i="13"/>
  <c r="C672" i="13"/>
  <c r="C673" i="13"/>
  <c r="C674" i="13"/>
  <c r="C675" i="13"/>
  <c r="C676" i="13"/>
  <c r="C677" i="13"/>
  <c r="C678" i="13"/>
  <c r="C679" i="13"/>
  <c r="C680" i="13"/>
  <c r="C681" i="13"/>
  <c r="C682" i="13"/>
  <c r="C683" i="13"/>
  <c r="C684" i="13"/>
  <c r="C685" i="13"/>
  <c r="C686" i="13"/>
  <c r="C687" i="13"/>
  <c r="C688" i="13"/>
  <c r="C689" i="13"/>
  <c r="C690" i="13"/>
  <c r="C691" i="13"/>
  <c r="C692" i="13"/>
  <c r="C693" i="13"/>
  <c r="C694" i="13"/>
  <c r="C695" i="13"/>
  <c r="C696" i="13"/>
  <c r="C697" i="13"/>
  <c r="C698" i="13"/>
  <c r="C699" i="13"/>
  <c r="C700" i="13"/>
  <c r="C701" i="13"/>
  <c r="C702" i="13"/>
  <c r="C703" i="13"/>
  <c r="C704" i="13"/>
  <c r="C705" i="13"/>
  <c r="C706" i="13"/>
  <c r="C707" i="13"/>
  <c r="C708" i="13"/>
  <c r="C709" i="13"/>
  <c r="C710" i="13"/>
  <c r="C711" i="13"/>
  <c r="C712" i="13"/>
  <c r="C713" i="13"/>
  <c r="C714" i="13"/>
  <c r="C715" i="13"/>
  <c r="C716" i="13"/>
  <c r="C717" i="13"/>
  <c r="C718" i="13"/>
  <c r="C719" i="13"/>
  <c r="C720" i="13"/>
  <c r="C721" i="13"/>
  <c r="C722" i="13"/>
  <c r="C723" i="13"/>
  <c r="C724" i="13"/>
  <c r="C725" i="13"/>
  <c r="C726" i="13"/>
  <c r="C727" i="13"/>
  <c r="C728" i="13"/>
  <c r="C729" i="13"/>
  <c r="C730" i="13"/>
  <c r="C731" i="13"/>
  <c r="C732" i="13"/>
  <c r="C733" i="13"/>
  <c r="C734" i="13"/>
  <c r="C735" i="13"/>
  <c r="C736" i="13"/>
  <c r="C737" i="13"/>
  <c r="C738" i="13"/>
  <c r="C739" i="13"/>
  <c r="C740" i="13"/>
  <c r="C741" i="13"/>
  <c r="C742" i="13"/>
  <c r="C743" i="13"/>
  <c r="C744" i="13"/>
  <c r="C745" i="13"/>
  <c r="C746" i="13"/>
  <c r="C747" i="13"/>
  <c r="C748" i="13"/>
  <c r="C749" i="13"/>
  <c r="C750" i="13"/>
  <c r="C751" i="13"/>
  <c r="C752" i="13"/>
  <c r="C753" i="13"/>
  <c r="C754" i="13"/>
  <c r="C755" i="13"/>
  <c r="C756" i="13"/>
  <c r="C757" i="13"/>
  <c r="C758" i="13"/>
  <c r="C759" i="13"/>
  <c r="C760" i="13"/>
  <c r="C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325" i="13"/>
  <c r="B326" i="13"/>
  <c r="B327" i="13"/>
  <c r="B328" i="13"/>
  <c r="B329" i="13"/>
  <c r="B330" i="13"/>
  <c r="B331" i="13"/>
  <c r="B332" i="13"/>
  <c r="B333" i="13"/>
  <c r="B334" i="13"/>
  <c r="B335" i="13"/>
  <c r="B336" i="13"/>
  <c r="B337" i="13"/>
  <c r="B338" i="13"/>
  <c r="B339" i="13"/>
  <c r="B340" i="13"/>
  <c r="B341" i="13"/>
  <c r="B342" i="13"/>
  <c r="B343" i="13"/>
  <c r="B344" i="13"/>
  <c r="B345" i="13"/>
  <c r="B346" i="13"/>
  <c r="B347" i="13"/>
  <c r="B348" i="13"/>
  <c r="B349" i="13"/>
  <c r="B350" i="13"/>
  <c r="B351" i="13"/>
  <c r="B352" i="13"/>
  <c r="B353" i="13"/>
  <c r="B354" i="13"/>
  <c r="B355" i="13"/>
  <c r="B356" i="13"/>
  <c r="B357" i="13"/>
  <c r="B358" i="13"/>
  <c r="B359" i="13"/>
  <c r="B360" i="13"/>
  <c r="B361" i="13"/>
  <c r="B362" i="13"/>
  <c r="B363" i="13"/>
  <c r="B364" i="13"/>
  <c r="B365" i="13"/>
  <c r="B366" i="13"/>
  <c r="B367" i="13"/>
  <c r="B368" i="13"/>
  <c r="B369" i="13"/>
  <c r="B370" i="13"/>
  <c r="B371" i="13"/>
  <c r="B372" i="13"/>
  <c r="B373" i="13"/>
  <c r="B374" i="13"/>
  <c r="B375" i="13"/>
  <c r="B376" i="13"/>
  <c r="B377" i="13"/>
  <c r="B378" i="13"/>
  <c r="B379" i="13"/>
  <c r="B380" i="13"/>
  <c r="B381" i="13"/>
  <c r="B382" i="13"/>
  <c r="B383" i="13"/>
  <c r="B384" i="13"/>
  <c r="B385" i="13"/>
  <c r="B386" i="13"/>
  <c r="B387" i="13"/>
  <c r="B388" i="13"/>
  <c r="B389" i="13"/>
  <c r="B390" i="13"/>
  <c r="B391" i="13"/>
  <c r="B392" i="13"/>
  <c r="B393" i="13"/>
  <c r="B394" i="13"/>
  <c r="B395" i="13"/>
  <c r="B396" i="13"/>
  <c r="B397" i="13"/>
  <c r="B398" i="13"/>
  <c r="B399" i="13"/>
  <c r="B400" i="13"/>
  <c r="B401" i="13"/>
  <c r="B402" i="13"/>
  <c r="B403" i="13"/>
  <c r="B404" i="13"/>
  <c r="B405" i="13"/>
  <c r="B406" i="13"/>
  <c r="B407" i="13"/>
  <c r="B408" i="13"/>
  <c r="B409" i="13"/>
  <c r="B410" i="13"/>
  <c r="B411" i="13"/>
  <c r="B412" i="13"/>
  <c r="B413" i="13"/>
  <c r="B414" i="13"/>
  <c r="B415" i="13"/>
  <c r="B416" i="13"/>
  <c r="B417" i="13"/>
  <c r="B418" i="13"/>
  <c r="B419" i="13"/>
  <c r="B420" i="13"/>
  <c r="B421" i="13"/>
  <c r="B422" i="13"/>
  <c r="B423" i="13"/>
  <c r="B424" i="13"/>
  <c r="B425" i="13"/>
  <c r="B426" i="13"/>
  <c r="B427" i="13"/>
  <c r="B428" i="13"/>
  <c r="B429" i="13"/>
  <c r="B430" i="13"/>
  <c r="B431" i="13"/>
  <c r="B432" i="13"/>
  <c r="B433" i="13"/>
  <c r="B434" i="13"/>
  <c r="B435" i="13"/>
  <c r="B436" i="13"/>
  <c r="B437" i="13"/>
  <c r="B438" i="13"/>
  <c r="B439" i="13"/>
  <c r="B440" i="13"/>
  <c r="B441" i="13"/>
  <c r="B442" i="13"/>
  <c r="B443" i="13"/>
  <c r="B444" i="13"/>
  <c r="B445" i="13"/>
  <c r="B446" i="13"/>
  <c r="B447" i="13"/>
  <c r="B448" i="13"/>
  <c r="B449" i="13"/>
  <c r="B450" i="13"/>
  <c r="B451" i="13"/>
  <c r="B452" i="13"/>
  <c r="B453" i="13"/>
  <c r="B454" i="13"/>
  <c r="B455" i="13"/>
  <c r="B456" i="13"/>
  <c r="B457" i="13"/>
  <c r="B458" i="13"/>
  <c r="B459" i="13"/>
  <c r="B460" i="13"/>
  <c r="B461" i="13"/>
  <c r="B462" i="13"/>
  <c r="B463" i="13"/>
  <c r="B464" i="13"/>
  <c r="B465" i="13"/>
  <c r="B466" i="13"/>
  <c r="B467" i="13"/>
  <c r="B468" i="13"/>
  <c r="B469" i="13"/>
  <c r="B470" i="13"/>
  <c r="B471" i="13"/>
  <c r="B472" i="13"/>
  <c r="B473" i="13"/>
  <c r="B474" i="13"/>
  <c r="B475" i="13"/>
  <c r="B476" i="13"/>
  <c r="B477" i="13"/>
  <c r="B478" i="13"/>
  <c r="B479" i="13"/>
  <c r="B480" i="13"/>
  <c r="B481" i="13"/>
  <c r="B482" i="13"/>
  <c r="B483" i="13"/>
  <c r="B484" i="13"/>
  <c r="B485" i="13"/>
  <c r="B486" i="13"/>
  <c r="B487" i="13"/>
  <c r="B488" i="13"/>
  <c r="B489" i="13"/>
  <c r="B490" i="13"/>
  <c r="B491" i="13"/>
  <c r="B492" i="13"/>
  <c r="B493" i="13"/>
  <c r="B494" i="13"/>
  <c r="B495" i="13"/>
  <c r="B496" i="13"/>
  <c r="B497" i="13"/>
  <c r="B498" i="13"/>
  <c r="B499" i="13"/>
  <c r="B500" i="13"/>
  <c r="B501" i="13"/>
  <c r="B502" i="13"/>
  <c r="B503" i="13"/>
  <c r="B504" i="13"/>
  <c r="B505" i="13"/>
  <c r="B506" i="13"/>
  <c r="B507" i="13"/>
  <c r="B508" i="13"/>
  <c r="B509" i="13"/>
  <c r="B510" i="13"/>
  <c r="B511" i="13"/>
  <c r="B512" i="13"/>
  <c r="B513" i="13"/>
  <c r="B514" i="13"/>
  <c r="B515" i="13"/>
  <c r="B516" i="13"/>
  <c r="B517" i="13"/>
  <c r="B518" i="13"/>
  <c r="B519" i="13"/>
  <c r="B520" i="13"/>
  <c r="B521" i="13"/>
  <c r="B522" i="13"/>
  <c r="B523" i="13"/>
  <c r="B524" i="13"/>
  <c r="B525" i="13"/>
  <c r="B526" i="13"/>
  <c r="B527" i="13"/>
  <c r="B528" i="13"/>
  <c r="B529" i="13"/>
  <c r="B530" i="13"/>
  <c r="B531" i="13"/>
  <c r="B532" i="13"/>
  <c r="B533" i="13"/>
  <c r="B534" i="13"/>
  <c r="B535" i="13"/>
  <c r="B536" i="13"/>
  <c r="B537" i="13"/>
  <c r="B538" i="13"/>
  <c r="B539" i="13"/>
  <c r="B540" i="13"/>
  <c r="B541" i="13"/>
  <c r="B542" i="13"/>
  <c r="B543" i="13"/>
  <c r="B544" i="13"/>
  <c r="B545" i="13"/>
  <c r="B546" i="13"/>
  <c r="B547" i="13"/>
  <c r="B548" i="13"/>
  <c r="B549" i="13"/>
  <c r="B550" i="13"/>
  <c r="B551" i="13"/>
  <c r="B552" i="13"/>
  <c r="B553" i="13"/>
  <c r="B554" i="13"/>
  <c r="B555" i="13"/>
  <c r="B556" i="13"/>
  <c r="B557" i="13"/>
  <c r="B558" i="13"/>
  <c r="B559" i="13"/>
  <c r="B560" i="13"/>
  <c r="B561" i="13"/>
  <c r="B562" i="13"/>
  <c r="B563" i="13"/>
  <c r="B564" i="13"/>
  <c r="B565" i="13"/>
  <c r="B566" i="13"/>
  <c r="B567" i="13"/>
  <c r="B568" i="13"/>
  <c r="B569" i="13"/>
  <c r="B570" i="13"/>
  <c r="B571" i="13"/>
  <c r="B572" i="13"/>
  <c r="B573" i="13"/>
  <c r="B574" i="13"/>
  <c r="B575" i="13"/>
  <c r="B576" i="13"/>
  <c r="B577" i="13"/>
  <c r="B578" i="13"/>
  <c r="B579" i="13"/>
  <c r="B580" i="13"/>
  <c r="B581" i="13"/>
  <c r="B582" i="13"/>
  <c r="B583" i="13"/>
  <c r="B584" i="13"/>
  <c r="B585" i="13"/>
  <c r="B586" i="13"/>
  <c r="B587" i="13"/>
  <c r="B588" i="13"/>
  <c r="B589" i="13"/>
  <c r="B590" i="13"/>
  <c r="B591" i="13"/>
  <c r="B592" i="13"/>
  <c r="B593" i="13"/>
  <c r="B594" i="13"/>
  <c r="B595" i="13"/>
  <c r="B596" i="13"/>
  <c r="B597" i="13"/>
  <c r="B598" i="13"/>
  <c r="B599" i="13"/>
  <c r="B600" i="13"/>
  <c r="B601" i="13"/>
  <c r="B602" i="13"/>
  <c r="B603" i="13"/>
  <c r="B604" i="13"/>
  <c r="B605" i="13"/>
  <c r="B606" i="13"/>
  <c r="B607" i="13"/>
  <c r="B608" i="13"/>
  <c r="B609" i="13"/>
  <c r="B610" i="13"/>
  <c r="B611" i="13"/>
  <c r="B612" i="13"/>
  <c r="B613" i="13"/>
  <c r="B614" i="13"/>
  <c r="B615" i="13"/>
  <c r="B616" i="13"/>
  <c r="B617" i="13"/>
  <c r="B618" i="13"/>
  <c r="B619" i="13"/>
  <c r="B620" i="13"/>
  <c r="B621" i="13"/>
  <c r="B622" i="13"/>
  <c r="B623" i="13"/>
  <c r="B624" i="13"/>
  <c r="B625" i="13"/>
  <c r="B626" i="13"/>
  <c r="B627" i="13"/>
  <c r="B628" i="13"/>
  <c r="B629" i="13"/>
  <c r="B630" i="13"/>
  <c r="B631" i="13"/>
  <c r="B632" i="13"/>
  <c r="B633" i="13"/>
  <c r="B634" i="13"/>
  <c r="B635" i="13"/>
  <c r="B636" i="13"/>
  <c r="B637" i="13"/>
  <c r="B638" i="13"/>
  <c r="B639" i="13"/>
  <c r="B640" i="13"/>
  <c r="B641" i="13"/>
  <c r="B642" i="13"/>
  <c r="B643" i="13"/>
  <c r="B644" i="13"/>
  <c r="B645" i="13"/>
  <c r="B646" i="13"/>
  <c r="B647" i="13"/>
  <c r="B648" i="13"/>
  <c r="B649" i="13"/>
  <c r="B650" i="13"/>
  <c r="B651" i="13"/>
  <c r="B652" i="13"/>
  <c r="B653" i="13"/>
  <c r="B654" i="13"/>
  <c r="B655" i="13"/>
  <c r="B656" i="13"/>
  <c r="B657" i="13"/>
  <c r="B658" i="13"/>
  <c r="B659" i="13"/>
  <c r="B660" i="13"/>
  <c r="B661" i="13"/>
  <c r="B662" i="13"/>
  <c r="B663" i="13"/>
  <c r="B664" i="13"/>
  <c r="B665" i="13"/>
  <c r="B666" i="13"/>
  <c r="B667" i="13"/>
  <c r="B668" i="13"/>
  <c r="B669" i="13"/>
  <c r="B670" i="13"/>
  <c r="B671" i="13"/>
  <c r="B672" i="13"/>
  <c r="B673" i="13"/>
  <c r="B674" i="13"/>
  <c r="B675" i="13"/>
  <c r="B676" i="13"/>
  <c r="B677" i="13"/>
  <c r="B678" i="13"/>
  <c r="B679" i="13"/>
  <c r="B680" i="13"/>
  <c r="B681" i="13"/>
  <c r="B682" i="13"/>
  <c r="B683" i="13"/>
  <c r="B684" i="13"/>
  <c r="B685" i="13"/>
  <c r="B686" i="13"/>
  <c r="B687" i="13"/>
  <c r="B688" i="13"/>
  <c r="B689" i="13"/>
  <c r="B690" i="13"/>
  <c r="B691" i="13"/>
  <c r="B692" i="13"/>
  <c r="B693" i="13"/>
  <c r="B694" i="13"/>
  <c r="B695" i="13"/>
  <c r="B696" i="13"/>
  <c r="B697" i="13"/>
  <c r="B698" i="13"/>
  <c r="B699" i="13"/>
  <c r="B700" i="13"/>
  <c r="B701" i="13"/>
  <c r="B702" i="13"/>
  <c r="B703" i="13"/>
  <c r="B704" i="13"/>
  <c r="B705" i="13"/>
  <c r="B706" i="13"/>
  <c r="B707" i="13"/>
  <c r="B708" i="13"/>
  <c r="B709" i="13"/>
  <c r="B710" i="13"/>
  <c r="B711" i="13"/>
  <c r="B712" i="13"/>
  <c r="B713" i="13"/>
  <c r="B714" i="13"/>
  <c r="B715" i="13"/>
  <c r="B716" i="13"/>
  <c r="B717" i="13"/>
  <c r="B718" i="13"/>
  <c r="B719" i="13"/>
  <c r="B720" i="13"/>
  <c r="B721" i="13"/>
  <c r="B722" i="13"/>
  <c r="B723" i="13"/>
  <c r="B724" i="13"/>
  <c r="B725" i="13"/>
  <c r="B726" i="13"/>
  <c r="B727" i="13"/>
  <c r="B728" i="13"/>
  <c r="B729" i="13"/>
  <c r="B730" i="13"/>
  <c r="B731" i="13"/>
  <c r="B732" i="13"/>
  <c r="B733" i="13"/>
  <c r="B734" i="13"/>
  <c r="B735" i="13"/>
  <c r="B736" i="13"/>
  <c r="B737" i="13"/>
  <c r="B738" i="13"/>
  <c r="B739" i="13"/>
  <c r="B740" i="13"/>
  <c r="B741" i="13"/>
  <c r="B742" i="13"/>
  <c r="B743" i="13"/>
  <c r="B744" i="13"/>
  <c r="B745" i="13"/>
  <c r="B746" i="13"/>
  <c r="B747" i="13"/>
  <c r="B748" i="13"/>
  <c r="B749" i="13"/>
  <c r="B750" i="13"/>
  <c r="B751" i="13"/>
  <c r="B752" i="13"/>
  <c r="B753" i="13"/>
  <c r="B754" i="13"/>
  <c r="B755" i="13"/>
  <c r="B756" i="13"/>
  <c r="B757" i="13"/>
  <c r="B758" i="13"/>
  <c r="B759" i="13"/>
  <c r="B760" i="13"/>
  <c r="B5" i="13"/>
  <c r="L111"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A471" i="13"/>
  <c r="A472" i="13"/>
  <c r="A473" i="13"/>
  <c r="A474" i="13"/>
  <c r="A475" i="13"/>
  <c r="A476" i="13"/>
  <c r="A477" i="13"/>
  <c r="A478" i="13"/>
  <c r="A479" i="13"/>
  <c r="A480" i="13"/>
  <c r="A481" i="13"/>
  <c r="A482" i="13"/>
  <c r="A483" i="13"/>
  <c r="A484" i="13"/>
  <c r="A485" i="13"/>
  <c r="A486" i="13"/>
  <c r="A487" i="13"/>
  <c r="A488" i="13"/>
  <c r="A489" i="13"/>
  <c r="A490" i="13"/>
  <c r="A491" i="13"/>
  <c r="A492" i="13"/>
  <c r="A493" i="13"/>
  <c r="A494" i="13"/>
  <c r="A495" i="13"/>
  <c r="A496" i="13"/>
  <c r="A497" i="13"/>
  <c r="A498" i="13"/>
  <c r="A499" i="13"/>
  <c r="A500" i="13"/>
  <c r="A501" i="13"/>
  <c r="A502" i="13"/>
  <c r="A503" i="13"/>
  <c r="A504" i="13"/>
  <c r="A505" i="13"/>
  <c r="A506" i="13"/>
  <c r="A507" i="13"/>
  <c r="A508" i="13"/>
  <c r="A509" i="13"/>
  <c r="A510" i="13"/>
  <c r="A511" i="13"/>
  <c r="A512" i="13"/>
  <c r="A513" i="13"/>
  <c r="A514" i="13"/>
  <c r="A515" i="13"/>
  <c r="A516" i="13"/>
  <c r="A517" i="13"/>
  <c r="A518" i="13"/>
  <c r="A519" i="13"/>
  <c r="A520" i="13"/>
  <c r="A521" i="13"/>
  <c r="A522" i="13"/>
  <c r="A523" i="13"/>
  <c r="A524" i="13"/>
  <c r="A525" i="13"/>
  <c r="A526" i="13"/>
  <c r="A527" i="13"/>
  <c r="A528" i="13"/>
  <c r="A529" i="13"/>
  <c r="A530" i="13"/>
  <c r="A531" i="13"/>
  <c r="A532" i="13"/>
  <c r="A533" i="13"/>
  <c r="A534" i="13"/>
  <c r="A535" i="13"/>
  <c r="A536" i="13"/>
  <c r="A537" i="13"/>
  <c r="A538" i="13"/>
  <c r="A539" i="13"/>
  <c r="A540" i="13"/>
  <c r="A541" i="13"/>
  <c r="A542" i="13"/>
  <c r="A543" i="13"/>
  <c r="A544" i="13"/>
  <c r="A545" i="13"/>
  <c r="A546" i="13"/>
  <c r="A547" i="13"/>
  <c r="A548" i="13"/>
  <c r="A549" i="13"/>
  <c r="A550" i="13"/>
  <c r="A551" i="13"/>
  <c r="A552" i="13"/>
  <c r="A553" i="13"/>
  <c r="A554" i="13"/>
  <c r="A555" i="13"/>
  <c r="A556" i="13"/>
  <c r="A557" i="13"/>
  <c r="A558" i="13"/>
  <c r="A559" i="13"/>
  <c r="A560" i="13"/>
  <c r="A561" i="13"/>
  <c r="A562" i="13"/>
  <c r="A563" i="13"/>
  <c r="A564" i="13"/>
  <c r="A565" i="13"/>
  <c r="A566" i="13"/>
  <c r="A567" i="13"/>
  <c r="A568" i="13"/>
  <c r="A569" i="13"/>
  <c r="A570" i="13"/>
  <c r="A571" i="13"/>
  <c r="A572" i="13"/>
  <c r="A573" i="13"/>
  <c r="A574" i="13"/>
  <c r="A575" i="13"/>
  <c r="A576" i="13"/>
  <c r="A577" i="13"/>
  <c r="A578" i="13"/>
  <c r="A579" i="13"/>
  <c r="A580" i="13"/>
  <c r="A581" i="13"/>
  <c r="A582" i="13"/>
  <c r="A583" i="13"/>
  <c r="A584" i="13"/>
  <c r="A585" i="13"/>
  <c r="A586" i="13"/>
  <c r="A587" i="13"/>
  <c r="A588" i="13"/>
  <c r="A589" i="13"/>
  <c r="A590" i="13"/>
  <c r="A591" i="13"/>
  <c r="A592" i="13"/>
  <c r="A593" i="13"/>
  <c r="A594" i="13"/>
  <c r="A595" i="13"/>
  <c r="A596" i="13"/>
  <c r="A597" i="13"/>
  <c r="A598" i="13"/>
  <c r="A599" i="13"/>
  <c r="A600" i="13"/>
  <c r="A601" i="13"/>
  <c r="A602" i="13"/>
  <c r="A603" i="13"/>
  <c r="A604" i="13"/>
  <c r="A605" i="13"/>
  <c r="A606" i="13"/>
  <c r="A607" i="13"/>
  <c r="A608" i="13"/>
  <c r="A609" i="13"/>
  <c r="A610" i="13"/>
  <c r="A611" i="13"/>
  <c r="A612" i="13"/>
  <c r="A613" i="13"/>
  <c r="A614" i="13"/>
  <c r="A615" i="13"/>
  <c r="A616" i="13"/>
  <c r="A617" i="13"/>
  <c r="A618" i="13"/>
  <c r="A619" i="13"/>
  <c r="A620" i="13"/>
  <c r="A621" i="13"/>
  <c r="A622" i="13"/>
  <c r="A623" i="13"/>
  <c r="A624" i="13"/>
  <c r="A625" i="13"/>
  <c r="A626" i="13"/>
  <c r="A627" i="13"/>
  <c r="A628" i="13"/>
  <c r="A629" i="13"/>
  <c r="A630" i="13"/>
  <c r="A631" i="13"/>
  <c r="A632" i="13"/>
  <c r="A633" i="13"/>
  <c r="A634" i="13"/>
  <c r="A635" i="13"/>
  <c r="A636" i="13"/>
  <c r="A637" i="13"/>
  <c r="A638" i="13"/>
  <c r="A639" i="13"/>
  <c r="A640" i="13"/>
  <c r="A641" i="13"/>
  <c r="A642" i="13"/>
  <c r="A643" i="13"/>
  <c r="A644" i="13"/>
  <c r="A645" i="13"/>
  <c r="A646" i="13"/>
  <c r="A647" i="13"/>
  <c r="A648" i="13"/>
  <c r="A649" i="13"/>
  <c r="A650" i="13"/>
  <c r="A651" i="13"/>
  <c r="A652" i="13"/>
  <c r="A653" i="13"/>
  <c r="A654" i="13"/>
  <c r="A655" i="13"/>
  <c r="A656" i="13"/>
  <c r="A657" i="13"/>
  <c r="A658" i="13"/>
  <c r="A659" i="13"/>
  <c r="A660" i="13"/>
  <c r="A661" i="13"/>
  <c r="A662" i="13"/>
  <c r="A663" i="13"/>
  <c r="A664" i="13"/>
  <c r="A665" i="13"/>
  <c r="A666" i="13"/>
  <c r="A667" i="13"/>
  <c r="A668" i="13"/>
  <c r="A669" i="13"/>
  <c r="A670" i="13"/>
  <c r="A671" i="13"/>
  <c r="A672" i="13"/>
  <c r="A673" i="13"/>
  <c r="A674" i="13"/>
  <c r="A675" i="13"/>
  <c r="A676" i="13"/>
  <c r="A677" i="13"/>
  <c r="A678" i="13"/>
  <c r="A679" i="13"/>
  <c r="A680" i="13"/>
  <c r="A681" i="13"/>
  <c r="A682" i="13"/>
  <c r="A683" i="13"/>
  <c r="A684" i="13"/>
  <c r="A685" i="13"/>
  <c r="A686" i="13"/>
  <c r="A687" i="13"/>
  <c r="A688" i="13"/>
  <c r="A689" i="13"/>
  <c r="A690" i="13"/>
  <c r="A691" i="13"/>
  <c r="A692" i="13"/>
  <c r="A693" i="13"/>
  <c r="A694" i="13"/>
  <c r="A695" i="13"/>
  <c r="A696" i="13"/>
  <c r="A697" i="13"/>
  <c r="A698" i="13"/>
  <c r="A699" i="13"/>
  <c r="A700" i="13"/>
  <c r="A701" i="13"/>
  <c r="A702" i="13"/>
  <c r="A703" i="13"/>
  <c r="A704" i="13"/>
  <c r="A705" i="13"/>
  <c r="A706" i="13"/>
  <c r="A707" i="13"/>
  <c r="A708" i="13"/>
  <c r="A709" i="13"/>
  <c r="A710" i="13"/>
  <c r="A711" i="13"/>
  <c r="A712" i="13"/>
  <c r="A713" i="13"/>
  <c r="A714" i="13"/>
  <c r="A715" i="13"/>
  <c r="A716" i="13"/>
  <c r="A717" i="13"/>
  <c r="A718" i="13"/>
  <c r="A719" i="13"/>
  <c r="A720" i="13"/>
  <c r="A721" i="13"/>
  <c r="A722" i="13"/>
  <c r="A723" i="13"/>
  <c r="A724" i="13"/>
  <c r="A725" i="13"/>
  <c r="A726" i="13"/>
  <c r="A727" i="13"/>
  <c r="A728" i="13"/>
  <c r="A729" i="13"/>
  <c r="A730" i="13"/>
  <c r="A731" i="13"/>
  <c r="A732" i="13"/>
  <c r="A733" i="13"/>
  <c r="A734" i="13"/>
  <c r="A735" i="13"/>
  <c r="A736" i="13"/>
  <c r="A737" i="13"/>
  <c r="A738" i="13"/>
  <c r="A739" i="13"/>
  <c r="A740" i="13"/>
  <c r="A741" i="13"/>
  <c r="A742" i="13"/>
  <c r="A743" i="13"/>
  <c r="A744" i="13"/>
  <c r="A745" i="13"/>
  <c r="A746" i="13"/>
  <c r="A747" i="13"/>
  <c r="A748" i="13"/>
  <c r="A749" i="13"/>
  <c r="A750" i="13"/>
  <c r="A751" i="13"/>
  <c r="A752" i="13"/>
  <c r="A753" i="13"/>
  <c r="A754" i="13"/>
  <c r="A755" i="13"/>
  <c r="A756" i="13"/>
  <c r="A757" i="13"/>
  <c r="A758" i="13"/>
  <c r="A759" i="13"/>
  <c r="A760" i="13"/>
  <c r="A761" i="13"/>
  <c r="A762" i="13"/>
  <c r="A763" i="13"/>
  <c r="A764" i="13"/>
  <c r="A765" i="13"/>
  <c r="A766" i="13"/>
  <c r="A767" i="13"/>
  <c r="A768" i="13"/>
  <c r="A769" i="13"/>
  <c r="A770" i="13"/>
  <c r="A771" i="13"/>
  <c r="A772" i="13"/>
  <c r="A773"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1002" i="13"/>
  <c r="F1003" i="13"/>
  <c r="F1004" i="13"/>
  <c r="F1005" i="13"/>
  <c r="F1006" i="13"/>
  <c r="F1007" i="13"/>
  <c r="F1008" i="13"/>
  <c r="F1009" i="13"/>
  <c r="F1010" i="13"/>
  <c r="F1011" i="13"/>
  <c r="F1012" i="13"/>
  <c r="F1013" i="13"/>
  <c r="F1014" i="13"/>
  <c r="F1015" i="13"/>
  <c r="F1016" i="13"/>
  <c r="F1017" i="13"/>
  <c r="F1018" i="13"/>
  <c r="F1019" i="13"/>
  <c r="F1020" i="13"/>
  <c r="F1021" i="13"/>
  <c r="F1022" i="13"/>
  <c r="F1023" i="13"/>
  <c r="F1024" i="13"/>
  <c r="F1025" i="13"/>
  <c r="F1026" i="13"/>
  <c r="F1027" i="13"/>
  <c r="F1028" i="13"/>
  <c r="F1029" i="13"/>
  <c r="F1030" i="13"/>
  <c r="F1031" i="13"/>
  <c r="F1032" i="13"/>
  <c r="F1033" i="13"/>
  <c r="F1034" i="13"/>
  <c r="F1035" i="13"/>
  <c r="F1036" i="13"/>
  <c r="F1037" i="13"/>
  <c r="F1038" i="13"/>
  <c r="F1039" i="13"/>
  <c r="F1040" i="13"/>
  <c r="F1041" i="13"/>
  <c r="F1042" i="13"/>
  <c r="F1043" i="13"/>
  <c r="F1044" i="13"/>
  <c r="F1045" i="13"/>
  <c r="F1046" i="13"/>
  <c r="F1047" i="13"/>
  <c r="F1048" i="13"/>
  <c r="F1049" i="13"/>
  <c r="F1050" i="13"/>
  <c r="F1051" i="13"/>
  <c r="F1052" i="13"/>
  <c r="F1053" i="13"/>
  <c r="F1054" i="13"/>
  <c r="F1055" i="13"/>
  <c r="F1056" i="13"/>
  <c r="F1057" i="13"/>
  <c r="F1058" i="13"/>
  <c r="F1059" i="13"/>
  <c r="F1060" i="13"/>
  <c r="F1061" i="13"/>
  <c r="F1062" i="13"/>
  <c r="F1063" i="13"/>
  <c r="F1064" i="13"/>
  <c r="F1065" i="13"/>
  <c r="F1066" i="13"/>
  <c r="F1067" i="13"/>
  <c r="F1068" i="13"/>
  <c r="F1069" i="13"/>
  <c r="F1070" i="13"/>
  <c r="F1071" i="13"/>
  <c r="F1072" i="13"/>
  <c r="F1073" i="13"/>
  <c r="F1074" i="13"/>
  <c r="F1075" i="13"/>
  <c r="F1076" i="13"/>
  <c r="F1077" i="13"/>
  <c r="F1078" i="13"/>
  <c r="F1079" i="13"/>
  <c r="F1080" i="13"/>
  <c r="F1081" i="13"/>
  <c r="F1082" i="13"/>
  <c r="F1083" i="13"/>
  <c r="F1084" i="13"/>
  <c r="F1085" i="13"/>
  <c r="F1086" i="13"/>
  <c r="F1087" i="13"/>
  <c r="F1088" i="13"/>
  <c r="F1089" i="13"/>
  <c r="F1090" i="13"/>
  <c r="F1091" i="13"/>
  <c r="F1092" i="13"/>
  <c r="F1093" i="13"/>
  <c r="F1094" i="13"/>
  <c r="F1095" i="13"/>
  <c r="F1096" i="13"/>
  <c r="F1097" i="13"/>
  <c r="F1098" i="13"/>
  <c r="F1099" i="13"/>
  <c r="F1100" i="13"/>
  <c r="F1101" i="13"/>
  <c r="F1102" i="13"/>
  <c r="F1103" i="13"/>
  <c r="F1104" i="13"/>
  <c r="F1105" i="13"/>
  <c r="F1106" i="13"/>
  <c r="F1107" i="13"/>
  <c r="F1108" i="13"/>
  <c r="F1109" i="13"/>
  <c r="F1110" i="13"/>
  <c r="F1111" i="13"/>
  <c r="F1112" i="13"/>
  <c r="F1113" i="13"/>
  <c r="F1114" i="13"/>
  <c r="F1115" i="13"/>
  <c r="F1116" i="13"/>
  <c r="F1117" i="13"/>
  <c r="F1118" i="13"/>
  <c r="F1119" i="13"/>
  <c r="F1120" i="13"/>
  <c r="F1121" i="13"/>
  <c r="F1122" i="13"/>
  <c r="F1123" i="13"/>
  <c r="F1124" i="13"/>
  <c r="F1125" i="13"/>
  <c r="F1126" i="13"/>
  <c r="F1127" i="13"/>
  <c r="F1128" i="13"/>
  <c r="F1129" i="13"/>
  <c r="F1130" i="13"/>
  <c r="F1131" i="13"/>
  <c r="F1132" i="13"/>
  <c r="F1133" i="13"/>
  <c r="F1134" i="13"/>
  <c r="F1135" i="13"/>
  <c r="F1136" i="13"/>
  <c r="F1137" i="13"/>
  <c r="F1138" i="13"/>
  <c r="F1139" i="13"/>
  <c r="F1140" i="13"/>
  <c r="F1141" i="13"/>
  <c r="F1142" i="13"/>
  <c r="F1143" i="13"/>
  <c r="F1144" i="13"/>
  <c r="F1145" i="13"/>
  <c r="F1146" i="13"/>
  <c r="F1147" i="13"/>
  <c r="F1148" i="13"/>
  <c r="F1149" i="13"/>
  <c r="F1150" i="13"/>
  <c r="F1151" i="13"/>
  <c r="F1152" i="13"/>
  <c r="F1153" i="13"/>
  <c r="F1154" i="13"/>
  <c r="F1155" i="13"/>
  <c r="F1156" i="13"/>
  <c r="F1157" i="13"/>
  <c r="F1158" i="13"/>
  <c r="F1159" i="13"/>
  <c r="F1160" i="13"/>
  <c r="F1161" i="13"/>
  <c r="F1162" i="13"/>
  <c r="F1163" i="13"/>
  <c r="F1164" i="13"/>
  <c r="F1165" i="13"/>
  <c r="F1166" i="13"/>
  <c r="F1167" i="13"/>
  <c r="F1168" i="13"/>
  <c r="F1169" i="13"/>
  <c r="F1170" i="13"/>
  <c r="F1171" i="13"/>
  <c r="F1172" i="13"/>
  <c r="F1173" i="13"/>
  <c r="F1174" i="13"/>
  <c r="F1175" i="13"/>
  <c r="F1176" i="13"/>
  <c r="F1177" i="13"/>
  <c r="F1178" i="13"/>
  <c r="F1179" i="13"/>
  <c r="F1180" i="13"/>
  <c r="F1181" i="13"/>
  <c r="F1182" i="13"/>
  <c r="F1183" i="13"/>
  <c r="F1184" i="13"/>
  <c r="F1185" i="13"/>
  <c r="F1186" i="13"/>
  <c r="F1187" i="13"/>
  <c r="F1188" i="13"/>
  <c r="F1189" i="13"/>
  <c r="F1190" i="13"/>
  <c r="F1191" i="13"/>
  <c r="F1192" i="13"/>
  <c r="F1193" i="13"/>
  <c r="F1194" i="13"/>
  <c r="F1195" i="13"/>
  <c r="F1196" i="13"/>
  <c r="F1197" i="13"/>
  <c r="F1198" i="13"/>
  <c r="F1199" i="13"/>
  <c r="F1200" i="13"/>
  <c r="F1201" i="13"/>
  <c r="F1202" i="13"/>
  <c r="F1203" i="13"/>
  <c r="F1204" i="13"/>
  <c r="F1205" i="13"/>
  <c r="F1206" i="13"/>
  <c r="F1207" i="13"/>
  <c r="F1208" i="13"/>
  <c r="F1209" i="13"/>
  <c r="F1210" i="13"/>
  <c r="F1211" i="13"/>
  <c r="F1212" i="13"/>
  <c r="F1213" i="13"/>
  <c r="F1214" i="13"/>
  <c r="F1215" i="13"/>
  <c r="F1216" i="13"/>
  <c r="F1217" i="13"/>
  <c r="F1218" i="13"/>
  <c r="F1219" i="13"/>
  <c r="F1220" i="13"/>
  <c r="F1221" i="13"/>
  <c r="F1222" i="13"/>
  <c r="F1223" i="13"/>
  <c r="F1224" i="13"/>
  <c r="F1225" i="13"/>
  <c r="F1226" i="13"/>
  <c r="F1227" i="13"/>
  <c r="F1228" i="13"/>
  <c r="F1229" i="13"/>
  <c r="F1230" i="13"/>
  <c r="F1231" i="13"/>
  <c r="F1232" i="13"/>
  <c r="F1233" i="13"/>
  <c r="F1234" i="13"/>
  <c r="F1235" i="13"/>
  <c r="F1236" i="13"/>
  <c r="F1237" i="13"/>
  <c r="F1238" i="13"/>
  <c r="F1239" i="13"/>
  <c r="F1240"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alcChain>
</file>

<file path=xl/sharedStrings.xml><?xml version="1.0" encoding="utf-8"?>
<sst xmlns="http://schemas.openxmlformats.org/spreadsheetml/2006/main" count="28235" uniqueCount="3732">
  <si>
    <t>Allen et al</t>
  </si>
  <si>
    <t>Study authors:</t>
  </si>
  <si>
    <t>Study title:</t>
  </si>
  <si>
    <t>Study location:</t>
  </si>
  <si>
    <t>Type of equipment</t>
  </si>
  <si>
    <t>Type of equipment:</t>
  </si>
  <si>
    <t>Source for data:</t>
  </si>
  <si>
    <t>Classification notes:</t>
  </si>
  <si>
    <t>Interpretation of tags:</t>
  </si>
  <si>
    <t>Other notes:</t>
  </si>
  <si>
    <t>Original data:</t>
  </si>
  <si>
    <t>David Allen et al.</t>
  </si>
  <si>
    <t>Measurements of methane emissions at natural gas production sites in the United States</t>
  </si>
  <si>
    <t>Number of wells:</t>
  </si>
  <si>
    <t>pneumatic controllers, pumps, and all other equipment on production sites</t>
  </si>
  <si>
    <t>Number of production sites:</t>
  </si>
  <si>
    <t>Source Name</t>
  </si>
  <si>
    <t>Site Name</t>
  </si>
  <si>
    <t>Type of Equipment Leak (L)</t>
  </si>
  <si>
    <r>
      <t>Type of Pneumatic Controller (PC) (</t>
    </r>
    <r>
      <rPr>
        <i/>
        <sz val="11"/>
        <color theme="1"/>
        <rFont val="Calibri"/>
        <family val="2"/>
        <scheme val="minor"/>
      </rPr>
      <t>for cases where all PCs at site are either intermittent or low bleed)</t>
    </r>
  </si>
  <si>
    <t>Mean of HighFlow measurements (scfm)</t>
  </si>
  <si>
    <t>Fraction of carbon in methane</t>
  </si>
  <si>
    <t>Methane mole %</t>
  </si>
  <si>
    <t>Mean methane (scfm)</t>
  </si>
  <si>
    <t>Whole gas (scfm)</t>
  </si>
  <si>
    <t>PC-1</t>
  </si>
  <si>
    <t>AP-1</t>
  </si>
  <si>
    <t>PC</t>
  </si>
  <si>
    <t>low</t>
  </si>
  <si>
    <t>PC-26</t>
  </si>
  <si>
    <t>AP-2</t>
  </si>
  <si>
    <t>PC-27</t>
  </si>
  <si>
    <t>PC-28</t>
  </si>
  <si>
    <t>L-54</t>
  </si>
  <si>
    <t>AP-3</t>
  </si>
  <si>
    <t>L</t>
  </si>
  <si>
    <t>Temperature Controller, V3H</t>
  </si>
  <si>
    <t>PC-66</t>
  </si>
  <si>
    <t>PC-67</t>
  </si>
  <si>
    <t>PC-68</t>
  </si>
  <si>
    <t>PC-69</t>
  </si>
  <si>
    <t>PC-70</t>
  </si>
  <si>
    <t>L-78</t>
  </si>
  <si>
    <t>AP-4</t>
  </si>
  <si>
    <t>Back pressure regulator, Separator 4</t>
  </si>
  <si>
    <t>L-79</t>
  </si>
  <si>
    <t>Back pressure regulator, Separator 2</t>
  </si>
  <si>
    <t>PC-100</t>
  </si>
  <si>
    <t>PC-101</t>
  </si>
  <si>
    <t>PC-102</t>
  </si>
  <si>
    <t>PC-103</t>
  </si>
  <si>
    <t>L-96</t>
  </si>
  <si>
    <t>AP-5</t>
  </si>
  <si>
    <t>Well 6 surface casing vent</t>
  </si>
  <si>
    <t>L-97</t>
  </si>
  <si>
    <t>Well 4 surface casing vent</t>
  </si>
  <si>
    <t>L-98</t>
  </si>
  <si>
    <t>Lower temperature controller on separator</t>
  </si>
  <si>
    <t>PC-127</t>
  </si>
  <si>
    <t>PC-128</t>
  </si>
  <si>
    <t>AP-6</t>
  </si>
  <si>
    <t>int</t>
  </si>
  <si>
    <t>T-11</t>
  </si>
  <si>
    <t>AP-7</t>
  </si>
  <si>
    <t>T</t>
  </si>
  <si>
    <t>PC-129</t>
  </si>
  <si>
    <t>AP-8</t>
  </si>
  <si>
    <t>PC-130</t>
  </si>
  <si>
    <t>L-100</t>
  </si>
  <si>
    <t>AP-9</t>
  </si>
  <si>
    <t>Vent on separator 4H</t>
  </si>
  <si>
    <t>L-99</t>
  </si>
  <si>
    <t>Vent on separator 5H</t>
  </si>
  <si>
    <t>PC-131</t>
  </si>
  <si>
    <t>PC-132</t>
  </si>
  <si>
    <t>PC-133</t>
  </si>
  <si>
    <t>L-1</t>
  </si>
  <si>
    <t>AP-10</t>
  </si>
  <si>
    <t>Back pressure regulator, Separator 5</t>
  </si>
  <si>
    <t>L-2</t>
  </si>
  <si>
    <t>Back pressure regulator, Separator 5, outside</t>
  </si>
  <si>
    <t>L-3</t>
  </si>
  <si>
    <t>Back pressure regulator, Separator 4, outside</t>
  </si>
  <si>
    <t>L-4</t>
  </si>
  <si>
    <t>Valve on well head, 1H</t>
  </si>
  <si>
    <t>PC-2</t>
  </si>
  <si>
    <t>PC-3</t>
  </si>
  <si>
    <t>PC-4</t>
  </si>
  <si>
    <t>PC-5</t>
  </si>
  <si>
    <t>L-5</t>
  </si>
  <si>
    <t>AP-11</t>
  </si>
  <si>
    <t>Upper temperature controller on separator</t>
  </si>
  <si>
    <t>PC-6</t>
  </si>
  <si>
    <t>PC-7</t>
  </si>
  <si>
    <t>L-6</t>
  </si>
  <si>
    <t>AP-12</t>
  </si>
  <si>
    <t>vent at well head</t>
  </si>
  <si>
    <t>L-7</t>
  </si>
  <si>
    <t>Motor Vent on Top of EPV separator</t>
  </si>
  <si>
    <t>PC-8</t>
  </si>
  <si>
    <t>PC-10</t>
  </si>
  <si>
    <t>AP-13</t>
  </si>
  <si>
    <t>PC-9</t>
  </si>
  <si>
    <t>PC-11</t>
  </si>
  <si>
    <t>AP-14</t>
  </si>
  <si>
    <t>PC-12</t>
  </si>
  <si>
    <t>PC-13</t>
  </si>
  <si>
    <t>PC-14</t>
  </si>
  <si>
    <t>PC-15</t>
  </si>
  <si>
    <t>PC-16</t>
  </si>
  <si>
    <t>T-1</t>
  </si>
  <si>
    <t>PC-17</t>
  </si>
  <si>
    <t>AP-15</t>
  </si>
  <si>
    <t>PC-18</t>
  </si>
  <si>
    <t>PC-19</t>
  </si>
  <si>
    <t>AP-16</t>
  </si>
  <si>
    <t>L-8</t>
  </si>
  <si>
    <t>AP-17</t>
  </si>
  <si>
    <t>Vent on Separator 1H</t>
  </si>
  <si>
    <t>PC-20</t>
  </si>
  <si>
    <t>PC-21</t>
  </si>
  <si>
    <t>L-10</t>
  </si>
  <si>
    <t>AP-18</t>
  </si>
  <si>
    <t>Tubing hanger, well head 3H</t>
  </si>
  <si>
    <t>L-11</t>
  </si>
  <si>
    <t>L-12</t>
  </si>
  <si>
    <t>Tubing hanger, well head 4H</t>
  </si>
  <si>
    <t>L-13</t>
  </si>
  <si>
    <t>L-9</t>
  </si>
  <si>
    <t>Cyclic Annulus, Well head 2H</t>
  </si>
  <si>
    <t>PC-22</t>
  </si>
  <si>
    <t>L-14</t>
  </si>
  <si>
    <t>AP-19</t>
  </si>
  <si>
    <t>vent on back of separator 2HB</t>
  </si>
  <si>
    <t>PC-23</t>
  </si>
  <si>
    <t>PC-24</t>
  </si>
  <si>
    <t>PC-25</t>
  </si>
  <si>
    <t>PC-29</t>
  </si>
  <si>
    <t>AP-20</t>
  </si>
  <si>
    <t>L-15</t>
  </si>
  <si>
    <t>AP-21</t>
  </si>
  <si>
    <t>L-16</t>
  </si>
  <si>
    <t>L-17</t>
  </si>
  <si>
    <t>Knockout/Regulator</t>
  </si>
  <si>
    <t>L-18</t>
  </si>
  <si>
    <t>Surface Casing Vent</t>
  </si>
  <si>
    <t>PC-30</t>
  </si>
  <si>
    <t>AP-22</t>
  </si>
  <si>
    <t>PC-31</t>
  </si>
  <si>
    <t>PC-32</t>
  </si>
  <si>
    <t>PC-33</t>
  </si>
  <si>
    <t>T-2</t>
  </si>
  <si>
    <t>L-19</t>
  </si>
  <si>
    <t>AP-23</t>
  </si>
  <si>
    <t>Vent, back of separator 2</t>
  </si>
  <si>
    <t>L-20</t>
  </si>
  <si>
    <t>Vent, back of separator 1</t>
  </si>
  <si>
    <t>L-21</t>
  </si>
  <si>
    <t>Regulator on Separator 3</t>
  </si>
  <si>
    <t>L-22</t>
  </si>
  <si>
    <t>Vent, front of separator 3</t>
  </si>
  <si>
    <t>L-23</t>
  </si>
  <si>
    <t>Vent, front of separator 4</t>
  </si>
  <si>
    <t>L-24</t>
  </si>
  <si>
    <t>Vent, front of separator 6</t>
  </si>
  <si>
    <t>L-25</t>
  </si>
  <si>
    <t>Casing annulus on well head 2H</t>
  </si>
  <si>
    <t>L-26</t>
  </si>
  <si>
    <t>Casing annulus on well head 1H</t>
  </si>
  <si>
    <t>L-27</t>
  </si>
  <si>
    <t>Casing annulus on well head 3</t>
  </si>
  <si>
    <t>L-28</t>
  </si>
  <si>
    <t>Casing annulus on well head 4</t>
  </si>
  <si>
    <t>L-29</t>
  </si>
  <si>
    <t>Casing annulus on well head 6</t>
  </si>
  <si>
    <t>L-30</t>
  </si>
  <si>
    <t>2nd vent for annulus on well head 6</t>
  </si>
  <si>
    <t>PC-34</t>
  </si>
  <si>
    <t>PC-35</t>
  </si>
  <si>
    <t>PC-36</t>
  </si>
  <si>
    <t>PC-37</t>
  </si>
  <si>
    <t>PC-38</t>
  </si>
  <si>
    <t>PC-39</t>
  </si>
  <si>
    <t>PC-40</t>
  </si>
  <si>
    <t>PC-41</t>
  </si>
  <si>
    <t>PC-42</t>
  </si>
  <si>
    <t>AP-24</t>
  </si>
  <si>
    <t>PC-43</t>
  </si>
  <si>
    <t>L-31</t>
  </si>
  <si>
    <t>AP-25</t>
  </si>
  <si>
    <t>L-32</t>
  </si>
  <si>
    <t>Vent on Separator 3H</t>
  </si>
  <si>
    <t>PC-44</t>
  </si>
  <si>
    <t>PC-45</t>
  </si>
  <si>
    <t>PC-46</t>
  </si>
  <si>
    <t>PC-47</t>
  </si>
  <si>
    <t>L-33</t>
  </si>
  <si>
    <t>AP-26</t>
  </si>
  <si>
    <t>Temperature controller weep hole, C2H</t>
  </si>
  <si>
    <t>L-34</t>
  </si>
  <si>
    <t>Regulator Fitting, C2H</t>
  </si>
  <si>
    <t>L-35</t>
  </si>
  <si>
    <t>L-36</t>
  </si>
  <si>
    <t>Temperature controller weep hole, C1H</t>
  </si>
  <si>
    <t>L-37</t>
  </si>
  <si>
    <t>Swagelok fitting, Separator C3H</t>
  </si>
  <si>
    <t>L-38</t>
  </si>
  <si>
    <t>Temperature controller, separator C3H</t>
  </si>
  <si>
    <t>L-39</t>
  </si>
  <si>
    <t>Surface Casing Vent, Well #3</t>
  </si>
  <si>
    <t>L-40</t>
  </si>
  <si>
    <t>Surface Casing Vent, Well #1</t>
  </si>
  <si>
    <t>PC-48</t>
  </si>
  <si>
    <t>PC-49</t>
  </si>
  <si>
    <t>PC-50</t>
  </si>
  <si>
    <t>PC-51</t>
  </si>
  <si>
    <t>L-41</t>
  </si>
  <si>
    <t>AP-27</t>
  </si>
  <si>
    <t>Vent, Separator 11H</t>
  </si>
  <si>
    <t>L-42</t>
  </si>
  <si>
    <t>Vent, Separator 7H</t>
  </si>
  <si>
    <t>L-43</t>
  </si>
  <si>
    <t>Vent, Separator 3H</t>
  </si>
  <si>
    <t>PC-52</t>
  </si>
  <si>
    <t>PC-53</t>
  </si>
  <si>
    <t>PC-54</t>
  </si>
  <si>
    <t>PC-55</t>
  </si>
  <si>
    <t>PC-56</t>
  </si>
  <si>
    <t>PC-57</t>
  </si>
  <si>
    <t>PC-58</t>
  </si>
  <si>
    <t>PC-59</t>
  </si>
  <si>
    <t>PC-60</t>
  </si>
  <si>
    <t>AP-28</t>
  </si>
  <si>
    <t>PC-61</t>
  </si>
  <si>
    <t>L-44</t>
  </si>
  <si>
    <t>AP-29</t>
  </si>
  <si>
    <t>Kimray Valve Weep Hole; L5H</t>
  </si>
  <si>
    <t>L-45</t>
  </si>
  <si>
    <t>Upper temperature controller on separator; L6H</t>
  </si>
  <si>
    <t>L-46</t>
  </si>
  <si>
    <t>Regulator L5H</t>
  </si>
  <si>
    <t>L-47</t>
  </si>
  <si>
    <t>Upper Temperature controller; L5H</t>
  </si>
  <si>
    <t>L-48</t>
  </si>
  <si>
    <t>Upper Temperature Controller, L4H</t>
  </si>
  <si>
    <t>L-49</t>
  </si>
  <si>
    <t>Lower Temperature Controller, Separator 2</t>
  </si>
  <si>
    <t>L-50</t>
  </si>
  <si>
    <t>Compression fitting, Left, Separator 2</t>
  </si>
  <si>
    <t>L-51</t>
  </si>
  <si>
    <t>Compression fitting, right, separator 2</t>
  </si>
  <si>
    <t>L-52</t>
  </si>
  <si>
    <t>Temperature controller, separator 1</t>
  </si>
  <si>
    <t>L-53</t>
  </si>
  <si>
    <t>Swagelok on diaphragm</t>
  </si>
  <si>
    <t>PC-62</t>
  </si>
  <si>
    <t>PC-63</t>
  </si>
  <si>
    <t>PC-64</t>
  </si>
  <si>
    <t>PC-65</t>
  </si>
  <si>
    <t>PC-71</t>
  </si>
  <si>
    <t>AP-30</t>
  </si>
  <si>
    <t>L-55</t>
  </si>
  <si>
    <t>AP-31</t>
  </si>
  <si>
    <t>Surface Casing Vent; Well 5</t>
  </si>
  <si>
    <t>L-56</t>
  </si>
  <si>
    <t>Surface Casing Vent; Well 2</t>
  </si>
  <si>
    <t>L-57</t>
  </si>
  <si>
    <t>Surface Casing Vent; Well 1</t>
  </si>
  <si>
    <t>L-58</t>
  </si>
  <si>
    <t>Upper Temperature Controller, Separator 05</t>
  </si>
  <si>
    <t>L-59</t>
  </si>
  <si>
    <t>Lower Temperature Controller; Separator 04</t>
  </si>
  <si>
    <t>L-60</t>
  </si>
  <si>
    <t>Weep Hole on Control Valve; Separator 04</t>
  </si>
  <si>
    <t>L-61</t>
  </si>
  <si>
    <t>Regulator Weep Hole; Separator 02</t>
  </si>
  <si>
    <t>L-62</t>
  </si>
  <si>
    <t>Upper Temperature Controller; Separator 01</t>
  </si>
  <si>
    <t>L-63</t>
  </si>
  <si>
    <t>Lower Temperature Controller; Separator 01</t>
  </si>
  <si>
    <t>PC-72</t>
  </si>
  <si>
    <t>PC-73</t>
  </si>
  <si>
    <t>PC-74</t>
  </si>
  <si>
    <t>PC-75</t>
  </si>
  <si>
    <t>PC-76</t>
  </si>
  <si>
    <t>L-64</t>
  </si>
  <si>
    <t>AP-32</t>
  </si>
  <si>
    <t>Fitting, K1H</t>
  </si>
  <si>
    <t>L-65</t>
  </si>
  <si>
    <t>Regulator; K1H</t>
  </si>
  <si>
    <t>L-66</t>
  </si>
  <si>
    <t>Lower Temperature Controller, K2H</t>
  </si>
  <si>
    <t>L-67</t>
  </si>
  <si>
    <t>Weep Hole on Heater Exterior; K3H</t>
  </si>
  <si>
    <t>PC-77</t>
  </si>
  <si>
    <t>PC-78</t>
  </si>
  <si>
    <t>L-68</t>
  </si>
  <si>
    <t>AP-33</t>
  </si>
  <si>
    <t>Separator 2H bath temperature thermostat</t>
  </si>
  <si>
    <t>PC-79</t>
  </si>
  <si>
    <t>PC-80</t>
  </si>
  <si>
    <t>PC-81</t>
  </si>
  <si>
    <t>PC-82</t>
  </si>
  <si>
    <t>PC-83</t>
  </si>
  <si>
    <t>PC-84</t>
  </si>
  <si>
    <t>PC-85</t>
  </si>
  <si>
    <t>PC-86</t>
  </si>
  <si>
    <t>T-3</t>
  </si>
  <si>
    <t>T-4</t>
  </si>
  <si>
    <t>L-69</t>
  </si>
  <si>
    <t>AP-34</t>
  </si>
  <si>
    <t>Thermostat</t>
  </si>
  <si>
    <t>PC-87</t>
  </si>
  <si>
    <t>PC-88</t>
  </si>
  <si>
    <t>PC-89</t>
  </si>
  <si>
    <t>AP-35</t>
  </si>
  <si>
    <t>PC-90</t>
  </si>
  <si>
    <t>PC-91</t>
  </si>
  <si>
    <t>PC-92</t>
  </si>
  <si>
    <t>L-70</t>
  </si>
  <si>
    <t>AP-36</t>
  </si>
  <si>
    <t>Weep hole on regulator on separator</t>
  </si>
  <si>
    <t>PC-93</t>
  </si>
  <si>
    <t>L-71</t>
  </si>
  <si>
    <t>AP-37</t>
  </si>
  <si>
    <t>Gauge, separator 4H</t>
  </si>
  <si>
    <t>L-72</t>
  </si>
  <si>
    <t>Cyclic annulus on well Head 5H</t>
  </si>
  <si>
    <t>L-73</t>
  </si>
  <si>
    <t>Cyclic annulus on well Head 6H</t>
  </si>
  <si>
    <t>L-74</t>
  </si>
  <si>
    <t>Cyclic annulus on well Head 4H</t>
  </si>
  <si>
    <t>PC-94</t>
  </si>
  <si>
    <t>T-5</t>
  </si>
  <si>
    <t>T-6</t>
  </si>
  <si>
    <t>L-75</t>
  </si>
  <si>
    <t>AP-38</t>
  </si>
  <si>
    <t>Vent, Separator 2H</t>
  </si>
  <si>
    <t>L-76</t>
  </si>
  <si>
    <t>Vent, Separator 6H</t>
  </si>
  <si>
    <t>PC-95</t>
  </si>
  <si>
    <t>PC-96</t>
  </si>
  <si>
    <t>PC-97</t>
  </si>
  <si>
    <t>L-77</t>
  </si>
  <si>
    <t>AP-39</t>
  </si>
  <si>
    <t>Well 1&amp;2 separator vent manifold exhaust</t>
  </si>
  <si>
    <t>PC-98</t>
  </si>
  <si>
    <t>PC-99</t>
  </si>
  <si>
    <t>T-7</t>
  </si>
  <si>
    <t>L-80</t>
  </si>
  <si>
    <t>AP-40</t>
  </si>
  <si>
    <t>Union in separator fitting</t>
  </si>
  <si>
    <t>PC-104</t>
  </si>
  <si>
    <t>L-81</t>
  </si>
  <si>
    <t>AP-41</t>
  </si>
  <si>
    <t>Regulator Weep Hole, B4H</t>
  </si>
  <si>
    <t>L-82</t>
  </si>
  <si>
    <t>Upper Temperature Controller, B4H</t>
  </si>
  <si>
    <t>L-83</t>
  </si>
  <si>
    <t>Lower Temperature Controller, B4H</t>
  </si>
  <si>
    <t>L-84</t>
  </si>
  <si>
    <t>Upper Temperature Controller, B2H</t>
  </si>
  <si>
    <t>PC-105</t>
  </si>
  <si>
    <t>PC-106</t>
  </si>
  <si>
    <t>PC-107</t>
  </si>
  <si>
    <t>AP-42</t>
  </si>
  <si>
    <t>PC-108</t>
  </si>
  <si>
    <t>PC-109</t>
  </si>
  <si>
    <t>PC-110</t>
  </si>
  <si>
    <t>L-85</t>
  </si>
  <si>
    <t>AP-43</t>
  </si>
  <si>
    <t>Well head 5, annulus</t>
  </si>
  <si>
    <t>L-86</t>
  </si>
  <si>
    <t>Well head 4, annulus</t>
  </si>
  <si>
    <t>L-87</t>
  </si>
  <si>
    <t>Well head 3, annulus</t>
  </si>
  <si>
    <t>L-88</t>
  </si>
  <si>
    <t>Well head 1, annulus</t>
  </si>
  <si>
    <t>L-89</t>
  </si>
  <si>
    <t>Well head 2, annulus</t>
  </si>
  <si>
    <t>L-90</t>
  </si>
  <si>
    <t>Gas flowmeter, separator 4H</t>
  </si>
  <si>
    <t>L-91</t>
  </si>
  <si>
    <t>Separator 6H, ball valve</t>
  </si>
  <si>
    <t>PC-111</t>
  </si>
  <si>
    <t>PC-112</t>
  </si>
  <si>
    <t>T-8</t>
  </si>
  <si>
    <t>L-92</t>
  </si>
  <si>
    <t>AP-44</t>
  </si>
  <si>
    <t>#7 fan fitting</t>
  </si>
  <si>
    <t>PC-113</t>
  </si>
  <si>
    <t>PC-114</t>
  </si>
  <si>
    <t>PC-115</t>
  </si>
  <si>
    <t>T-9</t>
  </si>
  <si>
    <t>L-93</t>
  </si>
  <si>
    <t>AP-45</t>
  </si>
  <si>
    <t>Annulus vent</t>
  </si>
  <si>
    <t>PC-116</t>
  </si>
  <si>
    <t>PC-117</t>
  </si>
  <si>
    <t>PC-118</t>
  </si>
  <si>
    <t>PC-119</t>
  </si>
  <si>
    <t>AP-46</t>
  </si>
  <si>
    <t>PC-120</t>
  </si>
  <si>
    <t>PC-121</t>
  </si>
  <si>
    <t>L-94</t>
  </si>
  <si>
    <t>AP-47</t>
  </si>
  <si>
    <t>Separator 4, regulator</t>
  </si>
  <si>
    <t>L-95</t>
  </si>
  <si>
    <t>Separator 5, front vent</t>
  </si>
  <si>
    <t>PC-122</t>
  </si>
  <si>
    <t>PC-123</t>
  </si>
  <si>
    <t>PC-124</t>
  </si>
  <si>
    <t>PC-125</t>
  </si>
  <si>
    <t>PC-126</t>
  </si>
  <si>
    <t>T-10</t>
  </si>
  <si>
    <t>L-101</t>
  </si>
  <si>
    <t>GC-1</t>
  </si>
  <si>
    <t>Compressor fuel pot regulator</t>
  </si>
  <si>
    <t>PC-134</t>
  </si>
  <si>
    <t>L-123</t>
  </si>
  <si>
    <t>GC-2</t>
  </si>
  <si>
    <t>LACT Pump Bleed off on top of valve</t>
  </si>
  <si>
    <t>PC-185</t>
  </si>
  <si>
    <t>GC-3</t>
  </si>
  <si>
    <t>L-149</t>
  </si>
  <si>
    <t>GC-4</t>
  </si>
  <si>
    <t>Exhaust Cane Compressor for Stabilizer</t>
  </si>
  <si>
    <t>PC-196</t>
  </si>
  <si>
    <t>PC-197</t>
  </si>
  <si>
    <t>PC-198</t>
  </si>
  <si>
    <t>PC-199</t>
  </si>
  <si>
    <t>PC-200</t>
  </si>
  <si>
    <t>L-156</t>
  </si>
  <si>
    <t>GC-5</t>
  </si>
  <si>
    <t>Pressure regulator vent below ESD valve on flare stack</t>
  </si>
  <si>
    <t>L-157</t>
  </si>
  <si>
    <t>Compression fitting tee above ball valve behind bottom pneumatic controller</t>
  </si>
  <si>
    <t>L-158</t>
  </si>
  <si>
    <t>Flange on 10-inch line sales line downstream of glove Valve</t>
  </si>
  <si>
    <t>L-159</t>
  </si>
  <si>
    <t>10-inch sales line flange upstream of check valve</t>
  </si>
  <si>
    <t>L-167</t>
  </si>
  <si>
    <t>GC-6</t>
  </si>
  <si>
    <t>Pressure regulator, weep hole.  Upstream of test separator</t>
  </si>
  <si>
    <t>L-168</t>
  </si>
  <si>
    <t>VRU Compressor back pressure regulator</t>
  </si>
  <si>
    <t>L-169</t>
  </si>
  <si>
    <t>VRU Compressor Cylinder Vent</t>
  </si>
  <si>
    <t>CIP-21</t>
  </si>
  <si>
    <t>GC-7</t>
  </si>
  <si>
    <t>CIP</t>
  </si>
  <si>
    <t>PC-235</t>
  </si>
  <si>
    <t>PC-236</t>
  </si>
  <si>
    <t>PC-237</t>
  </si>
  <si>
    <t>GC-8</t>
  </si>
  <si>
    <t>PC-238</t>
  </si>
  <si>
    <t>GC-9</t>
  </si>
  <si>
    <t>PC-239</t>
  </si>
  <si>
    <t>PC-135</t>
  </si>
  <si>
    <t>GC-10</t>
  </si>
  <si>
    <t>PC-136</t>
  </si>
  <si>
    <t>L-102</t>
  </si>
  <si>
    <t>GC-11</t>
  </si>
  <si>
    <t>valve on top of western well head</t>
  </si>
  <si>
    <t>L-103</t>
  </si>
  <si>
    <t>plug on west well head Christmas tree</t>
  </si>
  <si>
    <t>L-104</t>
  </si>
  <si>
    <t>gas union</t>
  </si>
  <si>
    <t>PC-137</t>
  </si>
  <si>
    <t>PC-138</t>
  </si>
  <si>
    <t>T-12</t>
  </si>
  <si>
    <t>L-105</t>
  </si>
  <si>
    <t>GC-12</t>
  </si>
  <si>
    <t>005 Back pressure valve, old departing pipeline fisher throttle</t>
  </si>
  <si>
    <t>L-106</t>
  </si>
  <si>
    <t>005 back pressure valve, old departing pipeline pressure regulator</t>
  </si>
  <si>
    <t>L-107</t>
  </si>
  <si>
    <t>pressure regulator, Fisher, SDV-0110</t>
  </si>
  <si>
    <t>PC-139</t>
  </si>
  <si>
    <t>PC-140</t>
  </si>
  <si>
    <t>PC-141</t>
  </si>
  <si>
    <t>PC-142</t>
  </si>
  <si>
    <t>PC-143</t>
  </si>
  <si>
    <t>PC-144</t>
  </si>
  <si>
    <t>PC-145</t>
  </si>
  <si>
    <t>PC-146</t>
  </si>
  <si>
    <t>L-108</t>
  </si>
  <si>
    <t>GC-13</t>
  </si>
  <si>
    <t>3/8 Union at well head</t>
  </si>
  <si>
    <t>PC-147</t>
  </si>
  <si>
    <t>T-13</t>
  </si>
  <si>
    <t>T-14</t>
  </si>
  <si>
    <t>GC-14</t>
  </si>
  <si>
    <t>T-15</t>
  </si>
  <si>
    <t>T-16</t>
  </si>
  <si>
    <t>L-109</t>
  </si>
  <si>
    <t>GC-15</t>
  </si>
  <si>
    <t>Quick Exhaust on 27,7</t>
  </si>
  <si>
    <t>L-110</t>
  </si>
  <si>
    <t>Quick Exhaust on 27,8</t>
  </si>
  <si>
    <t>L-111</t>
  </si>
  <si>
    <t>Quick Exhaust on 27,9</t>
  </si>
  <si>
    <t>L-112</t>
  </si>
  <si>
    <t>Quick Exhaust on 34,6</t>
  </si>
  <si>
    <t>L-113</t>
  </si>
  <si>
    <t>Kimray Valve, Separator 2</t>
  </si>
  <si>
    <t>L-114</t>
  </si>
  <si>
    <t>Kimray Bonnet, Separator 2</t>
  </si>
  <si>
    <t>L-115</t>
  </si>
  <si>
    <t>PRV, Separator 3</t>
  </si>
  <si>
    <t>L-116</t>
  </si>
  <si>
    <t>Regulator, Separator 4</t>
  </si>
  <si>
    <t>L-117</t>
  </si>
  <si>
    <t>Connection on Solenoid Valve, Separator 1</t>
  </si>
  <si>
    <t>L-118</t>
  </si>
  <si>
    <t>Regulator, Separator 1</t>
  </si>
  <si>
    <t>PC-148</t>
  </si>
  <si>
    <t>PC-149</t>
  </si>
  <si>
    <t>PC-150</t>
  </si>
  <si>
    <t>PC-151</t>
  </si>
  <si>
    <t>PC-152</t>
  </si>
  <si>
    <t>T-17</t>
  </si>
  <si>
    <t>T-18</t>
  </si>
  <si>
    <t>T-19</t>
  </si>
  <si>
    <t>PC-153</t>
  </si>
  <si>
    <t>GC-16</t>
  </si>
  <si>
    <t>PC-154</t>
  </si>
  <si>
    <t>PC-155</t>
  </si>
  <si>
    <t>PC-156</t>
  </si>
  <si>
    <t>PC-157</t>
  </si>
  <si>
    <t>PC-158</t>
  </si>
  <si>
    <t>PC-159</t>
  </si>
  <si>
    <t>PC-160</t>
  </si>
  <si>
    <t>PC-161</t>
  </si>
  <si>
    <t>PC-162</t>
  </si>
  <si>
    <t>GC-17</t>
  </si>
  <si>
    <t>PC-163</t>
  </si>
  <si>
    <t>L-119</t>
  </si>
  <si>
    <t>GC-18</t>
  </si>
  <si>
    <t>fuel gas gauge on fuel gas pot on product separator</t>
  </si>
  <si>
    <t>PC-164</t>
  </si>
  <si>
    <t>PC-165</t>
  </si>
  <si>
    <t>PC-166</t>
  </si>
  <si>
    <t>L-120</t>
  </si>
  <si>
    <t>GC-19</t>
  </si>
  <si>
    <t>Quick Exhaust, Well Head 1</t>
  </si>
  <si>
    <t>L-121</t>
  </si>
  <si>
    <t>Stem in Kimray Valve, Separator 5</t>
  </si>
  <si>
    <t>L-122</t>
  </si>
  <si>
    <t>Compression fitting, flow sensor, Separator 3</t>
  </si>
  <si>
    <t>PC-167</t>
  </si>
  <si>
    <t>PC-168</t>
  </si>
  <si>
    <t>PC-169</t>
  </si>
  <si>
    <t>PC-170</t>
  </si>
  <si>
    <t>PC-171</t>
  </si>
  <si>
    <t>PC-172</t>
  </si>
  <si>
    <t>T-20</t>
  </si>
  <si>
    <t>L-124</t>
  </si>
  <si>
    <t>GC-20</t>
  </si>
  <si>
    <t>small fitting/regulator at well head</t>
  </si>
  <si>
    <t>L-125</t>
  </si>
  <si>
    <t>insulated regulator above pneumatic activator - "not the pneumatic activator"</t>
  </si>
  <si>
    <t>PC-173</t>
  </si>
  <si>
    <t>GC-21</t>
  </si>
  <si>
    <t>CIP-1</t>
  </si>
  <si>
    <t>GC-22</t>
  </si>
  <si>
    <t>L-126</t>
  </si>
  <si>
    <t>Control Valve at Injection at Separator</t>
  </si>
  <si>
    <t>PC-174</t>
  </si>
  <si>
    <t>PC-175</t>
  </si>
  <si>
    <t>GC-23</t>
  </si>
  <si>
    <t>PC-176</t>
  </si>
  <si>
    <t>L-127</t>
  </si>
  <si>
    <t>GC-24</t>
  </si>
  <si>
    <t>Pressure regulator, VRU Compressor</t>
  </si>
  <si>
    <t>CIP-2</t>
  </si>
  <si>
    <t>GC-25</t>
  </si>
  <si>
    <t>L-128</t>
  </si>
  <si>
    <t>Fitting on top of Drip Pot</t>
  </si>
  <si>
    <t>PC-177</t>
  </si>
  <si>
    <t>CIP-3</t>
  </si>
  <si>
    <t>GC-26</t>
  </si>
  <si>
    <t>L-129</t>
  </si>
  <si>
    <t>L-130</t>
  </si>
  <si>
    <t>pressure regulator on compressor deck</t>
  </si>
  <si>
    <t>L-131</t>
  </si>
  <si>
    <t>Pressure regulator, weep hole, bolt</t>
  </si>
  <si>
    <t>L-132</t>
  </si>
  <si>
    <t>pressure regulator, weep hole</t>
  </si>
  <si>
    <t>L-133</t>
  </si>
  <si>
    <t>bolt at side of valve, dual chamber orifice fitting</t>
  </si>
  <si>
    <t>L-134</t>
  </si>
  <si>
    <t>bot at side of v/w bottom, dual chamber orifice fitting</t>
  </si>
  <si>
    <t>PC-178</t>
  </si>
  <si>
    <t>T-21</t>
  </si>
  <si>
    <t>CIP-4</t>
  </si>
  <si>
    <t>GC-27</t>
  </si>
  <si>
    <t>PC-179</t>
  </si>
  <si>
    <t>PC-180</t>
  </si>
  <si>
    <t>L-135</t>
  </si>
  <si>
    <t>GC-28</t>
  </si>
  <si>
    <t>L-136</t>
  </si>
  <si>
    <t>Compression Fitting on Regulator, Separator 2</t>
  </si>
  <si>
    <t>PC-181</t>
  </si>
  <si>
    <t>PC-182</t>
  </si>
  <si>
    <t>PC-183</t>
  </si>
  <si>
    <t>T-22</t>
  </si>
  <si>
    <t>T-23</t>
  </si>
  <si>
    <t>T-24</t>
  </si>
  <si>
    <t>T-25</t>
  </si>
  <si>
    <t>L-137</t>
  </si>
  <si>
    <t>GC-29</t>
  </si>
  <si>
    <t>Valve below PRV</t>
  </si>
  <si>
    <t>L-138</t>
  </si>
  <si>
    <t>Vent on Catalytic Heater</t>
  </si>
  <si>
    <t>L-139</t>
  </si>
  <si>
    <t>Elbow near regulator</t>
  </si>
  <si>
    <t>PC-184</t>
  </si>
  <si>
    <t>CIP-5</t>
  </si>
  <si>
    <t>GC-30</t>
  </si>
  <si>
    <t>CIP-6</t>
  </si>
  <si>
    <t>L-140</t>
  </si>
  <si>
    <t>Supply gas tubing to Well ESV Valve</t>
  </si>
  <si>
    <t>L-141</t>
  </si>
  <si>
    <t>Panel on pneumatic supply to ESD #1</t>
  </si>
  <si>
    <t>L-142</t>
  </si>
  <si>
    <t>Back pressure controller, test separator</t>
  </si>
  <si>
    <t>PC-186</t>
  </si>
  <si>
    <t>PC-187</t>
  </si>
  <si>
    <t>GC-31</t>
  </si>
  <si>
    <t>CIP-7</t>
  </si>
  <si>
    <t>GC-32</t>
  </si>
  <si>
    <t>T-26</t>
  </si>
  <si>
    <t>CIP-8</t>
  </si>
  <si>
    <t>GC-33</t>
  </si>
  <si>
    <t>T-27</t>
  </si>
  <si>
    <t>PC-188</t>
  </si>
  <si>
    <t>GC-34</t>
  </si>
  <si>
    <t>PC-189</t>
  </si>
  <si>
    <t>CIP-10</t>
  </si>
  <si>
    <t>GC-35</t>
  </si>
  <si>
    <t>CIP-9</t>
  </si>
  <si>
    <t>PC-190</t>
  </si>
  <si>
    <t>PC-191</t>
  </si>
  <si>
    <t>GC-36</t>
  </si>
  <si>
    <t>L-143</t>
  </si>
  <si>
    <t>GC-37</t>
  </si>
  <si>
    <t>pressure regulator, between he 2 header lines</t>
  </si>
  <si>
    <t>L-144</t>
  </si>
  <si>
    <t>Sales line of heater treater 1</t>
  </si>
  <si>
    <t>L-145</t>
  </si>
  <si>
    <t xml:space="preserve">Cane on top of VRU compressor </t>
  </si>
  <si>
    <t>L-146</t>
  </si>
  <si>
    <t>Diaphragm on top of VRU compressor</t>
  </si>
  <si>
    <t>L-147</t>
  </si>
  <si>
    <t>Drain Box - FLIR Only</t>
  </si>
  <si>
    <t>PC-192</t>
  </si>
  <si>
    <t>PC-193</t>
  </si>
  <si>
    <t>T-28</t>
  </si>
  <si>
    <t>T-29</t>
  </si>
  <si>
    <t>PC-194</t>
  </si>
  <si>
    <t>GC-38</t>
  </si>
  <si>
    <t>PC-195</t>
  </si>
  <si>
    <t>CIP-11</t>
  </si>
  <si>
    <t>GC-39</t>
  </si>
  <si>
    <t>L-148</t>
  </si>
  <si>
    <t>Low pressure separator oil drum</t>
  </si>
  <si>
    <t>L-150</t>
  </si>
  <si>
    <t>GC-40</t>
  </si>
  <si>
    <t>Compression fitting at Well head</t>
  </si>
  <si>
    <t>PC-201</t>
  </si>
  <si>
    <t>CIP-12</t>
  </si>
  <si>
    <t>GC-41</t>
  </si>
  <si>
    <t>L-151</t>
  </si>
  <si>
    <t>Gauge on Heater Bypass</t>
  </si>
  <si>
    <t>PC-202</t>
  </si>
  <si>
    <t>PC-203</t>
  </si>
  <si>
    <t>GC-42</t>
  </si>
  <si>
    <t>PC-204</t>
  </si>
  <si>
    <t>GC-43</t>
  </si>
  <si>
    <t>T-30</t>
  </si>
  <si>
    <t>PC-205</t>
  </si>
  <si>
    <t>GC-44</t>
  </si>
  <si>
    <t>PC-206</t>
  </si>
  <si>
    <t>GC-45</t>
  </si>
  <si>
    <t>PC-207</t>
  </si>
  <si>
    <t>PC-208</t>
  </si>
  <si>
    <t>PC-209</t>
  </si>
  <si>
    <t>L-152</t>
  </si>
  <si>
    <t>GC-46</t>
  </si>
  <si>
    <t>Pneumatic Diaphragm on well head</t>
  </si>
  <si>
    <t>PC-210</t>
  </si>
  <si>
    <t>PC-211</t>
  </si>
  <si>
    <t>CIP-13</t>
  </si>
  <si>
    <t>GC-47</t>
  </si>
  <si>
    <t>PC-212</t>
  </si>
  <si>
    <t>PC-213</t>
  </si>
  <si>
    <t>L-153</t>
  </si>
  <si>
    <t>GC-48</t>
  </si>
  <si>
    <t>Weep Hole on Valve Housing at Well Head</t>
  </si>
  <si>
    <t>L-154</t>
  </si>
  <si>
    <t>Pressure Safety Valve</t>
  </si>
  <si>
    <t>PC-214</t>
  </si>
  <si>
    <t>CIP-14</t>
  </si>
  <si>
    <t>GC-49</t>
  </si>
  <si>
    <t>L-155</t>
  </si>
  <si>
    <t>Leaky Fitting on Supply Line</t>
  </si>
  <si>
    <t>PC-215</t>
  </si>
  <si>
    <t>PC-216</t>
  </si>
  <si>
    <t>PC-217</t>
  </si>
  <si>
    <t>L-160</t>
  </si>
  <si>
    <t>GC-50</t>
  </si>
  <si>
    <t>Weep hole on valve housing, well #1</t>
  </si>
  <si>
    <t>PC-218</t>
  </si>
  <si>
    <t>PC-219</t>
  </si>
  <si>
    <t>T-31</t>
  </si>
  <si>
    <t>CIP-15</t>
  </si>
  <si>
    <t>GC-51</t>
  </si>
  <si>
    <t>PC-220</t>
  </si>
  <si>
    <t>CIP-16</t>
  </si>
  <si>
    <t>GC-52</t>
  </si>
  <si>
    <t>CIP-17</t>
  </si>
  <si>
    <t>CIP-18</t>
  </si>
  <si>
    <t>PC-221</t>
  </si>
  <si>
    <t>PC-222</t>
  </si>
  <si>
    <t>PC-223</t>
  </si>
  <si>
    <t>PC-224</t>
  </si>
  <si>
    <t>GC-53</t>
  </si>
  <si>
    <t>L-161</t>
  </si>
  <si>
    <t>GC-54</t>
  </si>
  <si>
    <t>Siemens control valve on sales line</t>
  </si>
  <si>
    <t>PC-225</t>
  </si>
  <si>
    <t>PC-226</t>
  </si>
  <si>
    <t>PC-227</t>
  </si>
  <si>
    <t>PC-228</t>
  </si>
  <si>
    <t>GC-55</t>
  </si>
  <si>
    <t>PC-229</t>
  </si>
  <si>
    <t>PC-230</t>
  </si>
  <si>
    <t>PC-231</t>
  </si>
  <si>
    <t>L-162</t>
  </si>
  <si>
    <t>GC-56</t>
  </si>
  <si>
    <t>Connection at Well Head</t>
  </si>
  <si>
    <t>PC-232</t>
  </si>
  <si>
    <t>L-163</t>
  </si>
  <si>
    <t>GC-57</t>
  </si>
  <si>
    <t>check valve on well head 15,4</t>
  </si>
  <si>
    <t>L-164</t>
  </si>
  <si>
    <t>pot top, #3 separator</t>
  </si>
  <si>
    <t>L-165</t>
  </si>
  <si>
    <t>pot top, #2 separator</t>
  </si>
  <si>
    <t>PC-233</t>
  </si>
  <si>
    <t>T-32</t>
  </si>
  <si>
    <t>T-33</t>
  </si>
  <si>
    <t>CIP-19</t>
  </si>
  <si>
    <t>GC-58</t>
  </si>
  <si>
    <t>CIP-20</t>
  </si>
  <si>
    <t>L-166</t>
  </si>
  <si>
    <t>Big Joe Regulator at Separator</t>
  </si>
  <si>
    <t>PC-234</t>
  </si>
  <si>
    <t>CIP-22</t>
  </si>
  <si>
    <t>MC-1</t>
  </si>
  <si>
    <t>L-170</t>
  </si>
  <si>
    <t>piping insulation on 2H separator</t>
  </si>
  <si>
    <t>L-171</t>
  </si>
  <si>
    <t>piping insulation on valve on 2H separator</t>
  </si>
  <si>
    <t>L-172</t>
  </si>
  <si>
    <t>regulator on compressor #1</t>
  </si>
  <si>
    <t>L-189</t>
  </si>
  <si>
    <t>MC-2</t>
  </si>
  <si>
    <t>ESD Valve, Well 2</t>
  </si>
  <si>
    <t>L-202</t>
  </si>
  <si>
    <t>MC-3</t>
  </si>
  <si>
    <t>Separator 4; flange sales line meter run</t>
  </si>
  <si>
    <t>L-203</t>
  </si>
  <si>
    <t>Well 5 chemical inject valve assembly</t>
  </si>
  <si>
    <t>T-60</t>
  </si>
  <si>
    <t>CIP-52</t>
  </si>
  <si>
    <t>MC-4</t>
  </si>
  <si>
    <t>CIP-53</t>
  </si>
  <si>
    <t>CIP-54</t>
  </si>
  <si>
    <t>CIP-55</t>
  </si>
  <si>
    <t>CIP-56</t>
  </si>
  <si>
    <t>CIP-57</t>
  </si>
  <si>
    <t>L-204</t>
  </si>
  <si>
    <t>Tubing Leak, Pneumatic Separator, 11-H</t>
  </si>
  <si>
    <t>L-205</t>
  </si>
  <si>
    <t>Fitting Leak, Separator 11-H</t>
  </si>
  <si>
    <t>L-206</t>
  </si>
  <si>
    <t>Tubing Fitting, Separator 14H</t>
  </si>
  <si>
    <t>L-207</t>
  </si>
  <si>
    <t>Tubing Leak, Separator 5H</t>
  </si>
  <si>
    <t>L-208</t>
  </si>
  <si>
    <t>Tubing Fitting, Separator 8H</t>
  </si>
  <si>
    <t>L-209</t>
  </si>
  <si>
    <t>Tubing Fitting, Separator 4H</t>
  </si>
  <si>
    <t>L-210</t>
  </si>
  <si>
    <t>Tubing Fitting, Separator 3H</t>
  </si>
  <si>
    <t>L-211</t>
  </si>
  <si>
    <t>Tubing Fitting, Separator 1H</t>
  </si>
  <si>
    <t>PC-278</t>
  </si>
  <si>
    <t>PC-279</t>
  </si>
  <si>
    <t>PC-280</t>
  </si>
  <si>
    <t>T-61</t>
  </si>
  <si>
    <t>T-62</t>
  </si>
  <si>
    <t>T-63</t>
  </si>
  <si>
    <t>T-64</t>
  </si>
  <si>
    <t>T-65</t>
  </si>
  <si>
    <t>L-212</t>
  </si>
  <si>
    <t>MC-5</t>
  </si>
  <si>
    <t>Fitting on Well Head</t>
  </si>
  <si>
    <t>L-213</t>
  </si>
  <si>
    <t>line at base of compressor 53312</t>
  </si>
  <si>
    <t>L-214</t>
  </si>
  <si>
    <t>line at base of compressor 53313</t>
  </si>
  <si>
    <t>PC-281</t>
  </si>
  <si>
    <t>PC-282</t>
  </si>
  <si>
    <t>T-66</t>
  </si>
  <si>
    <t>L-215</t>
  </si>
  <si>
    <t>MC-6</t>
  </si>
  <si>
    <t>vertical vent on separator a009522-5</t>
  </si>
  <si>
    <t>T-67</t>
  </si>
  <si>
    <t>T-68</t>
  </si>
  <si>
    <t>CIP-58</t>
  </si>
  <si>
    <t>MC-7</t>
  </si>
  <si>
    <t>PC-283</t>
  </si>
  <si>
    <t>CIP-59</t>
  </si>
  <si>
    <t>MC-8</t>
  </si>
  <si>
    <t>CIP-60</t>
  </si>
  <si>
    <t>CIP-61</t>
  </si>
  <si>
    <t>CIP-62</t>
  </si>
  <si>
    <t>L-216</t>
  </si>
  <si>
    <t>Pressure Regulator, Well Head B1H</t>
  </si>
  <si>
    <t>L-217</t>
  </si>
  <si>
    <t>Pressure Regulator, Well Head B3H</t>
  </si>
  <si>
    <t>PC-284</t>
  </si>
  <si>
    <t>PC-285</t>
  </si>
  <si>
    <t>PC-286</t>
  </si>
  <si>
    <t>L-218</t>
  </si>
  <si>
    <t>MC-9</t>
  </si>
  <si>
    <t>Solenoid relief SS tube, Separator 8</t>
  </si>
  <si>
    <t>L-219</t>
  </si>
  <si>
    <t>Solenoid relief SS tube, Separator 7</t>
  </si>
  <si>
    <t>PC-287</t>
  </si>
  <si>
    <t>PC-288</t>
  </si>
  <si>
    <t>PC-289</t>
  </si>
  <si>
    <t>PC-290</t>
  </si>
  <si>
    <t>CIP-23</t>
  </si>
  <si>
    <t>MC-10</t>
  </si>
  <si>
    <t>CIP-24</t>
  </si>
  <si>
    <t>CIP-25</t>
  </si>
  <si>
    <t>PC-240</t>
  </si>
  <si>
    <t>PC-241</t>
  </si>
  <si>
    <t>PC-242</t>
  </si>
  <si>
    <t>T-34</t>
  </si>
  <si>
    <t>CIP-26</t>
  </si>
  <si>
    <t>MC-11</t>
  </si>
  <si>
    <t>CIP-27</t>
  </si>
  <si>
    <t>CIP-28</t>
  </si>
  <si>
    <t>CIP-29</t>
  </si>
  <si>
    <t>CIP-30</t>
  </si>
  <si>
    <t>L-173</t>
  </si>
  <si>
    <t>Emergency shutoff on separator A11H</t>
  </si>
  <si>
    <t>PC-243</t>
  </si>
  <si>
    <t>PC-244</t>
  </si>
  <si>
    <t>PC-245</t>
  </si>
  <si>
    <t>T-35</t>
  </si>
  <si>
    <t>T-36</t>
  </si>
  <si>
    <t>L-174</t>
  </si>
  <si>
    <t>MC-12</t>
  </si>
  <si>
    <t>Fitting on separator IL-953-0301</t>
  </si>
  <si>
    <t>PC-246</t>
  </si>
  <si>
    <t>MC-13</t>
  </si>
  <si>
    <t>L-175</t>
  </si>
  <si>
    <t>MC-14</t>
  </si>
  <si>
    <t>connection to sight gauge on separator</t>
  </si>
  <si>
    <t>L-176</t>
  </si>
  <si>
    <t>compressor regulator #1</t>
  </si>
  <si>
    <t>L-177</t>
  </si>
  <si>
    <t>compressor regulator #2</t>
  </si>
  <si>
    <t>PC-247</t>
  </si>
  <si>
    <t>PC-248</t>
  </si>
  <si>
    <t>PC-249</t>
  </si>
  <si>
    <t>T-37</t>
  </si>
  <si>
    <t>CIP-31</t>
  </si>
  <si>
    <t>MC-15</t>
  </si>
  <si>
    <t>L-178</t>
  </si>
  <si>
    <t>nut on pipeline valve</t>
  </si>
  <si>
    <t>PC-250</t>
  </si>
  <si>
    <t>PC-251</t>
  </si>
  <si>
    <t>T-38</t>
  </si>
  <si>
    <t>T-39</t>
  </si>
  <si>
    <t>L-179</t>
  </si>
  <si>
    <t>MC-16</t>
  </si>
  <si>
    <t>Union on 3/8 line at Well Head</t>
  </si>
  <si>
    <t>L-180</t>
  </si>
  <si>
    <t>Upper Valve, Vertical Separator Sight Glass</t>
  </si>
  <si>
    <t>L-181</t>
  </si>
  <si>
    <t>Lower Valve, Vertical Separator Sight Glass</t>
  </si>
  <si>
    <t>L-182</t>
  </si>
  <si>
    <t>Fitting in Horizontal Scrubber, 1H</t>
  </si>
  <si>
    <t>L-183</t>
  </si>
  <si>
    <t>Drain Tube into compressor sump. 1445</t>
  </si>
  <si>
    <t>L-184</t>
  </si>
  <si>
    <t>Purge Valve (?) on compressor 1445</t>
  </si>
  <si>
    <t>PC-252</t>
  </si>
  <si>
    <t>PC-253</t>
  </si>
  <si>
    <t>PC-254</t>
  </si>
  <si>
    <t>PC-255</t>
  </si>
  <si>
    <t>PC-256</t>
  </si>
  <si>
    <t>PC-257</t>
  </si>
  <si>
    <t>T-40</t>
  </si>
  <si>
    <t>T-41</t>
  </si>
  <si>
    <t>T-42</t>
  </si>
  <si>
    <t>T-43</t>
  </si>
  <si>
    <t>T-44</t>
  </si>
  <si>
    <t>CIP-32</t>
  </si>
  <si>
    <t>MC-17</t>
  </si>
  <si>
    <t>CIP-33</t>
  </si>
  <si>
    <t>CIP-34</t>
  </si>
  <si>
    <t>CIP-35</t>
  </si>
  <si>
    <t>CIP-36</t>
  </si>
  <si>
    <t>L-185</t>
  </si>
  <si>
    <t>Plunger Activator, Well Head C3H</t>
  </si>
  <si>
    <t>L-186</t>
  </si>
  <si>
    <t>pressure regulator, separator C3H</t>
  </si>
  <si>
    <t>L-187</t>
  </si>
  <si>
    <t>Connector on dump valve, separator C5H</t>
  </si>
  <si>
    <t>PC-258</t>
  </si>
  <si>
    <t>PC-259</t>
  </si>
  <si>
    <t>T-45</t>
  </si>
  <si>
    <t>T-46</t>
  </si>
  <si>
    <t>T-47</t>
  </si>
  <si>
    <t>T-48</t>
  </si>
  <si>
    <t>T-49</t>
  </si>
  <si>
    <t>CIP-37</t>
  </si>
  <si>
    <t>MC-18</t>
  </si>
  <si>
    <t>CIP-38</t>
  </si>
  <si>
    <t>CIP-39</t>
  </si>
  <si>
    <t>MC-19</t>
  </si>
  <si>
    <t>CIP-40</t>
  </si>
  <si>
    <t>CIP-41</t>
  </si>
  <si>
    <t>CIP-42</t>
  </si>
  <si>
    <t>CIP-43</t>
  </si>
  <si>
    <t>L-188</t>
  </si>
  <si>
    <t>Pressure Relief on A1H Well Head</t>
  </si>
  <si>
    <t>PC-260</t>
  </si>
  <si>
    <t>PC-261</t>
  </si>
  <si>
    <t>L-190</t>
  </si>
  <si>
    <t>MC-20</t>
  </si>
  <si>
    <t>valve near site glass, separator 3H</t>
  </si>
  <si>
    <t>L-191</t>
  </si>
  <si>
    <t>pressure regulator between separators 2H and 3H</t>
  </si>
  <si>
    <t>L-192</t>
  </si>
  <si>
    <t>Hole in compressor plate, compressor #2</t>
  </si>
  <si>
    <t>L-193</t>
  </si>
  <si>
    <t>Hole in compressor plate, compressor #3</t>
  </si>
  <si>
    <t>PC-262</t>
  </si>
  <si>
    <t>PC-263</t>
  </si>
  <si>
    <t>PC-264</t>
  </si>
  <si>
    <t>PC-265</t>
  </si>
  <si>
    <t>T-50</t>
  </si>
  <si>
    <t>L-194</t>
  </si>
  <si>
    <t>MC-21</t>
  </si>
  <si>
    <t>Back pressure regulator inlet on 2H horizontal separator</t>
  </si>
  <si>
    <t>L-195</t>
  </si>
  <si>
    <t>field purge vent, compressor 11-1498</t>
  </si>
  <si>
    <t>L-196</t>
  </si>
  <si>
    <t>field purge vent, compressor 11-1497</t>
  </si>
  <si>
    <t>L-197</t>
  </si>
  <si>
    <t>field purge vent, compressor 11-1499</t>
  </si>
  <si>
    <t>L-198</t>
  </si>
  <si>
    <t>purge tank top, compressor 11-1499</t>
  </si>
  <si>
    <t>PC-266</t>
  </si>
  <si>
    <t>PC-267</t>
  </si>
  <si>
    <t>PC-268</t>
  </si>
  <si>
    <t>PC-269</t>
  </si>
  <si>
    <t>PC-270</t>
  </si>
  <si>
    <t>T-51</t>
  </si>
  <si>
    <t>T-52</t>
  </si>
  <si>
    <t>T-53</t>
  </si>
  <si>
    <t>CIP-44</t>
  </si>
  <si>
    <t>MC-22</t>
  </si>
  <si>
    <t>CIP-45</t>
  </si>
  <si>
    <t>CIP-46</t>
  </si>
  <si>
    <t>L-199</t>
  </si>
  <si>
    <t>regulator for valve on plunger lift</t>
  </si>
  <si>
    <t>L-200</t>
  </si>
  <si>
    <t>regulator for pneumatic control on the separator for Lowery 1H</t>
  </si>
  <si>
    <t>PC-271</t>
  </si>
  <si>
    <t>T-54</t>
  </si>
  <si>
    <t>T-55</t>
  </si>
  <si>
    <t>PC-272</t>
  </si>
  <si>
    <t>MC-23</t>
  </si>
  <si>
    <t>PC-273</t>
  </si>
  <si>
    <t>PC-274</t>
  </si>
  <si>
    <t>PC-275</t>
  </si>
  <si>
    <t>PC-276</t>
  </si>
  <si>
    <t>T-56</t>
  </si>
  <si>
    <t>T-57</t>
  </si>
  <si>
    <t>MC-24</t>
  </si>
  <si>
    <t>CIP-47</t>
  </si>
  <si>
    <t>MC-25</t>
  </si>
  <si>
    <t>CIP-48</t>
  </si>
  <si>
    <t>CIP-49</t>
  </si>
  <si>
    <t>CIP-50</t>
  </si>
  <si>
    <t>L-201</t>
  </si>
  <si>
    <t>Gas regulator inlet of compressor to sales</t>
  </si>
  <si>
    <t>PC-277</t>
  </si>
  <si>
    <t>T-58</t>
  </si>
  <si>
    <t>T-59</t>
  </si>
  <si>
    <t>CIP-51</t>
  </si>
  <si>
    <t>MC-26</t>
  </si>
  <si>
    <t>L-220</t>
  </si>
  <si>
    <t>RM-1</t>
  </si>
  <si>
    <t>L-221</t>
  </si>
  <si>
    <t>Piping, union into flare</t>
  </si>
  <si>
    <t>L-222</t>
  </si>
  <si>
    <t>Vent Hole on well head control box</t>
  </si>
  <si>
    <t>T-69</t>
  </si>
  <si>
    <t>T-70</t>
  </si>
  <si>
    <t>T-71</t>
  </si>
  <si>
    <t>T-72</t>
  </si>
  <si>
    <t>L-247</t>
  </si>
  <si>
    <t>RM-2</t>
  </si>
  <si>
    <t>Gas Regulator weep hole, separator test 2</t>
  </si>
  <si>
    <t>L-248</t>
  </si>
  <si>
    <t>Separator Test 2, compression fitting</t>
  </si>
  <si>
    <t>L-249</t>
  </si>
  <si>
    <t>Separator Test 1, NPT t-fitting, top and bottom</t>
  </si>
  <si>
    <t>L-250</t>
  </si>
  <si>
    <t>Wellhead C1, pressure fitting below Rosemount</t>
  </si>
  <si>
    <t>PC-301</t>
  </si>
  <si>
    <t>T-115</t>
  </si>
  <si>
    <t>T-116</t>
  </si>
  <si>
    <t>L-251</t>
  </si>
  <si>
    <t>RM-3</t>
  </si>
  <si>
    <t>Thermostat, Separator E1</t>
  </si>
  <si>
    <t>L-252</t>
  </si>
  <si>
    <t>Thermostat, Separator V601 E2</t>
  </si>
  <si>
    <t>L-253</t>
  </si>
  <si>
    <t>Thermostat, Separator V602 E2</t>
  </si>
  <si>
    <t>PC-302</t>
  </si>
  <si>
    <t>T-117</t>
  </si>
  <si>
    <t>L-254</t>
  </si>
  <si>
    <t>RM-4</t>
  </si>
  <si>
    <t>Separator 2546, temperature controller, horizontal</t>
  </si>
  <si>
    <t>L-255</t>
  </si>
  <si>
    <t>Separator 2546, temperature controller, vertical</t>
  </si>
  <si>
    <t>L-256</t>
  </si>
  <si>
    <t>Grant 2-8-11, bottom of knockout pot</t>
  </si>
  <si>
    <t>PC-303</t>
  </si>
  <si>
    <t>L-257</t>
  </si>
  <si>
    <t>RM-5</t>
  </si>
  <si>
    <t>Wellhead 11-7, bottom of knockout</t>
  </si>
  <si>
    <t>L-258</t>
  </si>
  <si>
    <t>Well Head 22-7, at Rosemount</t>
  </si>
  <si>
    <t>L-259</t>
  </si>
  <si>
    <t>Well head 13-7, blue wheel valve</t>
  </si>
  <si>
    <t>L-260</t>
  </si>
  <si>
    <t>Well head 13-7, Asco red hat</t>
  </si>
  <si>
    <t>L-261</t>
  </si>
  <si>
    <t>Well head 13-7, weep hole at knockout</t>
  </si>
  <si>
    <t>L-262</t>
  </si>
  <si>
    <t>Well head 23-7, Swagelok elbow before knockout</t>
  </si>
  <si>
    <t>L-263</t>
  </si>
  <si>
    <t>RM-6</t>
  </si>
  <si>
    <t>Knockout pot, top of regulator, Well head</t>
  </si>
  <si>
    <t>L-264</t>
  </si>
  <si>
    <t>Knockout pot, bottom of regulator, Well Head</t>
  </si>
  <si>
    <t>L-265</t>
  </si>
  <si>
    <t>Separator, 1/2 union</t>
  </si>
  <si>
    <t>L-266</t>
  </si>
  <si>
    <t>Separator, far right flange, side of thermostat</t>
  </si>
  <si>
    <t>L-267</t>
  </si>
  <si>
    <t>Separator, top flange at end</t>
  </si>
  <si>
    <t>L-268</t>
  </si>
  <si>
    <t>Separator, water flange, top fitting</t>
  </si>
  <si>
    <t>L-269</t>
  </si>
  <si>
    <t>Kimray Valve, 3/8 line, south side</t>
  </si>
  <si>
    <t>L-270</t>
  </si>
  <si>
    <t>Separator, inside cabinet, south side, upper fitting</t>
  </si>
  <si>
    <t>L-271</t>
  </si>
  <si>
    <t>Separator, inside cabinet, south side, lower fitting</t>
  </si>
  <si>
    <t>L-272</t>
  </si>
  <si>
    <t>RM-7</t>
  </si>
  <si>
    <t>Thermostat controller, separator 2</t>
  </si>
  <si>
    <t>T-118</t>
  </si>
  <si>
    <t>T-119</t>
  </si>
  <si>
    <t>T-120</t>
  </si>
  <si>
    <t>L-273</t>
  </si>
  <si>
    <t>RM-8</t>
  </si>
  <si>
    <t>Union on water side of separator 2, near valve handle</t>
  </si>
  <si>
    <t>L-274</t>
  </si>
  <si>
    <t>Exhaust on Pneumatic Valve, #3 separator</t>
  </si>
  <si>
    <t>L-275</t>
  </si>
  <si>
    <t>Union on water side of separator 3, near valve handle</t>
  </si>
  <si>
    <t>L-276</t>
  </si>
  <si>
    <t>Valve controller on water side, separator 3</t>
  </si>
  <si>
    <t>PC-304</t>
  </si>
  <si>
    <t>T-121</t>
  </si>
  <si>
    <t>T-122</t>
  </si>
  <si>
    <t>L-277</t>
  </si>
  <si>
    <t>RM-9</t>
  </si>
  <si>
    <t>Regulator, separator 2210</t>
  </si>
  <si>
    <t>L-278</t>
  </si>
  <si>
    <t>Swagelok fitting to box, separator 25606</t>
  </si>
  <si>
    <t>PC-305</t>
  </si>
  <si>
    <t>T-123</t>
  </si>
  <si>
    <t>T-124</t>
  </si>
  <si>
    <t>L-223</t>
  </si>
  <si>
    <t>RM-10</t>
  </si>
  <si>
    <t>Flange 33 Separator, Kimray Thermostat</t>
  </si>
  <si>
    <t>PC-291</t>
  </si>
  <si>
    <t>L-224</t>
  </si>
  <si>
    <t>RM-11</t>
  </si>
  <si>
    <t>Compressor Cylinder Head</t>
  </si>
  <si>
    <t>L-225</t>
  </si>
  <si>
    <t>API Separator, Regulator in Control shack</t>
  </si>
  <si>
    <t>L-226</t>
  </si>
  <si>
    <t>L-227</t>
  </si>
  <si>
    <t>API Separator, Regulator outside control shack</t>
  </si>
  <si>
    <t>PC-292</t>
  </si>
  <si>
    <t>T-73</t>
  </si>
  <si>
    <t>T-74</t>
  </si>
  <si>
    <t>T-75</t>
  </si>
  <si>
    <t>T-76</t>
  </si>
  <si>
    <t>T-77</t>
  </si>
  <si>
    <t>T-78</t>
  </si>
  <si>
    <t>T-79</t>
  </si>
  <si>
    <t>T-80</t>
  </si>
  <si>
    <t>L-228</t>
  </si>
  <si>
    <t>RM-12</t>
  </si>
  <si>
    <t>2237 Separator, temperature dial controller</t>
  </si>
  <si>
    <t>L-229</t>
  </si>
  <si>
    <t>Neighbors 1, wellmaster 300 box, Electrical connection</t>
  </si>
  <si>
    <t>L-230</t>
  </si>
  <si>
    <t>Neighbors 13-12, red pneumatic valve, at missing bolt</t>
  </si>
  <si>
    <t>T-81</t>
  </si>
  <si>
    <t>L-231</t>
  </si>
  <si>
    <t>RM-13</t>
  </si>
  <si>
    <t>Separator 37-25, union on shut-off valve</t>
  </si>
  <si>
    <t>L-232</t>
  </si>
  <si>
    <t>RM-14</t>
  </si>
  <si>
    <t>Miller 12-17, outside horizontal tubing at reducing union</t>
  </si>
  <si>
    <t>L-233</t>
  </si>
  <si>
    <t>Miller 12-17, elbow fitting as tubing exits shelter</t>
  </si>
  <si>
    <t>L-234</t>
  </si>
  <si>
    <t>Miller 12-17, top of pneumatic valve at weep hole</t>
  </si>
  <si>
    <t>L-235</t>
  </si>
  <si>
    <t>Miller 12-17, pressure gauge</t>
  </si>
  <si>
    <t>L-236</t>
  </si>
  <si>
    <t>Wandell, pneumatic valve weephole</t>
  </si>
  <si>
    <t>T-82</t>
  </si>
  <si>
    <t>T-83</t>
  </si>
  <si>
    <t>T-84</t>
  </si>
  <si>
    <t>T-85</t>
  </si>
  <si>
    <t>T-86</t>
  </si>
  <si>
    <t>T-87</t>
  </si>
  <si>
    <t>RM-15</t>
  </si>
  <si>
    <t>T-88</t>
  </si>
  <si>
    <t>L-237</t>
  </si>
  <si>
    <t>RM-16</t>
  </si>
  <si>
    <t>Union at back of control box, separator 3</t>
  </si>
  <si>
    <t>PC-293</t>
  </si>
  <si>
    <t>PC-294</t>
  </si>
  <si>
    <t>T-89</t>
  </si>
  <si>
    <t>T-90</t>
  </si>
  <si>
    <t>T-91</t>
  </si>
  <si>
    <t>L-238</t>
  </si>
  <si>
    <t>RM-17</t>
  </si>
  <si>
    <t>Crankcase Vent, Compressor 2</t>
  </si>
  <si>
    <t>L-239</t>
  </si>
  <si>
    <t>Crankcase Vent, Compressor 3</t>
  </si>
  <si>
    <t>L-240</t>
  </si>
  <si>
    <t>Fitting behind valve diaphragm, Compressor 3</t>
  </si>
  <si>
    <t>L-241</t>
  </si>
  <si>
    <t>Solenoid valve on Separator 13N-13</t>
  </si>
  <si>
    <t>L-242</t>
  </si>
  <si>
    <t>Shut-off Valve, Separator 13N-13</t>
  </si>
  <si>
    <t>PC-295</t>
  </si>
  <si>
    <t>PC-296</t>
  </si>
  <si>
    <t>PC-297</t>
  </si>
  <si>
    <t>T-100</t>
  </si>
  <si>
    <t>T-101</t>
  </si>
  <si>
    <t>T-102</t>
  </si>
  <si>
    <t>T-103</t>
  </si>
  <si>
    <t>T-104</t>
  </si>
  <si>
    <t>T-105</t>
  </si>
  <si>
    <t>T-106</t>
  </si>
  <si>
    <t>T-107</t>
  </si>
  <si>
    <t>T-108</t>
  </si>
  <si>
    <t>T-109</t>
  </si>
  <si>
    <t>T-110</t>
  </si>
  <si>
    <t>T-111</t>
  </si>
  <si>
    <t>T-92</t>
  </si>
  <si>
    <t>T-93</t>
  </si>
  <si>
    <t>T-94</t>
  </si>
  <si>
    <t>T-95</t>
  </si>
  <si>
    <t>T-96</t>
  </si>
  <si>
    <t>T-97</t>
  </si>
  <si>
    <t>T-98</t>
  </si>
  <si>
    <t>T-99</t>
  </si>
  <si>
    <t>PC-298</t>
  </si>
  <si>
    <t>RM-18</t>
  </si>
  <si>
    <t>T-112</t>
  </si>
  <si>
    <t>L-243</t>
  </si>
  <si>
    <t>RM-19</t>
  </si>
  <si>
    <t>Kugel 1-18, weephole on red pneumatic valve</t>
  </si>
  <si>
    <t>L-244</t>
  </si>
  <si>
    <t>Separator, Kugel 1-18, pressure gauge at low pressure</t>
  </si>
  <si>
    <t>L-245</t>
  </si>
  <si>
    <t>Separator Wandell 24-7 bulk, left side lower pressure regulator</t>
  </si>
  <si>
    <t>L-246</t>
  </si>
  <si>
    <t>Separator Wandell 34-7, left pneumatic valve</t>
  </si>
  <si>
    <t>PC-299</t>
  </si>
  <si>
    <t>PC-300</t>
  </si>
  <si>
    <t>T-113</t>
  </si>
  <si>
    <t>T-114</t>
  </si>
  <si>
    <t>US (Applachia, Gulf Coast, Midcontinent, Rocky Mountain)</t>
  </si>
  <si>
    <t>http://dept.ceer.utexas.edu/methane/study/</t>
  </si>
  <si>
    <t>Location of data: Sheet: "Sources", cells A1 - J770</t>
  </si>
  <si>
    <t>Copied xlsx file: "final_SOURCES.xlsx", available on project website.</t>
  </si>
  <si>
    <t>Measurement method:</t>
  </si>
  <si>
    <t>Detection method</t>
  </si>
  <si>
    <t>IR camera</t>
  </si>
  <si>
    <t>HiFLow</t>
  </si>
  <si>
    <t>Source:</t>
  </si>
  <si>
    <t>Sub-source:</t>
  </si>
  <si>
    <t>Allen's clasification for Type of equipment</t>
  </si>
  <si>
    <t>Source tag</t>
  </si>
  <si>
    <t>TK</t>
  </si>
  <si>
    <t>Meaning</t>
  </si>
  <si>
    <t>Leak</t>
  </si>
  <si>
    <t>Pneumatic controller</t>
  </si>
  <si>
    <t>Chemical injection pump</t>
  </si>
  <si>
    <t>Tank</t>
  </si>
  <si>
    <t>Sub-source tag</t>
  </si>
  <si>
    <t>INT</t>
  </si>
  <si>
    <t>LOW</t>
  </si>
  <si>
    <t>Intermittent pneumatic controller</t>
  </si>
  <si>
    <t>Low-bleed pneumatic controller</t>
  </si>
  <si>
    <t>Sub-sub source tag</t>
  </si>
  <si>
    <t>Studies included in Brandt 2016 but excluded from data used for production sites in FEAST</t>
  </si>
  <si>
    <t>Allen 2014a</t>
  </si>
  <si>
    <t>Study short title</t>
  </si>
  <si>
    <t>Reason for exclusion</t>
  </si>
  <si>
    <t>Allen's Type of pneumatic controller or type of equipment leak</t>
  </si>
  <si>
    <t>Measurements of all types  of emissions at a gas site</t>
  </si>
  <si>
    <t>Provides the number of wells surveyed in the study</t>
  </si>
  <si>
    <t>Surveys conducted at production sites</t>
  </si>
  <si>
    <t>Measures emissions at the component level</t>
  </si>
  <si>
    <t>Allen 2014b</t>
  </si>
  <si>
    <t>Only considers pneumatic controller emissions (fails criteria #1)</t>
  </si>
  <si>
    <t>Only considers unloadings (fails criteria #1)</t>
  </si>
  <si>
    <t>City of Fort Worth Natural Gas Air Quality Study</t>
  </si>
  <si>
    <t>Fort Worth, TX</t>
  </si>
  <si>
    <t>Eastern Research Group (ERG)</t>
  </si>
  <si>
    <t>Well pads. The study also considered completion operations, compressor stations, processing facilities and saltwater treatment facilities, but those are omitted from this data set</t>
  </si>
  <si>
    <t>Eastern Research Group--TVA</t>
  </si>
  <si>
    <t xml:space="preserve">Not well defined…the study examined 10% of components with a TVA at </t>
  </si>
  <si>
    <t xml:space="preserve">The total number of wells included in the study was 1138. 16 of those wells were at sites classified as Compressor stations, Completion Operation, Saltwater Treatment Facility or Fracking Operation. </t>
  </si>
  <si>
    <t>Wells at sites not classified as well pads were not included here. Since only 10% of components at each site were surveyed with the TVA, the total number of wells surveyed was divided by 10.</t>
  </si>
  <si>
    <t>Emissions that were found with an IR camera and then subsequently checked with the TVA were not included.</t>
  </si>
  <si>
    <t>http://fortworthtexas.gov/uploadedFiles/Gas_Wells/EmissionsCalculations.zip</t>
  </si>
  <si>
    <t>Data were downloaded from the project website which is maintained by the city of Fort Worth</t>
  </si>
  <si>
    <t xml:space="preserve">Data were extracted from the 2.2 Emissions Calculations sheet and the PS Site Summary sheet. </t>
  </si>
  <si>
    <t xml:space="preserve">Only data from well pads and emissions detected using the TVA are included below. </t>
  </si>
  <si>
    <t>TVA</t>
  </si>
  <si>
    <t>High flow (cannister measurements were also available for some samples, by the hi flow measurements are recorded here)</t>
  </si>
  <si>
    <t>ERG classification by Emissions type ( "Tank" (TK) or "Not tank" (NTK))</t>
  </si>
  <si>
    <t>ERG classification by "Modified equipment type"</t>
  </si>
  <si>
    <t>Sub-sub-source:</t>
  </si>
  <si>
    <t>ERG classification by "Equipment type"</t>
  </si>
  <si>
    <t>NTK</t>
  </si>
  <si>
    <t>Not tank</t>
  </si>
  <si>
    <t>OTHER</t>
  </si>
  <si>
    <t>VALVE</t>
  </si>
  <si>
    <t>Connector</t>
  </si>
  <si>
    <t>Other</t>
  </si>
  <si>
    <t>Valve</t>
  </si>
  <si>
    <t>BONNET</t>
  </si>
  <si>
    <t>CAP</t>
  </si>
  <si>
    <t>COND HATCH</t>
  </si>
  <si>
    <t xml:space="preserve">CONNECTION </t>
  </si>
  <si>
    <t>CONNECTOR</t>
  </si>
  <si>
    <t xml:space="preserve">CONNECTOR </t>
  </si>
  <si>
    <t>CV</t>
  </si>
  <si>
    <t>CV STEM</t>
  </si>
  <si>
    <t>CV VENT</t>
  </si>
  <si>
    <t>DRAIN</t>
  </si>
  <si>
    <t>DRAIN PIPE</t>
  </si>
  <si>
    <t>EMERGENCY VENT</t>
  </si>
  <si>
    <t>EXHAUST</t>
  </si>
  <si>
    <t>FILTER</t>
  </si>
  <si>
    <t>FILTER VENT</t>
  </si>
  <si>
    <t>FLANGE</t>
  </si>
  <si>
    <t>GLASS LLCB</t>
  </si>
  <si>
    <t>HATCH</t>
  </si>
  <si>
    <t xml:space="preserve">HATCH </t>
  </si>
  <si>
    <t>HATCH (PROD)</t>
  </si>
  <si>
    <t>HATCH (PRODUCED)</t>
  </si>
  <si>
    <t>HATCH PROD H20</t>
  </si>
  <si>
    <t xml:space="preserve">HATCH PROD H20 </t>
  </si>
  <si>
    <t>HOLE</t>
  </si>
  <si>
    <t>HOSE</t>
  </si>
  <si>
    <t>I2P</t>
  </si>
  <si>
    <t>INJ. PUMP</t>
  </si>
  <si>
    <t>KIMRAY PRES. REG.</t>
  </si>
  <si>
    <t>KO POT</t>
  </si>
  <si>
    <t>LIQ. LEVEL CONTROL</t>
  </si>
  <si>
    <t>LLC</t>
  </si>
  <si>
    <t>LLCB</t>
  </si>
  <si>
    <t>METER</t>
  </si>
  <si>
    <t>METER PLATE</t>
  </si>
  <si>
    <t>MURPHY PI</t>
  </si>
  <si>
    <t>OEL</t>
  </si>
  <si>
    <t>OIL</t>
  </si>
  <si>
    <t>OPEN VENT</t>
  </si>
  <si>
    <t xml:space="preserve">OTHER </t>
  </si>
  <si>
    <t>OTHER IN HATCH</t>
  </si>
  <si>
    <t>OTHER MISSING</t>
  </si>
  <si>
    <t>PI</t>
  </si>
  <si>
    <t>PI BOX</t>
  </si>
  <si>
    <t>PLC</t>
  </si>
  <si>
    <t>PLLC</t>
  </si>
  <si>
    <t>PLUG</t>
  </si>
  <si>
    <t>PLUG HOLE</t>
  </si>
  <si>
    <t>PNEUMATIC LC</t>
  </si>
  <si>
    <t>PNEUMATIC VALVE</t>
  </si>
  <si>
    <t>PRES REGULATOR</t>
  </si>
  <si>
    <t xml:space="preserve">PRES REGULATOR  </t>
  </si>
  <si>
    <t>PRES. REGULATOR</t>
  </si>
  <si>
    <t xml:space="preserve">PRESSURE GAUGE </t>
  </si>
  <si>
    <t>PRESSURE OTHER</t>
  </si>
  <si>
    <t>PRESSURE REGULATOR</t>
  </si>
  <si>
    <t>PRESSURE VENT</t>
  </si>
  <si>
    <t>PROD WATER TANK VENT</t>
  </si>
  <si>
    <t>PRV</t>
  </si>
  <si>
    <t>PRV (PROD)</t>
  </si>
  <si>
    <t>PRV (PRODUCED)</t>
  </si>
  <si>
    <t>PRV VENT</t>
  </si>
  <si>
    <t>REGULATOR</t>
  </si>
  <si>
    <t xml:space="preserve">REGULATOR </t>
  </si>
  <si>
    <t>REGULATOR CONNECTOR ON SEP B2H</t>
  </si>
  <si>
    <t>REGULATOR VENT</t>
  </si>
  <si>
    <t>SEP VENT</t>
  </si>
  <si>
    <t xml:space="preserve">SG </t>
  </si>
  <si>
    <t>SIGHT GLASS</t>
  </si>
  <si>
    <t>SKID DRAIN</t>
  </si>
  <si>
    <t>SS CONNECTOR</t>
  </si>
  <si>
    <t>STEM</t>
  </si>
  <si>
    <t>STORAGE TANK</t>
  </si>
  <si>
    <t>SUMP TANK</t>
  </si>
  <si>
    <t>TANK</t>
  </si>
  <si>
    <t>TH</t>
  </si>
  <si>
    <t>TH (PROD)</t>
  </si>
  <si>
    <t>TH (PRODUCED)</t>
  </si>
  <si>
    <t>TH PROD WATER</t>
  </si>
  <si>
    <t>THIEF HATCH</t>
  </si>
  <si>
    <t>THREADED CONN</t>
  </si>
  <si>
    <t>TUBING</t>
  </si>
  <si>
    <t>UNION</t>
  </si>
  <si>
    <t xml:space="preserve">VALVE </t>
  </si>
  <si>
    <t>VALVE  VENT</t>
  </si>
  <si>
    <t>VALVE OTHER</t>
  </si>
  <si>
    <t>VALVE SEAM</t>
  </si>
  <si>
    <t>VALVE STEM</t>
  </si>
  <si>
    <t>VENT</t>
  </si>
  <si>
    <t xml:space="preserve">VENT </t>
  </si>
  <si>
    <t>VENT LINE</t>
  </si>
  <si>
    <t>WELL BONNET</t>
  </si>
  <si>
    <t>Bonnet</t>
  </si>
  <si>
    <t>Cap</t>
  </si>
  <si>
    <t>Drain</t>
  </si>
  <si>
    <t>Drain pipe</t>
  </si>
  <si>
    <t>Exhaust system</t>
  </si>
  <si>
    <t>Filter</t>
  </si>
  <si>
    <t>Filter vent</t>
  </si>
  <si>
    <t>Flange</t>
  </si>
  <si>
    <t>Uknown</t>
  </si>
  <si>
    <t>Hatch</t>
  </si>
  <si>
    <t>Hatch, production</t>
  </si>
  <si>
    <t>Hatch, production, water</t>
  </si>
  <si>
    <t>Hole</t>
  </si>
  <si>
    <t>Hose</t>
  </si>
  <si>
    <t>Unknown</t>
  </si>
  <si>
    <t>Knockout pot (CAPP 2007 defn.)</t>
  </si>
  <si>
    <t>Liquid level controller (ERG 2011 defn.)</t>
  </si>
  <si>
    <t>Liquid level control box (ERG 2011 defn.)</t>
  </si>
  <si>
    <t>Meter</t>
  </si>
  <si>
    <t>Meter plate</t>
  </si>
  <si>
    <t>Open-ended line</t>
  </si>
  <si>
    <t>Vent</t>
  </si>
  <si>
    <t>Hatch, other</t>
  </si>
  <si>
    <t>Pressure indicator (ERG 2011 defn.)</t>
  </si>
  <si>
    <t>Pressure indicator box (ERG 2011 defn.)</t>
  </si>
  <si>
    <t>Plug</t>
  </si>
  <si>
    <t>Plug hole</t>
  </si>
  <si>
    <t>Pneumatic, unknown</t>
  </si>
  <si>
    <t>Pneumatic valve</t>
  </si>
  <si>
    <t>Pressure regulator</t>
  </si>
  <si>
    <t>Pressure gauge</t>
  </si>
  <si>
    <t>Pressure other</t>
  </si>
  <si>
    <t>Pressure vent</t>
  </si>
  <si>
    <t>Tank vent, produced water</t>
  </si>
  <si>
    <t>Pressure release valve (ERG 2011 defn.)</t>
  </si>
  <si>
    <t>Regulator</t>
  </si>
  <si>
    <t>Regulator, connector</t>
  </si>
  <si>
    <t>Regulator, vent</t>
  </si>
  <si>
    <t>Unknown type of vent</t>
  </si>
  <si>
    <t>Skid drain</t>
  </si>
  <si>
    <t>Unknown type of connector</t>
  </si>
  <si>
    <t>Stem</t>
  </si>
  <si>
    <t>Storage tank</t>
  </si>
  <si>
    <t>Sump tank</t>
  </si>
  <si>
    <t>Thief hatch</t>
  </si>
  <si>
    <t>Thief hatch, production</t>
  </si>
  <si>
    <t>Thief hatch, produced water</t>
  </si>
  <si>
    <t>Threadded connector</t>
  </si>
  <si>
    <t>Tubing</t>
  </si>
  <si>
    <t>Union</t>
  </si>
  <si>
    <t>Valve vent</t>
  </si>
  <si>
    <t>Valve, other</t>
  </si>
  <si>
    <t>Valve seam</t>
  </si>
  <si>
    <t>Valve stem</t>
  </si>
  <si>
    <t>Vent line</t>
  </si>
  <si>
    <t>Well bonnet</t>
  </si>
  <si>
    <t>Unknown type of hatch</t>
  </si>
  <si>
    <t>Emergency Vent</t>
  </si>
  <si>
    <t>Control Valve</t>
  </si>
  <si>
    <t>Control Valve Stem</t>
  </si>
  <si>
    <t>Control Valve Vent</t>
  </si>
  <si>
    <t>EMISSION ID</t>
  </si>
  <si>
    <t>Site ID</t>
  </si>
  <si>
    <t>Site type</t>
  </si>
  <si>
    <t>Equipment Type</t>
  </si>
  <si>
    <t>Modified Equipment Type (Summary)</t>
  </si>
  <si>
    <t>Description</t>
  </si>
  <si>
    <t>Emission Type (TK=Tank, or NTK=Non Tank)</t>
  </si>
  <si>
    <t>% CFM (ft3/min)</t>
  </si>
  <si>
    <t>Methane</t>
  </si>
  <si>
    <t>WELL PAD</t>
  </si>
  <si>
    <t>OTHER-VENT ON PCS HIGH LOW CONTROLLER</t>
  </si>
  <si>
    <t>OTHER-E PVCB ON S SEP</t>
  </si>
  <si>
    <t>OTHER-W PVCB ON S SEP</t>
  </si>
  <si>
    <t>OTHER-W PVCB AT 3RD FROM N</t>
  </si>
  <si>
    <t>OTHER-W PVCB AT 2ND FRPM N</t>
  </si>
  <si>
    <t>CONNECTOR-SS TUBING OFF VENT AT SW CORNER SIDE OF 5TH FROM N SEP BY AXIOM TECH P SWITCH GUAGE</t>
  </si>
  <si>
    <t>CONNECTOR-SS TUBING TO HEADLINE FILTER AT SW CORNER SIDE OF 5TH FROM N SEP BY AXIOM TECH P SWITCH GUAGE</t>
  </si>
  <si>
    <t>OTHER-W PVCB AT 5TH FROM N</t>
  </si>
  <si>
    <t>OTHER-W PVCB AT 4TH FROM N</t>
  </si>
  <si>
    <t>OTHER-PVCB N AT SEP IN TK DIKE</t>
  </si>
  <si>
    <t>OTHER-PVCB R AT 4TH FROM N SEP</t>
  </si>
  <si>
    <t>OTHER-PLLC AT MEDIUM  KO ON K SKID</t>
  </si>
  <si>
    <t>OTHER-PLLC AT SMALL KO ON K SKID</t>
  </si>
  <si>
    <t xml:space="preserve">VALVE-W NEEDLE VALVE AT N METERING E OF K </t>
  </si>
  <si>
    <t>OTHER-K ENGINE VENT</t>
  </si>
  <si>
    <t>OTHER-PVCB V-1024</t>
  </si>
  <si>
    <t>CONNECTOR-OEL TO SE TK AT TH</t>
  </si>
  <si>
    <t>OTHER-W PVCB 2ND FROM N SEP</t>
  </si>
  <si>
    <t>CONNECTOR-SS TUBING TO REG W PI NE OF  VERTICAL  SEP ON E SIDE</t>
  </si>
  <si>
    <t>CONNECTOR-CONNECTION  TO Q TURN BALL VLV S SIDE OF 2ND FROM N SEP 1ST VALVE W OF FLOW METER</t>
  </si>
  <si>
    <t>OTHER-E TK VENT</t>
  </si>
  <si>
    <t>OTHER-PVCB 4TH FROM N SEP</t>
  </si>
  <si>
    <t>OTHER-W PVCB N SEP</t>
  </si>
  <si>
    <t>OTHER-VENT NW CORNER OF K E LINE</t>
  </si>
  <si>
    <t>OTHER-PLLC K SEP AT SMALKEST KO</t>
  </si>
  <si>
    <t>OTHER-E PVCB N SEP</t>
  </si>
  <si>
    <t xml:space="preserve">CONNECTOR-K DISCHARGE ROD ADJUST CONNECTION </t>
  </si>
  <si>
    <t>OTHER-PVCB AT SEP</t>
  </si>
  <si>
    <t>OTHER-FIRST REG OFF SMALL KO S OF SEP</t>
  </si>
  <si>
    <t>OTHER-PLLC DISCHARGE</t>
  </si>
  <si>
    <t>OTHER-PVCB AT V-1002</t>
  </si>
  <si>
    <t>OTHER-K SHAFT CASING VENT</t>
  </si>
  <si>
    <t>OTHER-PLLC SW CORNER K SKID</t>
  </si>
  <si>
    <t>OTHER-PLLC NW CORNER K SKID</t>
  </si>
  <si>
    <t>OTHER-PVCB AT 1H SEP</t>
  </si>
  <si>
    <t>OTHER-TH MID N</t>
  </si>
  <si>
    <t>CONNECTOR-SS TUBING E OF MURPHY SWITCHGAGE</t>
  </si>
  <si>
    <t>OTHER-PPLC AT VERTCAL SEP</t>
  </si>
  <si>
    <t>OTHER-PVCB S 2ND SEP FROM WEST</t>
  </si>
  <si>
    <t>OTHER-PIPELINE NE SEP PVCB W</t>
  </si>
  <si>
    <t>OTHER-PVCB S 3RD SEP FROM WEST</t>
  </si>
  <si>
    <t>OTHER-PVCB N 6TH SEP FROM WEST</t>
  </si>
  <si>
    <t>OTHER-PIPELINE NE SEP PVCB E</t>
  </si>
  <si>
    <t>OTHER-UNPLUG TH DRAIN NE TK</t>
  </si>
  <si>
    <t>OTHER-PVCB N 3RD SEP FROM WEST</t>
  </si>
  <si>
    <t>OTHER-PVCB S 4TH SEP FROM WEST</t>
  </si>
  <si>
    <t>OTHER-V1193 PVCB S</t>
  </si>
  <si>
    <t>VALVE-METERING PLATE S NDLE VLV ON WALKWAY TO V1194</t>
  </si>
  <si>
    <t xml:space="preserve">CONNECTOR-SS TUBING TO PN CV S OF VERT SEP </t>
  </si>
  <si>
    <t>CONNECTOR-SS TUBING TO PN CV "BETTIS"</t>
  </si>
  <si>
    <t>VALVE-PN CV DIAPHRAM S1H</t>
  </si>
  <si>
    <t>OTHER-V1193 PVCB N</t>
  </si>
  <si>
    <t>VALVE-PN CV DIAPHRAM A1H</t>
  </si>
  <si>
    <t>OTHER-NE UNPLUGGED DRAIN FIR TH</t>
  </si>
  <si>
    <t>OTHER-V1010 PVCB R</t>
  </si>
  <si>
    <t>CONNECTOR-OEL OFF NEEDLE VLV AT WELL B-7H</t>
  </si>
  <si>
    <t>OTHER-V1157 PVCB L</t>
  </si>
  <si>
    <t>OTHER-V1011 PVCB R</t>
  </si>
  <si>
    <t>OTHER-PVCB L AT SEP W OF K</t>
  </si>
  <si>
    <t>CONNECTOR-BL VLV SW CORNER OF SEP DIKE</t>
  </si>
  <si>
    <t>OTHER-V1155 PVCB R</t>
  </si>
  <si>
    <t>OTHER-K VENT FROM PRV SW CORNER</t>
  </si>
  <si>
    <t>OTHER-V1156 PVCB L</t>
  </si>
  <si>
    <t>OTHER-[PLLC DISCHARGE</t>
  </si>
  <si>
    <t>OTHER-VENT LINES FROM K TO PLASTIC BUCKET</t>
  </si>
  <si>
    <t>OTHER-V1157 PVCB R</t>
  </si>
  <si>
    <t>OTHER-V1158 PVCB R</t>
  </si>
  <si>
    <t>VALVE-TK  VENT  VALVE</t>
  </si>
  <si>
    <t>OTHER-TK TH</t>
  </si>
  <si>
    <t>OTHER-W PLLC K SLID</t>
  </si>
  <si>
    <t>OTHER-KIMRAY TO PN CV SW ON K SKID</t>
  </si>
  <si>
    <t>OTHER-VENT TO DRAIN K SKID</t>
  </si>
  <si>
    <t>OTHER-PVCB AT SEP V-1006</t>
  </si>
  <si>
    <t>OTHER-PVCB AT SEP CLOSET TO K SOUND WALL E</t>
  </si>
  <si>
    <t>OTHER-6H PVCB R</t>
  </si>
  <si>
    <t>OTHER-3H PVCB L</t>
  </si>
  <si>
    <t>OTHER-7H PVCB L</t>
  </si>
  <si>
    <t>OTHER-PLLC A SE EDGE OF SKID</t>
  </si>
  <si>
    <t>OTHER-11H PVCB R</t>
  </si>
  <si>
    <t>OTHER-SEP NW OF K PVCB R</t>
  </si>
  <si>
    <t>OTHER-8H PVCB R</t>
  </si>
  <si>
    <t>OTHER-7H PVCB R</t>
  </si>
  <si>
    <t>OTHER-SMALL KO AT K PRV VENT SW OF FAN</t>
  </si>
  <si>
    <t>OTHER-10H PVCB L</t>
  </si>
  <si>
    <t>OTHER-PLASTIC BUCKET SUMP AT K SKID</t>
  </si>
  <si>
    <t>OTHER-5H PVCB R</t>
  </si>
  <si>
    <t>OTHER-4H PVCB L</t>
  </si>
  <si>
    <t>OTHER-11H PVCB L</t>
  </si>
  <si>
    <t>OTHER-6H PVCB L</t>
  </si>
  <si>
    <t>OTHER-4H PVCB R</t>
  </si>
  <si>
    <t>OTHER-13H PVCB R</t>
  </si>
  <si>
    <t>CONNECTOR-CONNECTION  TO METERING FLANGE N OF 11H</t>
  </si>
  <si>
    <t>OTHER-SEP NW OF K PVCB L</t>
  </si>
  <si>
    <t>OTHER-13H PVCB L</t>
  </si>
  <si>
    <t>OTHER-14H PVCB L</t>
  </si>
  <si>
    <t>OTHER-14H PVCB R</t>
  </si>
  <si>
    <t>OTHER-3H PVCB R</t>
  </si>
  <si>
    <t>OTHER-10H PVCB R</t>
  </si>
  <si>
    <t>OTHER-K PESTON SHAFT</t>
  </si>
  <si>
    <t>OTHER-MALLARD PVCB ON SEPARATOR</t>
  </si>
  <si>
    <t xml:space="preserve">VALVE-Q TURN VALVE OEL AT 1H BELOW AXIOM TECH PRESSUE TRANS </t>
  </si>
  <si>
    <t>OTHER-CRACK IN SG OF SMALL KO ABOVE DRYER</t>
  </si>
  <si>
    <t>OTHER-PN PUMP VENT ON SUMP TK W</t>
  </si>
  <si>
    <t>OTHER-LPVCB ON SEPARATOR 1</t>
  </si>
  <si>
    <t>OTHER-PVCB N SEP</t>
  </si>
  <si>
    <t>OTHER-PVCB S SEP</t>
  </si>
  <si>
    <t xml:space="preserve">OTHER-MALLARD PVCB ON SEP </t>
  </si>
  <si>
    <t>OTHER-PVCB ON 12H</t>
  </si>
  <si>
    <t>OTHER-MALLARD PVCB ON SEP 20</t>
  </si>
  <si>
    <t>OTHER-MALLARD PVCB ON SEPARATOR 3</t>
  </si>
  <si>
    <t>OTHER-PVCB ON SEP 1</t>
  </si>
  <si>
    <t>OTHER-MALLARD PVCB</t>
  </si>
  <si>
    <t>OTHER-PVCB ON SEP#6</t>
  </si>
  <si>
    <t>OTHER-MALLARD PVCB ON SEPARATOR 6H</t>
  </si>
  <si>
    <t>OTHER-TH</t>
  </si>
  <si>
    <t>OTHER-TH ON MIDDLE TK</t>
  </si>
  <si>
    <t>OTHER-PVCB ON SEP P2</t>
  </si>
  <si>
    <t>OTHER-TH ON SOUTH TK</t>
  </si>
  <si>
    <t>OTHER-PVCB ON SEP</t>
  </si>
  <si>
    <t>OTHER-TH ON TK 4635</t>
  </si>
  <si>
    <t>OTHER-MALLARD PVCB ON NORTH SEP</t>
  </si>
  <si>
    <t>OTHER-MALLARD PVCB ON SOUTH SEP</t>
  </si>
  <si>
    <t>OTHER-TH ON TK 4632</t>
  </si>
  <si>
    <t>OTHER-MALLARD PVCB ON MIDDLE SEP</t>
  </si>
  <si>
    <t>OTHER-TH ON TK 4633</t>
  </si>
  <si>
    <t>OTHER-TH ON TK 4634</t>
  </si>
  <si>
    <t>OTHER-MALLARDPVCB ON SEP C_1</t>
  </si>
  <si>
    <t>OTHER-MALLARDPVCB ON SEP C_3</t>
  </si>
  <si>
    <t>OTHER-TH ON TK D0-4283</t>
  </si>
  <si>
    <t>OTHER-PVCB ON SEPARATOR TEST</t>
  </si>
  <si>
    <t>OTHEER-PVCB ON SEP #11703</t>
  </si>
  <si>
    <t>VALVE-SOLENOID ON CHEM INJ SYS</t>
  </si>
  <si>
    <t>OTHER-TH_OPEN</t>
  </si>
  <si>
    <t>VALVE-ON C_4 SEP</t>
  </si>
  <si>
    <t>CONNECTOR-OEL OFF 2" VALVE, E OF S WELL</t>
  </si>
  <si>
    <t>OTHER-TH__OPEN</t>
  </si>
  <si>
    <t>OTHER-PVCB NORRISEAL</t>
  </si>
  <si>
    <t>PVCB</t>
  </si>
  <si>
    <t>OTHER-S PVCB VENT PLUG</t>
  </si>
  <si>
    <t>TK-THIEF HATCH</t>
  </si>
  <si>
    <t>OTHER-PRES REG ON WELL 7H</t>
  </si>
  <si>
    <t>OTHER-SEP 6 PVCB</t>
  </si>
  <si>
    <t>CONNECTOR-THREADED CONNECTION FOR TK AND TRANSMITTER AT N TK</t>
  </si>
  <si>
    <t>OTHER-PVCB AT SEP JC8</t>
  </si>
  <si>
    <t>CONNECTOR-GOLD REG AT JC7 TREE</t>
  </si>
  <si>
    <t>VALVE-SOLENOID VALVE AT JC7 ADDITIVE TOTE</t>
  </si>
  <si>
    <t>OTHER-PVCB SW SEP</t>
  </si>
  <si>
    <t>OTHER-PVCB SE SEP</t>
  </si>
  <si>
    <t>VALVE-CV NE SIDE OF K SKID</t>
  </si>
  <si>
    <t>OTHER-PLLC E K SKID</t>
  </si>
  <si>
    <t>CONNECTOR-SS ELBOW TO REG S SIDE OF K SUMP</t>
  </si>
  <si>
    <t>OTHER-PLLC W K SKID</t>
  </si>
  <si>
    <t>OTHER-KIMRAY PVCB</t>
  </si>
  <si>
    <t>OTHER-HOLES IN TK ROOF</t>
  </si>
  <si>
    <t>CONNECTOR-PLUG ON PVCBAT 2 SEP</t>
  </si>
  <si>
    <t>VALVE-N LENOID VALVE ON TOTE</t>
  </si>
  <si>
    <t>CONNECTOR-OEL AT SEPARATOR #2</t>
  </si>
  <si>
    <t>OTHER-PRES REG BY PVCB, W SEP</t>
  </si>
  <si>
    <t>OTHER-PVCB ON W SEP</t>
  </si>
  <si>
    <t>VALVE-SOLENOID VALVE AT RM2H CHEM TOTE</t>
  </si>
  <si>
    <t>VALVE-VALVE ON SMALL KO, CV, NW CORNER OF K</t>
  </si>
  <si>
    <t>OTHER-TK PRV</t>
  </si>
  <si>
    <t>CONNECTOR-T CONNECTION TO REG AT SEP</t>
  </si>
  <si>
    <t>PVCB-PVCB AT SEP</t>
  </si>
  <si>
    <t>VENT-TEKSTREAM CHEMICAL INJECTOR VENT UNDER TOTE AT WELL</t>
  </si>
  <si>
    <t>OTHER-PVCB MID W</t>
  </si>
  <si>
    <t>VALVE-SOLENOID VALVE AT ADD TOTE NE OF K SKID</t>
  </si>
  <si>
    <t xml:space="preserve">OTHER-KIMRAY REG AT CV NW K SKID </t>
  </si>
  <si>
    <t>OTHER-PVCB E</t>
  </si>
  <si>
    <t>VALVE-W TK VENT</t>
  </si>
  <si>
    <t>OTHER-E TH</t>
  </si>
  <si>
    <t>OTHER-PVCB MID E</t>
  </si>
  <si>
    <t>VALVE-E TK VENT</t>
  </si>
  <si>
    <t>OTHER-W TH</t>
  </si>
  <si>
    <t>OTHER-PVCB W</t>
  </si>
  <si>
    <t>OTHER-MID TH</t>
  </si>
  <si>
    <t>CONNECTOR-PLUG ON S SEP CV</t>
  </si>
  <si>
    <t>CONNECTOR-PLUG ON S PVCB</t>
  </si>
  <si>
    <t>CONNECTOR-PI REG AT EAST SIDE OF TK METERING 15' NW OF S SEP</t>
  </si>
  <si>
    <t>OTHER-PVCBB NSEP</t>
  </si>
  <si>
    <t>OTHER-HOLES (30) AT MIDDLE TK</t>
  </si>
  <si>
    <t>CONNECTOR-PLUG TO CV GASKET VENT AT MID SEP</t>
  </si>
  <si>
    <t>OTHER-TH AT S TK</t>
  </si>
  <si>
    <t>OTHER-HOLES AT MIDDLE TK</t>
  </si>
  <si>
    <t>OTHER-HOLES AT S TK</t>
  </si>
  <si>
    <t>OTHER-PINHOLE</t>
  </si>
  <si>
    <t>OTHER-REG TO CV, NE CORNER OF K SKID</t>
  </si>
  <si>
    <t>OTHER-EXHAUST TO DRAIN, E SIDE OF K SKID</t>
  </si>
  <si>
    <t>CONNECTOR-PLLC ON SUMP BY K</t>
  </si>
  <si>
    <t>OTHER-K VENT TO DRAIN</t>
  </si>
  <si>
    <t>OTHER-PLLC AT K SUMP</t>
  </si>
  <si>
    <t>OTHER-PLUG TO KIMRAY SW IF HORIZONTAL  SEP</t>
  </si>
  <si>
    <t>OTHER-TH ON TK</t>
  </si>
  <si>
    <t>OTHER-PVCB AT TK SEP</t>
  </si>
  <si>
    <t>OTHER-FISHER PNEUMATIC CONTROLLER AT MR</t>
  </si>
  <si>
    <t>OTHER-REBOILER CONDENSOR VENT</t>
  </si>
  <si>
    <t>OTHER-VENT ON SEPARATOR WRT-2</t>
  </si>
  <si>
    <t>OTHER-NORRISEAL PVCB ON COALESCER</t>
  </si>
  <si>
    <t>CONNECTOR-PARIALLY OPEN TK PLUG</t>
  </si>
  <si>
    <t>OTHER-TH  ON SOUTH TK</t>
  </si>
  <si>
    <t>OTHER-TH  ON 2ND TK FRON NORTH</t>
  </si>
  <si>
    <t>OTHER-PVCB AT FLASH DRUM</t>
  </si>
  <si>
    <t>OTHER-HOLES IN SOTH 2 TK ROOF</t>
  </si>
  <si>
    <t>OTHER-TH HEFN!-1</t>
  </si>
  <si>
    <t>CONNECTOR-OEL ON LINE FROM TK TOP (VALVE PARTIALLY OPEN)</t>
  </si>
  <si>
    <t>OTHER-TH R-1</t>
  </si>
  <si>
    <t>OTHER-HEFLIN-1 TKTK PRV</t>
  </si>
  <si>
    <t>OTHER-R-1 TK PRV</t>
  </si>
  <si>
    <t>OTHER-NORRISEAL PVCB ON HORIZ SEPARATOR</t>
  </si>
  <si>
    <t>OTHER-PVCB AT SEP 1</t>
  </si>
  <si>
    <t>OTHER-TH ON TK B2H</t>
  </si>
  <si>
    <t>OTHER-TK VENT ON WEST SIDE OF TKS</t>
  </si>
  <si>
    <t>OTHER-TK VENT ON EAST SIDE OF TKS</t>
  </si>
  <si>
    <t>CONNECTOR-SS TUBING CONNECTION  TO KIMRAY CV E OF OW2H SEP</t>
  </si>
  <si>
    <t>CONNECTOR-SS TUBING AT GOLD REG CHAPEL CRK</t>
  </si>
  <si>
    <t>CONNECTOR-SS TUBING CONNECTION  TO KIMRAY CV SE OF OW2H SEP</t>
  </si>
  <si>
    <t xml:space="preserve">OTHER-REG NE OF "CAT" K SKID THREE WAY CONNECTED </t>
  </si>
  <si>
    <t xml:space="preserve">OTHER-CAT EXHAUST </t>
  </si>
  <si>
    <t>OTHER-"CAT" VENT TO DRAIN E SKID</t>
  </si>
  <si>
    <t>OTHER-2H FISHER I2P VENT</t>
  </si>
  <si>
    <t>OTHER-FAITH FISHER I2P VENT</t>
  </si>
  <si>
    <t>OTHER-CHAPEL CRK FISHER I2P VENT</t>
  </si>
  <si>
    <t>CONNECTOR-NE K SKID "CAT" TK WORKS T150-25-118</t>
  </si>
  <si>
    <t>OTHER-"ARROW" K SKID CASING VENT</t>
  </si>
  <si>
    <t>OTHER-TH AT N TK</t>
  </si>
  <si>
    <t>OTHER-"ARROW" K KIMRAY REG 30-HPG-D</t>
  </si>
  <si>
    <t>OTHER-"ARROW" VENT TO DRAIN W SKID</t>
  </si>
  <si>
    <t>OTHER-TH AT MIDDLE N TK</t>
  </si>
  <si>
    <t>VALVE-CV W OF 4H SEP</t>
  </si>
  <si>
    <t>OTHER-E FISHER I2P VENT</t>
  </si>
  <si>
    <t>OTHER-W FISHER I2P VENT</t>
  </si>
  <si>
    <t>OTHER-GROUND LEAK NE CORNER OF TK DIKE</t>
  </si>
  <si>
    <t xml:space="preserve">OTHER-N TH </t>
  </si>
  <si>
    <t>OTHER-TH AT TK 2-H</t>
  </si>
  <si>
    <t>OTHER-PVCB AT EAST END HORIZ SEPARATOR #40929-45</t>
  </si>
  <si>
    <t>CONNECTOR-THREADED CONNECTION  AT BOTTOM OF FISHER 252 FILTER HOUSING  AT WEST END MR</t>
  </si>
  <si>
    <t>VALVE-PNEU CV DIAPHRAGM SIDE OF VALVE STEM AT LEONARD #2-H WELL</t>
  </si>
  <si>
    <t>OTHER-PVCB AT WEST END VERT SEPARATOR</t>
  </si>
  <si>
    <t>OTHER-TH AT TK ROW 1 WEST 1</t>
  </si>
  <si>
    <t>OTHER-TK 2-H PRV VENT</t>
  </si>
  <si>
    <t>OTHER-PVCB AT EAST END VERT SEPARATOR #165-2PH29-45</t>
  </si>
  <si>
    <t>CONNECTOR-MALLARD 5601-3 REG OUT CONNECTION  TO PVCB AT N HORIZONTAL  SEP</t>
  </si>
  <si>
    <t xml:space="preserve">OTHER-MALLARD 3201 PVCB AT VERTICAL SEPARATOR </t>
  </si>
  <si>
    <t>OTHER-MALLARD PVCB AT N HORIZONTAL  SEP</t>
  </si>
  <si>
    <t>OTHER-T  AT #8 TK1</t>
  </si>
  <si>
    <t xml:space="preserve">OTHER-NORRISEAL 1018-VN PLLC ON SMALL KO POT 6 FT SW ON N HORIZONTAL SEPARATOR </t>
  </si>
  <si>
    <t>OTHER-MALLARD PVCB AT S HORIZONTAL  SEP</t>
  </si>
  <si>
    <t>CONNECTOR-SS TUBING TO REG SUPPLY FOR CVAT#102 WELL</t>
  </si>
  <si>
    <t>OTHER-SS TUBING AT K N SIDE OFF GREY KO</t>
  </si>
  <si>
    <t>OTHER-#4 TH</t>
  </si>
  <si>
    <t>OTHER-S TALL TK TH</t>
  </si>
  <si>
    <t>CONNECTOR-PVCB AT MERCR 02</t>
  </si>
  <si>
    <t>CONNECTOR-PVCB AT MERCR 104</t>
  </si>
  <si>
    <t>OTHER-N 2 TK VENT</t>
  </si>
  <si>
    <t>OTHER-S4TH</t>
  </si>
  <si>
    <t>OTHER-N8TH</t>
  </si>
  <si>
    <t>OTHER-N 10 TK VENT</t>
  </si>
  <si>
    <t>OTHER-S2TH</t>
  </si>
  <si>
    <t>OTHER-S8TH</t>
  </si>
  <si>
    <t>OTHER-N 7 TK VENT</t>
  </si>
  <si>
    <t>OTHER-N1TH</t>
  </si>
  <si>
    <t>OTHER-N2TH</t>
  </si>
  <si>
    <t>OTHER-N3TH</t>
  </si>
  <si>
    <t>OTHER-S1TH</t>
  </si>
  <si>
    <t>OTHER-N9TH</t>
  </si>
  <si>
    <t>OTHER-S3TH</t>
  </si>
  <si>
    <t>OTHER-S9TH</t>
  </si>
  <si>
    <t>OTHER-S 4 TK VENT</t>
  </si>
  <si>
    <t>OTHER-S 2 TK VENT</t>
  </si>
  <si>
    <t>OTHER-N 8 TK VENT</t>
  </si>
  <si>
    <t>OTHER-302H PVCB</t>
  </si>
  <si>
    <t>OTHER-304H PVCB</t>
  </si>
  <si>
    <t>OTHER-S7TH</t>
  </si>
  <si>
    <t>OTHER-DISCHARGE PVCB</t>
  </si>
  <si>
    <t>OTHER-301H PVCB</t>
  </si>
  <si>
    <t>OTHER-S 7 TK VENT</t>
  </si>
  <si>
    <t>OTHER-N4TH</t>
  </si>
  <si>
    <t>OTHER-S 5 TK VENT</t>
  </si>
  <si>
    <t>OTHER-INC VENT</t>
  </si>
  <si>
    <t xml:space="preserve">CONNECTOR-PLLC GASKET W SIDE  OF K </t>
  </si>
  <si>
    <t>CONNECTOR-2ND STAGE CASING PLUG</t>
  </si>
  <si>
    <t xml:space="preserve">OTHER-PLLC W SIDE  OF K </t>
  </si>
  <si>
    <t>OTHER-PVCB AT MER 201</t>
  </si>
  <si>
    <t>OTHER-PVCB AT MER 203</t>
  </si>
  <si>
    <t>CONNECTOR-KIMRAY REG NE OF DISCHARGE SEP</t>
  </si>
  <si>
    <t>OTHER-K HEAD CASING VENT</t>
  </si>
  <si>
    <t>CONNECTOR-PVCB AT 3RD N MOST SEP</t>
  </si>
  <si>
    <t>CONNECTOR-PVCB AT 404</t>
  </si>
  <si>
    <t>CONNECTOR-BTM ELBOW SE ON CHEM INJ METERS</t>
  </si>
  <si>
    <t>OTHER-PVCB AT B2 SEP</t>
  </si>
  <si>
    <t>OTHER-PVCB AT B1 SEP</t>
  </si>
  <si>
    <t xml:space="preserve">OTHER-PLLC  2ND SEP AT K </t>
  </si>
  <si>
    <t>CONNECTOR-K HEAD CASING</t>
  </si>
  <si>
    <t>OTHER-KIMRAY REG ON 2ND SEP AT K MODEL 12 SGR</t>
  </si>
  <si>
    <t>CONNECTOR-TH AT QB3H</t>
  </si>
  <si>
    <t>OTHER-MALLARD 56011-1 REG ATB1 SEP</t>
  </si>
  <si>
    <t>CONNECTOR-PVC SUMP PUMP LINE INTERPHASE</t>
  </si>
  <si>
    <t>OTHER-K SKID PUMP VENT ON SUMP</t>
  </si>
  <si>
    <t>OTHER-K SKID PUMP VENT W OF SUMP</t>
  </si>
  <si>
    <t>OTHER-PVCB AT QB3H</t>
  </si>
  <si>
    <t>OTHER-TH AT B2</t>
  </si>
  <si>
    <t>CONNECTOR-PLUG AT PRESSURE READOUT AT SEPARATOR</t>
  </si>
  <si>
    <t>OTHER-NORRISEAL PVCB ON SEPARATOR 1-H</t>
  </si>
  <si>
    <t>CONNECTOR-CV GASKET PLUG R1H</t>
  </si>
  <si>
    <t>OTHER-K ENGINE MANIFOLD EXHAUST</t>
  </si>
  <si>
    <t>OTHER-KIMRAY PVCB ON SEPARATOR NORTH DALLAS BROKERS- 1</t>
  </si>
  <si>
    <t>CONNECTOR-THREADED UNION AT TOP OF K SEPARATOR</t>
  </si>
  <si>
    <t>CONNECTOR-OEL AT SEPARATOR PIPING</t>
  </si>
  <si>
    <t>OTHER-TH ON TK 4H</t>
  </si>
  <si>
    <t>OTHER-OEL ON SMALL KO 1'  N OF3H</t>
  </si>
  <si>
    <t>OTHER-TXU-3 TK ROOF SLIT</t>
  </si>
  <si>
    <t>OTHER-PVCB AT SEPARATOR MERCADO #10H</t>
  </si>
  <si>
    <t>CONNECTOR-OEL AT PNEU VALVE REGULATOR AT WELL MERCADO 1-H</t>
  </si>
  <si>
    <t>CONNECTOR-OEL AT PNEU VALVE REGULATOR AT WELL MT OLIVET 1-H</t>
  </si>
  <si>
    <t>CONNECTOR-THREADED CONNECTION  AT COMP MC-3663 SEPARATOR</t>
  </si>
  <si>
    <t>OTHER-PNEU V REG VENT AT WELL SALAZAR 5-H</t>
  </si>
  <si>
    <t>CONNECTOR-OEL AT PNEU VALVE REGULATOR AT WELL MERCADO 3-H</t>
  </si>
  <si>
    <t>OTHER-PVCB AT SEPARATOR ME #2H</t>
  </si>
  <si>
    <t>CONNECTOR-OEL AT PNEU VALVE REGULATOR AT WELL MT OLIVET 2-H</t>
  </si>
  <si>
    <t>OTHER-PNEU V REG VENT AT WELL MERCADO 2-H</t>
  </si>
  <si>
    <t>CONNECTOR-OEL AT PNEU VALVE REGULATOR AT WELL MERCADO 10-H</t>
  </si>
  <si>
    <t>OTHER-PNEU V REG VENT AT WELL MERCADO 6-H</t>
  </si>
  <si>
    <t>OTHER-MISSING PLUG BY TK TH AT TK 2ND ROW EAST 2</t>
  </si>
  <si>
    <t>OTHER-TH  AT TK EAST 1</t>
  </si>
  <si>
    <t>OTHER-MISSING PLUG BY TK TH AT TK 2ND ROW EAST 3</t>
  </si>
  <si>
    <t>OTHER-MISSING PLUG BY TK TH AT TK 3RD ROW EAST 2</t>
  </si>
  <si>
    <t>OTHER-MISSING PLUG BY TK TH AT TK 1ST ROW EAST 3</t>
  </si>
  <si>
    <t>OTHER-MISSING PLUG BY TK TH AT TK 2ND ROW EAST 1</t>
  </si>
  <si>
    <t>OTHER-OPEN TK VENT FROM PRV AT 1ST ROW</t>
  </si>
  <si>
    <t>OTHER-TH AT TK 1ST ROW EAST 4</t>
  </si>
  <si>
    <t>OTHER-TH AT TK 1ST ROW EAST 5</t>
  </si>
  <si>
    <t>OTHER-FISHER PVCB AT K</t>
  </si>
  <si>
    <t>OTHER-FISHER PVCB AT GLYCOL CONTACTOR</t>
  </si>
  <si>
    <t>OTHER-COMP MANIFOLD VENT</t>
  </si>
  <si>
    <t>OTHER-FLEXTUBE CONTROL ON GLYCOL CONTACTOR</t>
  </si>
  <si>
    <t>VALVE-DIAPHRAGM OF PNEU VALVE AT K</t>
  </si>
  <si>
    <t>OTHER-HORIZ VENT ON PRODUCED WATER TK</t>
  </si>
  <si>
    <t>CONNECTOR-CONNECTION ON PIPING INTO TK AT FLANGE, JUST N OF CENTER OF TK, 2ND SOUTERNMOST TKTK</t>
  </si>
  <si>
    <t>OTHER-K ENG VENT</t>
  </si>
  <si>
    <t>OTHER-K VENT TO DR</t>
  </si>
  <si>
    <t>OTHER-HOLE IN TK, MISSING BLUE ROSEMOUNT INSTRUMENT, 2ND SOUTHERNMOST TK</t>
  </si>
  <si>
    <t>OTHER-OPEN TH ATAT WEST MOST TK</t>
  </si>
  <si>
    <t>THIEF HATCH-ON N TK</t>
  </si>
  <si>
    <t xml:space="preserve">OEL-VENT FROM K ENGINE MANIFOLD </t>
  </si>
  <si>
    <t>OTHER-PVCB ON SEP 10</t>
  </si>
  <si>
    <t>OTHER-PVCB ON SEP 4</t>
  </si>
  <si>
    <t>OTHER-PVCB ON SEP 3</t>
  </si>
  <si>
    <t>OTHER-PVCB ON SEP 6</t>
  </si>
  <si>
    <t>VALVE-INHIBITOR INJ SOLENOID VALVE</t>
  </si>
  <si>
    <t>CONNECTOR-CV VENT AT 3H</t>
  </si>
  <si>
    <t>OTHER-1H FISHER I2P</t>
  </si>
  <si>
    <t>OTHER-3H FISHER I2P</t>
  </si>
  <si>
    <t>OTHER-2H FISHER I2P</t>
  </si>
  <si>
    <t>OTHER-4H FISHER I2P</t>
  </si>
  <si>
    <t>OTHER-5H FISHER I2P</t>
  </si>
  <si>
    <t>CONNECTOR-REG AT 1H FAR N</t>
  </si>
  <si>
    <t>OTHER-PVCB AT A6</t>
  </si>
  <si>
    <t>OTHER-SEP A1 REG E SIDE</t>
  </si>
  <si>
    <t>OTHER-PVCB AT A3</t>
  </si>
  <si>
    <t>OTHER-PVCB AT A2</t>
  </si>
  <si>
    <t>OTHER-PVCB AT A7</t>
  </si>
  <si>
    <t>OTHER-PVCB AT A8</t>
  </si>
  <si>
    <t>OTHER-PVCB AT A5</t>
  </si>
  <si>
    <t>OTHER-OPEN PORT ON TK</t>
  </si>
  <si>
    <t>OTHER-K VENNT TO DRAIN</t>
  </si>
  <si>
    <t>OTHER-PLLC E DISCHARGE KO</t>
  </si>
  <si>
    <t>OTHER-REG BELOW SEP HEAD AT DA2H</t>
  </si>
  <si>
    <t>OTHER-S FISHER I2P VENT</t>
  </si>
  <si>
    <t>OTHER-TH AT W 2H TKS</t>
  </si>
  <si>
    <t>OTHER-FISHER I2P VENT NE AT 1H</t>
  </si>
  <si>
    <t>OTHER-FISHER I2P VENT NE AT 2H</t>
  </si>
  <si>
    <t>OTHER-TH DRAIN TO TK AT W 2H TKS</t>
  </si>
  <si>
    <t xml:space="preserve">CONNECTOR-CONNECTION  TO PI REG AT WELL </t>
  </si>
  <si>
    <t>OTHER-REG VENT AT PN CV NE CONER OF K SKID</t>
  </si>
  <si>
    <t>OTHER-TK HOLE IN ROOF</t>
  </si>
  <si>
    <t>OTHER-VENT TO DR AT K SKID</t>
  </si>
  <si>
    <t>OTHER-RED KIMRAY REG VENT HOLE NE K SKID</t>
  </si>
  <si>
    <t>OTHER-TK VENT LINE</t>
  </si>
  <si>
    <t>OTHER-PVCB ON PIPING BY COMP&lt;FISHER C1 PNEUMATIC CONTROLLER&gt;</t>
  </si>
  <si>
    <t>OTHER-PVCB ON PIPING BY COMP&lt;FISHER PNEUMATIC CONTROLLER&gt;</t>
  </si>
  <si>
    <t>OTHER-MALLARD PVCB ON COMPFESSOR SKID</t>
  </si>
  <si>
    <t>OTHER-TK PRV - MIDDLE TK</t>
  </si>
  <si>
    <t>TUBING-CONNECTION TO SE OF SPINKS 5H</t>
  </si>
  <si>
    <t>CONNECTOR-SS TUBING FROM CV REG AT SPKS9H</t>
  </si>
  <si>
    <t>OTHER-PVCB AT SEPARATOR A1H</t>
  </si>
  <si>
    <t>CONNECTOR-OEL AT SEPARATOR A1H</t>
  </si>
  <si>
    <t>OTHER-EXHAUST VENT FROM GLYCOL REBOILER</t>
  </si>
  <si>
    <t>PLUG-PLUG EAST OF PI NE OF SEP 6H</t>
  </si>
  <si>
    <t>OTHER-KIMRAY IN RED REGULATOR ON EAST SIDE OF SEP 6H</t>
  </si>
  <si>
    <t>CONNECTOR-SS  TUBING AT WELL SPKS 10H GROUND LVL TO CV</t>
  </si>
  <si>
    <t>CONNECTOR-OPENING ON S MOST TK NO PLUG</t>
  </si>
  <si>
    <t>CONNECTOR-CV GASKET VENT 4 FT SE OF N K SKID</t>
  </si>
  <si>
    <t>OTHER-PHX 5H FISHER I2P 100 VENT</t>
  </si>
  <si>
    <t>CONNECTOR-CV GASKET VENT AT PHX 1 SEP</t>
  </si>
  <si>
    <t>OTHER-MIDDLE K ENGINE EXHAUST</t>
  </si>
  <si>
    <t>OTHER-S K ENGINE EXHAUST</t>
  </si>
  <si>
    <t>OTHER-N K ENGINE EXHAUST</t>
  </si>
  <si>
    <t>CONNECTOR-OPENING ON SHG3H TK NO PLUG</t>
  </si>
  <si>
    <t>CONNECTOR-CONNECTION TO PI ON CV ATPHX4H</t>
  </si>
  <si>
    <t>OTHER-PLLC N K SKID NE CORNER</t>
  </si>
  <si>
    <t>OTHER-PLLC MIDDLE K SKID NE CORNER</t>
  </si>
  <si>
    <t>CONNECTOR-OPENING ON N MIST TK NO PLUG</t>
  </si>
  <si>
    <t>OTHER-PLLC MIDDLE K SKID SE CORNER</t>
  </si>
  <si>
    <t>OTHER-PLLC N K SKID SE CORNER</t>
  </si>
  <si>
    <t>OTHER-PLLC S K SKID SE CORNER</t>
  </si>
  <si>
    <t>OTHER-TH AT TK BURK A1H</t>
  </si>
  <si>
    <t>OTHER-TH ON WEST MOST TK</t>
  </si>
  <si>
    <t>OTHER-PVCB ON SEPARATOR C-2H</t>
  </si>
  <si>
    <t>VALVE-REG BLD VALVE TO LKCB AT P3H</t>
  </si>
  <si>
    <t>CONNECTOR-ELBOW CONN TO NEEDLE/PI AT P3H</t>
  </si>
  <si>
    <t>OTHER-PVCB AT L1H</t>
  </si>
  <si>
    <t>OTHER-TH AT P2H TK</t>
  </si>
  <si>
    <t>OTHER-RED KEMRAY REG NE CORNER OF SKID</t>
  </si>
  <si>
    <t>OTHER-TH AT L1H TK</t>
  </si>
  <si>
    <t>VALVE-STEM BLEED POINT ON ARRAY AP10 AT WELL 2H</t>
  </si>
  <si>
    <t>OTHER-PVCB AT P2H</t>
  </si>
  <si>
    <t>OTHER-TH ON THIRD TK FROM STR</t>
  </si>
  <si>
    <t>OTHER-PVCBATSEP2H</t>
  </si>
  <si>
    <t>OTHER-PVCB ON SEPARATOR A2H</t>
  </si>
  <si>
    <t>OTHER-NORRISEAL PVCB AT SEPARATOR 3H</t>
  </si>
  <si>
    <t>OTHER-RED REG A W END OF 3H SEP</t>
  </si>
  <si>
    <t>OTHER-FISHER I2P VENT 2H</t>
  </si>
  <si>
    <t>OTHER-FISHER I2P VENT 3H</t>
  </si>
  <si>
    <t>OTHER-REG AT WELL MF A1H FAR W</t>
  </si>
  <si>
    <t>OTHER-PVCB AT K NE CORNER</t>
  </si>
  <si>
    <t>OTHER-REG CLOSEST TO PI OFF PVCB AT MD1H</t>
  </si>
  <si>
    <t>OTHER-PI OFF REG TO CV NE OF K SKID</t>
  </si>
  <si>
    <t>OTHER-TK VENT LINE TO ATM</t>
  </si>
  <si>
    <t>OTHER-MFA1H PVCB</t>
  </si>
  <si>
    <t>CONNECTOR-SS T CONNECTION AT SEP WEST OF CV</t>
  </si>
  <si>
    <t>VENT-VENT ON FISHER I2P-100 FILTER, WELL 2H</t>
  </si>
  <si>
    <t>TK-OPENING NEXT TO HATCH ON NORTH TK</t>
  </si>
  <si>
    <t>PLUG-PLUG OFF FISHER I2P-100, WELL 2H</t>
  </si>
  <si>
    <t>OTHER-PVCB AT B2H</t>
  </si>
  <si>
    <t>VALVE-SALANOID VALVE AT WELL</t>
  </si>
  <si>
    <t>CONNECTOR-SS CONNECTION BELOW ALANN IV SE CORNER OF SEP 4</t>
  </si>
  <si>
    <t>OTHER-REG VENT TO PVCB AT  SEP 2</t>
  </si>
  <si>
    <t>OTHER-REG VENT TO PVCB AT  SEP 3</t>
  </si>
  <si>
    <t>OTHER-REG VENT TO PVCB AT  SEP 7</t>
  </si>
  <si>
    <t>OTHER-REG VENT TO PVCB AT  SEP 1</t>
  </si>
  <si>
    <t>OTHER-SILVER BOX NW OF SEP 2</t>
  </si>
  <si>
    <t>OTHER-PRV VENT TO ATM ON N TK</t>
  </si>
  <si>
    <t>OTHER-REG VENT TO PVCB AT  SEP 4</t>
  </si>
  <si>
    <t>OTHER-PVCB AT 4</t>
  </si>
  <si>
    <t>VALVE-BLD VLV OFF SG</t>
  </si>
  <si>
    <t>VALVE-NG INSTR SUPPLY SEP VENT VLV</t>
  </si>
  <si>
    <t>OTHER-PVCB  E</t>
  </si>
  <si>
    <t>CONNECTOR-TRD CONNECTION TO Q TURN BALL AT #5 WELL</t>
  </si>
  <si>
    <t>CONNECTOR-TEMP TRANS CONNECTION  TO DEHYH</t>
  </si>
  <si>
    <t>OTHER-PN PUMP VENT</t>
  </si>
  <si>
    <t>OTHER-PVCB AT HORIZONTAL  SEP W OK K</t>
  </si>
  <si>
    <t>CONNECTOR-CONNECTION OFF CK VLV TO REG S201M1 E SIDE OF ENG</t>
  </si>
  <si>
    <t>OTHER-SS TUBING VENT FROM FIN EXCHANGER</t>
  </si>
  <si>
    <t>OTHER-PVCB AT TALL SEP SW ON PAD N OF DEHY</t>
  </si>
  <si>
    <t>CONNECTOR-HOLE AT ELBOW JOINT OFF DISCHARGE FROM PRV ON SE CORNER OF K SKID</t>
  </si>
  <si>
    <t>OTHER-REG TO PVCB AT TALL SEP SW ON PAD N OF DEHY</t>
  </si>
  <si>
    <t>OTHER-BTM PVCB AT N SEP IN TK AREA</t>
  </si>
  <si>
    <t>OTHER-S TK TH</t>
  </si>
  <si>
    <t>OTHER-2ND STG DISCHARGE KO PLLC</t>
  </si>
  <si>
    <t>OTHER-1ST STG DISCHARGE KO PLLC</t>
  </si>
  <si>
    <t>OTHER-SUMP LID COVER</t>
  </si>
  <si>
    <t>OTHER-PUMP EFF LINE UP TO SUMP OPENINGS</t>
  </si>
  <si>
    <t>OTHER-DISCHARGE PRV VENT TO ATM</t>
  </si>
  <si>
    <t>VALVE-PLUG QTR TURN VALVE W OF BTM METERING PLATE AT V1129</t>
  </si>
  <si>
    <t>OTHER-W PVCB AT V1093</t>
  </si>
  <si>
    <t>CONNECTOR-SS TUBING NE CORNER NEAR STR AT V1129 TO NDL VLV</t>
  </si>
  <si>
    <t>OTHER-E PVCB AT V1093</t>
  </si>
  <si>
    <t>OTHER-W PVCB AT V1092</t>
  </si>
  <si>
    <t>OTHER-W PVCB AT V1134</t>
  </si>
  <si>
    <t xml:space="preserve">OTHER-N PVCB AT PIPELINE SEP </t>
  </si>
  <si>
    <t>VALVE-S VENT LINE VALVE</t>
  </si>
  <si>
    <t>OTHER-TH 4TH FROM S</t>
  </si>
  <si>
    <t>OTHER-TH 6TH FROM S</t>
  </si>
  <si>
    <t>VALVE-N VENT LINE VALVE</t>
  </si>
  <si>
    <t>OTHER-TH 3RD FROM S</t>
  </si>
  <si>
    <t>OTHER-TH 10TH FROM S</t>
  </si>
  <si>
    <t>OTHER-TH 11TH FROM S</t>
  </si>
  <si>
    <t>OTHER-TH 12TH FROM S</t>
  </si>
  <si>
    <t>OTHER-TH 5TH FROM S</t>
  </si>
  <si>
    <t>OTHER-TH 8TH FROM S</t>
  </si>
  <si>
    <t>CONNECTOR-MANUAL QTR TURN VLV CONNECTION SE OF PIPELINE  SEP</t>
  </si>
  <si>
    <t>OTHER-TH 7TH FROM S</t>
  </si>
  <si>
    <t>OTHER-FISHER I2P VENT AT WELL</t>
  </si>
  <si>
    <t>OTHER-COMP ENGINE MANIFOLD EXHAUST</t>
  </si>
  <si>
    <t>OTHER-PNEU REG VENT AT WELL 6-H</t>
  </si>
  <si>
    <t>OTHER-PNEU REG VENT AT WELL 2-H</t>
  </si>
  <si>
    <t>OTHER-TK 1-H PRV</t>
  </si>
  <si>
    <t>OTHER-PNEU REG VENT AT WELL 1-H</t>
  </si>
  <si>
    <t>OTHER-PNEU REG VENT AT WELL 3-H INDUS NORTH INDUS NORTH</t>
  </si>
  <si>
    <t>OTHER-PNEU REG VENT AT WELL 1-H INDUS NORTH</t>
  </si>
  <si>
    <t>OTHER-PNEU REG VENT AT WELL 2-H INDUS NORTH</t>
  </si>
  <si>
    <t>OTHER-PNEU REG VENT AT WELL 5-H INDUS NORTH</t>
  </si>
  <si>
    <t>OTHER-PNEU REG VENT AT WELL 3-H</t>
  </si>
  <si>
    <t>OTHER-KIMRAY PRESSURE REG DIAL AT REBOILER</t>
  </si>
  <si>
    <t>OTHER-MALLARD PVCB AT SKID DRAIN</t>
  </si>
  <si>
    <t>OTHER-COMP ENGINE MANIFOLD EXHAUST VENT</t>
  </si>
  <si>
    <t>OTHER-GAS REGULATOR VENT AT WELL 4-H</t>
  </si>
  <si>
    <t>OTHER-PRV VENT AT SEPARATOR GLEN GARDENS 5-H</t>
  </si>
  <si>
    <t>VALVE-OEL NW CORNER OF SEP M2H FROM VLV AT NE CORNER OF FAR W SEO</t>
  </si>
  <si>
    <t>OTHER-FISHER I2P VENT AT M4H</t>
  </si>
  <si>
    <t>OTHER-FISHER I2P VENT AT M2H</t>
  </si>
  <si>
    <t>VALVE-PN CV STEM NW CORNER O K SLID</t>
  </si>
  <si>
    <t>OTHER-FISHER I2P VENT AT M1H</t>
  </si>
  <si>
    <t>OTHER-FISHER I2P VENT AT M3H</t>
  </si>
  <si>
    <t>OTHER-PVCB AT VERT SEP</t>
  </si>
  <si>
    <t>OTHER-MALLARD PVCB AT SEP 40928 27</t>
  </si>
  <si>
    <t>OTHER-MALLARD PVCB AT SEP 40928 13</t>
  </si>
  <si>
    <t>CONNECTOR-SWAGE CONNECTOR TO REG AT SEP #1A009-004</t>
  </si>
  <si>
    <t>OTHER-PNEU V CONTROLLER VENT</t>
  </si>
  <si>
    <t>VALVE-DIAPHRAGM BONNET OF PNEU V AT SEP #1A009-04</t>
  </si>
  <si>
    <t>CONNECTOR-OEL AT SWAGELOK TUBING AT SEP #BRENTWOOD A3</t>
  </si>
  <si>
    <t>OTHER-PNEU V REGULATOR VENT AT WELL CARTER A 3H</t>
  </si>
  <si>
    <t>OTHER-PNEU V REGULATOR VENT AT WELL</t>
  </si>
  <si>
    <t xml:space="preserve">OTHER-PNEU V REGULATOR VENT AT WELL </t>
  </si>
  <si>
    <t>OTHER-PNEU V REGULATOR VENT AT WELL GATEWAY PARK 4H</t>
  </si>
  <si>
    <t>OTHER-PNEU V REG VENT AT WELL</t>
  </si>
  <si>
    <t>OTHER-OPEN TK HATCH</t>
  </si>
  <si>
    <t xml:space="preserve">OTHER -PNEU REGULATOR VENT AT WELLM2-H </t>
  </si>
  <si>
    <t>CONNECTOR-E2H CONNECTION  EMISSION FROM GROUND AT 3H TREE</t>
  </si>
  <si>
    <t>OTHER-PI AT MID OF HORIZ SEPP2/5H</t>
  </si>
  <si>
    <t>CONNECTOR-SS TUBING CONNECTION  SE CORNER OF N TK AREA</t>
  </si>
  <si>
    <t xml:space="preserve">OTHER-CV VENT MIDDLE OF HORIZONTAL SEP NE CORNER OF N TK AREA </t>
  </si>
  <si>
    <t>OTHER-D2H FISHER I2P VENT</t>
  </si>
  <si>
    <t>CONNECTOR-METERING FLANGE TK 2H</t>
  </si>
  <si>
    <t>CONNECTOR-D2H REG CONNECTION E ON TREE</t>
  </si>
  <si>
    <t>OTHER-PPLC S K SKID S SEPARATOR</t>
  </si>
  <si>
    <t>CONNECTOR-D1H REG CONNECTION E ON TREE</t>
  </si>
  <si>
    <t>OTHER-L2H VENT ON GAUGE REG TO CV</t>
  </si>
  <si>
    <t>OTHER-D4H FISHER I2P VENT</t>
  </si>
  <si>
    <t>OTHER-P1H FISHER I2P VENT</t>
  </si>
  <si>
    <t>OTHER-E1H FISHER I2P VENT</t>
  </si>
  <si>
    <t>OTHER-D1H FISHER I2P VENT</t>
  </si>
  <si>
    <t>OTHER-T1H FISHER I2P VENT</t>
  </si>
  <si>
    <t>OTHER-L1H FISHER I2P VENT</t>
  </si>
  <si>
    <t>OTHER-E2H FISHER I2P VENT</t>
  </si>
  <si>
    <t xml:space="preserve">CONNECTOR-SS TUBING CONNECTION TO REG A HORIZONTAL SEP NE CORNER OF N TK AREA </t>
  </si>
  <si>
    <t>OTHER-PPLC N K SKID S SEPARATOR</t>
  </si>
  <si>
    <t>VALVE-SG VALVE ON K SKID MIDDLE KO POT TOP</t>
  </si>
  <si>
    <t>OTHER-FISHER I2P-100 T3H</t>
  </si>
  <si>
    <t>CONNECTOR-BALL VALVE CONNECTION NW OFF E SEPARATOR</t>
  </si>
  <si>
    <t>OTHER-FISHER I2P-100 AT 3H</t>
  </si>
  <si>
    <t>OTHER-PLLC S MIDDLE SEPARATOR</t>
  </si>
  <si>
    <t>OTHER-FISHER I2P-100 AT 4H</t>
  </si>
  <si>
    <t>OTHER-KIMRAY REG ON SE CORNER  SEPARATOR</t>
  </si>
  <si>
    <t>OTHER-METERING FLANGE INST ON N SEP</t>
  </si>
  <si>
    <t>VALVE-VALVE UNDER CYLINDER ON CV, E OF SEP 3H</t>
  </si>
  <si>
    <t>CONNECTOR-CONNECTION TO PRES GAUGE OFF CYLINDER, E SIDE OF SEP 1H</t>
  </si>
  <si>
    <t xml:space="preserve">OTHER-HOLE IN TK BY TH, MISSING EQUIPMENT, TK CLOSEST TO GATE </t>
  </si>
  <si>
    <t>OTHER-HOLE IN TK BY TH, TK 2H</t>
  </si>
  <si>
    <t>OTHER-U124DISCHARGE KO PLLC</t>
  </si>
  <si>
    <t>OTHER-2631 K ENGINE VENT</t>
  </si>
  <si>
    <t>OTHER-MALLARD  REG S OF R1H AT PI</t>
  </si>
  <si>
    <t>OTHER-U125 K ENGINE VENT</t>
  </si>
  <si>
    <t>OTHER-2631 K DISCHARGE KO PLLC</t>
  </si>
  <si>
    <t>OTHER-3H FISHER I2P VENT</t>
  </si>
  <si>
    <t>OTHER-R1H FISHER I2P VENT</t>
  </si>
  <si>
    <t>OTHER-1H FISHER I2P VENT</t>
  </si>
  <si>
    <t>VALVE-CV STEM TO DIAPHRAM AT T1H</t>
  </si>
  <si>
    <t>VALVE-TK VENT AT 2H</t>
  </si>
  <si>
    <t>OTHER-5H TH</t>
  </si>
  <si>
    <t>CONNECTOR-U114 TOP CONN TO KIMRAY MODEL 30 PR OFF 1ST SEP</t>
  </si>
  <si>
    <t>OTHER-U114 VENT TO DRAIN</t>
  </si>
  <si>
    <t>OTHER-1H TH</t>
  </si>
  <si>
    <t xml:space="preserve">CONNECTOR-CONNECTION TO REG NW SIDE OF 2H </t>
  </si>
  <si>
    <t>VALVE-CV VENT VLV TO KO REG</t>
  </si>
  <si>
    <t>OTHER-4H FISHER I2P VENT</t>
  </si>
  <si>
    <t>OTHER-MC2958 VENT TO DR</t>
  </si>
  <si>
    <t>OTHER-PLLC AT 2ND STG SEP K 08U027</t>
  </si>
  <si>
    <t>OTHER-5H FISHER I2P VENT</t>
  </si>
  <si>
    <t xml:space="preserve">VALVE-PN CV DIAPHRAM AT 2H </t>
  </si>
  <si>
    <t>OTHER-08U027 VENT TO ATM AT SMALL KO MIDDLE OF K</t>
  </si>
  <si>
    <t>OTHER-PB2H FISHER I2P VENT</t>
  </si>
  <si>
    <t>OTHER-N3H FISHER I2P VENT</t>
  </si>
  <si>
    <t>OTHER-N2H FISHER I2P VENT</t>
  </si>
  <si>
    <t>OTHER-N1H FISHER I2P VENT</t>
  </si>
  <si>
    <t>OTHER-N OF P1H FISHER I2P VENT</t>
  </si>
  <si>
    <t>OTHER-TH AT TK N2H</t>
  </si>
  <si>
    <t>OTHER-TH AT TK PD2H</t>
  </si>
  <si>
    <t>CONNECTOR-VENT LINE CONN AT PD4H SEP</t>
  </si>
  <si>
    <t>OTHER-W K PLLC W MIDDLE KO POT</t>
  </si>
  <si>
    <t>OTHER-W K PLLC E MIDDLE KO POT</t>
  </si>
  <si>
    <t>OTHER-W K PLLC E KO POT</t>
  </si>
  <si>
    <t>OTHER-PA1H FISHER I2P VENT</t>
  </si>
  <si>
    <t>OTHER-PD4H FISHER I2P VENT</t>
  </si>
  <si>
    <t>OTHER-PE1H FISHER I2P VENT</t>
  </si>
  <si>
    <t>OTHER-PD3H FISHER I2P VENT</t>
  </si>
  <si>
    <t>OTHER-PN CV KIMRAY AT K</t>
  </si>
  <si>
    <t>OTHER-2ND STAGE PLLC AT K</t>
  </si>
  <si>
    <t>OTHER-1ST STAGE PLLC AT K</t>
  </si>
  <si>
    <t>OTHER-FISHER I2P VENT</t>
  </si>
  <si>
    <t>OTHER-CASING VENT FROM ENGINE</t>
  </si>
  <si>
    <t>OTHER-PLLC VENT AT OIL WATER TK</t>
  </si>
  <si>
    <t>PLUG-E SEP SMALL KO POT</t>
  </si>
  <si>
    <t>PLLC-K SKID SEP 1852</t>
  </si>
  <si>
    <t>FILTER-WELL B1H FISHER I2P-100 FILTER AT INST</t>
  </si>
  <si>
    <t>VENT LINE-WELL B1H FISHER I2P-100</t>
  </si>
  <si>
    <t>KO POT-E SIDE OF K SKID VENT TO DRAIN</t>
  </si>
  <si>
    <t>OTHER-REG AT N END IF SEP</t>
  </si>
  <si>
    <t>OTHER-PVCB AT 13 SEP</t>
  </si>
  <si>
    <t>CONNECTOR-CONNECTION  TO REG W OF PN CV AT NB1752 SEP</t>
  </si>
  <si>
    <t>OTHER-PLLC AT SMALL VERT SEP E OF PIPELINE  SEP</t>
  </si>
  <si>
    <t>CONNECTOR-THREADDED CONNECTION  AT WELL 4H GROUND LEVEL</t>
  </si>
  <si>
    <t>OTHER-PVCB AT PIPELINE SEP</t>
  </si>
  <si>
    <t>OTHER-PVCB AT 2ND FROM E SEP</t>
  </si>
  <si>
    <t xml:space="preserve">VALVE-NEEDLE VLV N OF SEP W OF V1137 AT METERING PLATE </t>
  </si>
  <si>
    <t>VALVE-NEEDLE VLV N OF SEP W OF V1137 AT METERING PLATE</t>
  </si>
  <si>
    <t>VALVE-NEEDLE VLV N OF SEP W OF V1147 AT METERING PLATE</t>
  </si>
  <si>
    <t>CONNECTOR-VENT PLUG ON 2H PVCB</t>
  </si>
  <si>
    <t>CONNECTOR-VENT PLUG ON 1H PVCB</t>
  </si>
  <si>
    <t>OTHER-OPEN TH CLOSEST TO SEP(MR)</t>
  </si>
  <si>
    <t>VALVE-NEEDLE VLV OFF DIAPHRAM TO CV AT 1H</t>
  </si>
  <si>
    <t>OTHER-S PVCB V1125</t>
  </si>
  <si>
    <t>OTHER-N PVCB V1126</t>
  </si>
  <si>
    <t>OTHER-N PVCB V1114</t>
  </si>
  <si>
    <t>VALVE-PN CV TOP STEM TO DIAPGRAM AT NE CORNER OF 1128</t>
  </si>
  <si>
    <t>OTHER-S PVCB V1126</t>
  </si>
  <si>
    <t>OTHER-W PVCB OF SEP PERP TO MR</t>
  </si>
  <si>
    <t>OTHER-S PVCB V1127</t>
  </si>
  <si>
    <t>OTHER-E PVCB OF SEP PERP TO MR</t>
  </si>
  <si>
    <t>OTHER-N PVCB AT V-1121</t>
  </si>
  <si>
    <t>OTHER-VENT ON REG TO TRANSMITTER W SIDE OF WALKWAY FOR V-1124</t>
  </si>
  <si>
    <t>CONNECTOR-BALL VALVE CONNECTION AT NW SEP ON K SKID</t>
  </si>
  <si>
    <t>OTHER-PLLC AT NE KO ON K SKID</t>
  </si>
  <si>
    <t>OTHER-REG TO CV SE CORNER OF TK AREA</t>
  </si>
  <si>
    <t>OTHER-PLLC 3100 P-1 AT K SUMP</t>
  </si>
  <si>
    <t>VALVE-CV SE CORNER  OK TK AREA</t>
  </si>
  <si>
    <t>OTHER-PVCB AT SEP K SKID</t>
  </si>
  <si>
    <t>OTHER-KIMRAY REG AT PN CV W END OF N K SKID</t>
  </si>
  <si>
    <t>OTHER-N K AT W END S PLKC</t>
  </si>
  <si>
    <t>CONNECTOR-THREADED UNION NE CORNER OF 12H SEP SKID</t>
  </si>
  <si>
    <t>VALVE-PN CV STEM OFF BTM OF 5H SEP</t>
  </si>
  <si>
    <t>VALVE-WHITE VLV Q TURN SW CORNER OF K SKID</t>
  </si>
  <si>
    <t>OTHER-S K 2ND STG SEP N SIDE PLLC</t>
  </si>
  <si>
    <t>OTHER-S K 1ST STG SEP N SIDE PLLC</t>
  </si>
  <si>
    <t>CONNECTOR-SW TK OEL TO ATM</t>
  </si>
  <si>
    <t>OTHER-N K AT W END N PLKC</t>
  </si>
  <si>
    <t>OTHER-PVCB AT 4H</t>
  </si>
  <si>
    <t>OTHER-PVCB AT 11H</t>
  </si>
  <si>
    <t>CONNECTOR-KIMRAY REG AT PN CV W END OF S K SKID OFF 1ST STG SUCTION</t>
  </si>
  <si>
    <t>OTHER-PVCB AT 12H</t>
  </si>
  <si>
    <t>OTHER-PVCB AT 5H BTW 4H&amp;11H</t>
  </si>
  <si>
    <t>OTHER-PVCB AT 5H</t>
  </si>
  <si>
    <t>OTHER-N K PVCB AT W END</t>
  </si>
  <si>
    <t>OTHER-N K METER</t>
  </si>
  <si>
    <t>OTHER-PVCB AT 6H</t>
  </si>
  <si>
    <t>CONNECTOR-SE TK OEL TO ATM</t>
  </si>
  <si>
    <t>OTHER-PVCB AT 2H</t>
  </si>
  <si>
    <t>OTHER-PVCB AT B4H</t>
  </si>
  <si>
    <t>PS-002</t>
  </si>
  <si>
    <t>VALVE-OPEN ENDED LINE ON PRODUCED WATER STORAGE TK, SOUTHERN MOST TK</t>
  </si>
  <si>
    <t>NA-WELL, IN PRODUCTION, LEAK ON FISHER I2P-100 VENT, W WELL</t>
  </si>
  <si>
    <t>NA-WELL, IN PRODUCTION,  LEAK ON FISHER I2P-100 VENT (MIDDLE WELL)</t>
  </si>
  <si>
    <t>NA-WELL, IN PRODUCTION, LEAK ON FISHER I2P-100 VENT, E WELL</t>
  </si>
  <si>
    <t>PS-005</t>
  </si>
  <si>
    <t>OTHER-PVCB AT SEPARATOR</t>
  </si>
  <si>
    <t>PS-008</t>
  </si>
  <si>
    <t>OTHER-PLUG MISSING, OPEN TO ATMOSPHERE ON TOP OF EAST TK</t>
  </si>
  <si>
    <t>CONNECTOR-SEPARATOR C-3 NG SUPPLY LINE TO CV METERS</t>
  </si>
  <si>
    <t>PS-010</t>
  </si>
  <si>
    <t>CONNECTOR-1/2" NATURAL GAS SUPPLY TO BOTTOM OF PRESSURE INDICATOR ON W WELL</t>
  </si>
  <si>
    <t>PVCB-NGS PVCB ON S SEPARATOR; IR SCREENED</t>
  </si>
  <si>
    <t>HATCH-THIEF HATCH ON TK; LIFT VENT</t>
  </si>
  <si>
    <t>OTHER-BUBBLES AROUND SUBMERGED (IN WATER) WELL HEAD</t>
  </si>
  <si>
    <t>PS-012</t>
  </si>
  <si>
    <t>HATCH-THIEF HATCH ON SOUTH STORAGE TK, USED DILUTION PROBE WITH 4.25:1 RATIO</t>
  </si>
  <si>
    <t>PVCB-PVCB ON SEPARATOR, SOUTH OF STORAGE TKS</t>
  </si>
  <si>
    <t>HATCH-THIEF HATCH ON NORTH STORAGE TK, USED DILUTION PROBE WITH 4.25:1 RATIO</t>
  </si>
  <si>
    <t>PS-013</t>
  </si>
  <si>
    <t>PVCB-PVCB ON EAST SIDE OF SEPARATOR</t>
  </si>
  <si>
    <t>PS-015</t>
  </si>
  <si>
    <t>3/8" SWAGE FITTING</t>
  </si>
  <si>
    <t>PRESSURE SENTRY BOX ON W DEHYDRATOR</t>
  </si>
  <si>
    <t>PS-017</t>
  </si>
  <si>
    <t>PLLC-PNEUMATIC LIQUID LEVEL CONTROLLER AT COMPRESSOR</t>
  </si>
  <si>
    <t>CONNECTOR-2" 'T' UNION AT WELL; W OF WELL NEAR GROUND</t>
  </si>
  <si>
    <t>CONNECTOR-1/2" SS TUBING; DIRECTLY TO RIGHT OF ENTRANCE TO WELL AREA; DOCTORED WITH FOIL</t>
  </si>
  <si>
    <t>CONNECTOR-3/4" SS TUBING JUMPING FROM WELL OVER BRICK WALL</t>
  </si>
  <si>
    <t>PS-019</t>
  </si>
  <si>
    <t>OTHER-VENT ON NORTH TK</t>
  </si>
  <si>
    <t>PVCB-PVCB ON SEPARATOR 3-E (5,100PPM WITH DILUTION PROBE AT5.05X)</t>
  </si>
  <si>
    <t>OTHER-VENT ON TK JUST SOUTH OF NORTH TK, MISSING PLUG</t>
  </si>
  <si>
    <t>PVCB-PVCB ON MIDDLE SEPARATOR "3-H"</t>
  </si>
  <si>
    <t>PS-020</t>
  </si>
  <si>
    <t>HATCH-OPEN HATCH DURING SWABBING OPERATION; TK D02880</t>
  </si>
  <si>
    <t>PS-023</t>
  </si>
  <si>
    <t>OTHER-1" VALVE PLUG AT WELL</t>
  </si>
  <si>
    <t>OTHER-1/2" PLUG ON SEPARATOR</t>
  </si>
  <si>
    <t>PVCB-LIQUID LEVEL CONTROL BOX ON SEPARATOR</t>
  </si>
  <si>
    <t>PS-024</t>
  </si>
  <si>
    <t>PVCB-LIQUID LEVEL CONTROL BOX AT N SEPARATOR TK</t>
  </si>
  <si>
    <t>OTHER-OPEN ENDED LINE ON S SEPARATOR TK</t>
  </si>
  <si>
    <t>PS-025</t>
  </si>
  <si>
    <t>PVCB-UPPER PVCB ON SEPARATOR, APART FROM TK SEPARATORS</t>
  </si>
  <si>
    <t>PS-027</t>
  </si>
  <si>
    <t>PVCB-PVCB ON SEPARATOR (RED BOX)</t>
  </si>
  <si>
    <t>OTHER-MISSING PLUG/LINE ON INJECTION PUMP FROM "FOAMATRON V-404FB" TK AT WELL</t>
  </si>
  <si>
    <t>HATCH-THIEF HATCH ON TK</t>
  </si>
  <si>
    <t>PS-028</t>
  </si>
  <si>
    <t>HATCH-THIEF HATCH ON TK, JUST SOUTH OF NORTH TK</t>
  </si>
  <si>
    <t>OTHER-BUBBLES AROUND SUBMERGED (IN WATER) WELL HEAD 3H</t>
  </si>
  <si>
    <t>PS-029</t>
  </si>
  <si>
    <t>PVCB-LIQUID LEVEL CONTROL BOX AT E10 SEPARATOR TK</t>
  </si>
  <si>
    <t>PS-030</t>
  </si>
  <si>
    <t>PVCB-LIQUID LEVEL CONTROL BOX ON MID SEPARATOR</t>
  </si>
  <si>
    <t>PS-032</t>
  </si>
  <si>
    <t>HATCH-THIEF HATCH ON STORAGE TK</t>
  </si>
  <si>
    <t>PVCB-PVCB ON SEPARATOR</t>
  </si>
  <si>
    <t>PS-033</t>
  </si>
  <si>
    <t>PVCB-PVCB ON 2H SEPARATOR (SECOND NORTH MOST)</t>
  </si>
  <si>
    <t>HATCH-THIEF HATCH ON SW TK. (NOTE: ALL 4 TK HATCHES OPEN DURING SWABBING, ALL FLAME OUT.  ONLY 1 HI FLOW/CANISTER WILL BE TAKEN TO REPRESENT ALL 4 FULLY OPEN TKS.</t>
  </si>
  <si>
    <t>CONNECTOR-PRESSURE GAUGE ON WELL 5-H (SOUTH WELL OF TWO CLUSTERED WELLS)</t>
  </si>
  <si>
    <t>PS-034</t>
  </si>
  <si>
    <t>PVCB-LIQUID LEVEL CONTROL BOX ON NORTH SEPARATOR (2H)</t>
  </si>
  <si>
    <t>HATCH-THIEF HATCH, SW TK</t>
  </si>
  <si>
    <t>PS-035</t>
  </si>
  <si>
    <t>PVCB-LEVEL CONTROL ON SEPARATOR AT TKS</t>
  </si>
  <si>
    <t>PS-036</t>
  </si>
  <si>
    <t>VALVE-VALVE STEM ON CV AT N WELL</t>
  </si>
  <si>
    <t>PS-037</t>
  </si>
  <si>
    <t>CONNECTOR-INLET NATURAL GAS TO LIQUID LEVEL CONTROLLER</t>
  </si>
  <si>
    <t>PS-039</t>
  </si>
  <si>
    <t>PVCB-CONTROL BOX ON EAST SEPARATOR</t>
  </si>
  <si>
    <t>PS-040</t>
  </si>
  <si>
    <t>WELL BONNET-BONNET SEAL ON TOP OF EAST WELL (1H)- IR FOLLOW UP</t>
  </si>
  <si>
    <t>LIQ. LEVEL CONTROL-LIQUID LEVEL CONTROLLER ON SEPARATOR 2H.  IR FOLLOW UP</t>
  </si>
  <si>
    <t>PS-042</t>
  </si>
  <si>
    <t>PVCB-SOUTH SEPARATOR</t>
  </si>
  <si>
    <t>PS-043</t>
  </si>
  <si>
    <t>PVCB-SEPARATOR 16</t>
  </si>
  <si>
    <t>PS-046</t>
  </si>
  <si>
    <t>METER PLATE-6'' METERING PLATE FLANGE CONNECTION WEST SIDE OF PAD</t>
  </si>
  <si>
    <t>PLUG HOLE-MISSING PLUG NEXT TO THIEF HATCH W TK</t>
  </si>
  <si>
    <t>PLUG HOLE-MISSING PLUG NEXT TO THIEF HATCH E TK</t>
  </si>
  <si>
    <t>PLUG HOLE-MISSING PLUG NEXT TO THIEF HATCH MID TK</t>
  </si>
  <si>
    <t>PS-047</t>
  </si>
  <si>
    <t>CONNECTOR-IR FOLLOW UP- CENTER WELL (10) CONNECT</t>
  </si>
  <si>
    <t>HATCH-MIDDLE TK (10) - IR FOLLOW UP</t>
  </si>
  <si>
    <t>PVCB-EAST SEPARATOR (12) - IR FOLLOW UP</t>
  </si>
  <si>
    <t>PVCB-MIDDLE SEPARATOR (10) - IR FOLLOW UP</t>
  </si>
  <si>
    <t>PS-049</t>
  </si>
  <si>
    <t>CONNECTOR-STAINLESS STEEL TUBING INTO PVCB ON SEPARATOR</t>
  </si>
  <si>
    <t>PS-052</t>
  </si>
  <si>
    <t>PVCB-PVCB ON WEST SEPARATOR</t>
  </si>
  <si>
    <t>PS-053</t>
  </si>
  <si>
    <t>PVCB-PVCB ON SEPARATOR FOR WELLS 1 AND 4- IR FOLLOW UP</t>
  </si>
  <si>
    <t>PS-057</t>
  </si>
  <si>
    <t>VENT-1" PRESSURE VENT N OF C3H 18" FROM GRADE</t>
  </si>
  <si>
    <t>PRESSURE VENT-SEP D1H 18" FROM GRADE ON NE SIDE</t>
  </si>
  <si>
    <t>HATCH-TK MERCANTILE C1 &amp; C2 HATCH</t>
  </si>
  <si>
    <t>PVCB-SEP D2H</t>
  </si>
  <si>
    <t>PVCB-LIQUID LEVEL CONTROL BOX ON D3H SEPARATOR</t>
  </si>
  <si>
    <t>PVCB-SEP D1H</t>
  </si>
  <si>
    <t>PVCB-SEP C1H</t>
  </si>
  <si>
    <t>PVCB-SEP C3H</t>
  </si>
  <si>
    <t>PS-059</t>
  </si>
  <si>
    <t>HATCH-FOUND HOLE JUST NW OF HATCH-IR FOLLOW UP</t>
  </si>
  <si>
    <t>PS-061</t>
  </si>
  <si>
    <t>HATCH-HATCH LEFT OPEN ON STORAGE TK</t>
  </si>
  <si>
    <t>PS-066</t>
  </si>
  <si>
    <t>OTHER-OEL PLUG ON NORGREN EXCELRON FILTER NE OF 7571 SKID</t>
  </si>
  <si>
    <t>VENT-PNEUMATIC PUMP VENT SOUTH OF K7643</t>
  </si>
  <si>
    <t>CONNECTOR-CONTROL VALVE INSTRUMENTATION REGULATOR SS INLET CONNECTION N OR NE OF N SEPARATOR</t>
  </si>
  <si>
    <t>REGULATOR-CV WEST OF IH</t>
  </si>
  <si>
    <t>PVCB-PVCB AT COMP PAD NW CORNER</t>
  </si>
  <si>
    <t>CONN-W BOOT ON HORIZONTAL FILTER IN COMP PAD</t>
  </si>
  <si>
    <t>REGULATOR-REGULATOR BONNET ON CV NG SUPPLY NE OF N SEPARATOR</t>
  </si>
  <si>
    <t>THREADED CONN-E BOOT ON HORIZONTAL FILTER IN COMP PAD</t>
  </si>
  <si>
    <t>PVCB-PVCB AT COMP PAD SE OF SEPARATOR</t>
  </si>
  <si>
    <t>PVCB-PVCB N OF K7572</t>
  </si>
  <si>
    <t>HATCH-TK A2H THIEF HATCH</t>
  </si>
  <si>
    <t>PVCB-PVCB E OF K7643</t>
  </si>
  <si>
    <t>OEL-LINE TO DRAIN OPEN UPSTREAM VALVE ON NW CORNER</t>
  </si>
  <si>
    <t>PVCB-PVCB W OF COMP 7571</t>
  </si>
  <si>
    <t>HATCH-TK A1H THIEF HATCH</t>
  </si>
  <si>
    <t>VENT-PRESSURE VENT ON CV NE K7572</t>
  </si>
  <si>
    <t>REGULATOR-REGULATOR / PRESSURE VENT W CONTROL VALVE SE OF TK A2H 4' ELEVATED</t>
  </si>
  <si>
    <t>CONNECTOR-PVCB B1H SEPARATOR</t>
  </si>
  <si>
    <t>PS-067</t>
  </si>
  <si>
    <t>PVCB-PVCB-NORTH SEPARATOR-IR FOLLOW UP</t>
  </si>
  <si>
    <t>PS-070</t>
  </si>
  <si>
    <t>PVCB-PVCB ON MIDDLE SEPARATOR</t>
  </si>
  <si>
    <t>PS-072</t>
  </si>
  <si>
    <t>REGULATOR-4H SEPARATOR FISHER I2P-100 REGULATOR AT CONTROL VALVE</t>
  </si>
  <si>
    <t>PVCB-SEPARATOR 6H</t>
  </si>
  <si>
    <t>REGULATOR-REGULATOR VENT ON FISHER I2P-100 ON SEPARATOR 7H</t>
  </si>
  <si>
    <t>REGULATOR-CV NE OF SEPARATOR 6H; FISHER TYPE I2P-100</t>
  </si>
  <si>
    <t>HATCH-TK 8</t>
  </si>
  <si>
    <t>CONNECTOR-SEPARATOR 4H SS CONNECTOR TO CV REGULATOR E OF SEPARATOR</t>
  </si>
  <si>
    <t>PRV-PRV VENT OPEN TO ATMOSPHERE W SIDE OF COMP</t>
  </si>
  <si>
    <t>HATCH-TK 6</t>
  </si>
  <si>
    <t>HATCH-TK 7</t>
  </si>
  <si>
    <t>PS-074</t>
  </si>
  <si>
    <t>PS-075</t>
  </si>
  <si>
    <t>OTHER-MISSING PLUG, ABOVE KNOCKOUT POT, DIRECTLY ABOVE VALVE</t>
  </si>
  <si>
    <t>PS-079</t>
  </si>
  <si>
    <t>REGULATOR-PINHOLE IN REGULATOR ON WELL</t>
  </si>
  <si>
    <t>PS-082</t>
  </si>
  <si>
    <t>PVCB-NE CORNER OF COMP SKID</t>
  </si>
  <si>
    <t>PVCB-SEPARATOR 6</t>
  </si>
  <si>
    <t>PVCB-SEPARATOR 5</t>
  </si>
  <si>
    <t>PS-083</t>
  </si>
  <si>
    <t>HATCH-S TK</t>
  </si>
  <si>
    <t>DRAIN-SE COMP DRAIN</t>
  </si>
  <si>
    <t>DRAIN-SW COMP DRAIN</t>
  </si>
  <si>
    <t>DRAIN-NW CORNER OF SKID</t>
  </si>
  <si>
    <t>PS-085</t>
  </si>
  <si>
    <t>REGULATOR-BELLOFRAM REGULATOR MIDDLE W AT COMP METERING</t>
  </si>
  <si>
    <t>OEL-NW DRAIN</t>
  </si>
  <si>
    <t>REGULATOR-STORM WATER TK N OF COMP</t>
  </si>
  <si>
    <t>OTHER MISSING-D-2 PLUG MISSING</t>
  </si>
  <si>
    <t>LLC-PNEUMATIC LLC NE KNOCK OUT AT COMP SKID</t>
  </si>
  <si>
    <t>PS-086</t>
  </si>
  <si>
    <t>HATCH-MID W TK</t>
  </si>
  <si>
    <t>HATCH-SW TK</t>
  </si>
  <si>
    <t>HATCH-SE TK</t>
  </si>
  <si>
    <t>HATCH-NW TK</t>
  </si>
  <si>
    <t>VALVE STEM-TOP OF CV STEM AT WELL 2H</t>
  </si>
  <si>
    <t>PVCB-S SEPARATOR IN TK AREA</t>
  </si>
  <si>
    <t>REGULATOR-MALLARD 5601-3 AT N SEPARATOR IN TK AREA</t>
  </si>
  <si>
    <t>REGULATOR-NORRISEAL; ATTACHED TO RUSTED 12'' POT S OF STORAGE TKS</t>
  </si>
  <si>
    <t>PS-087</t>
  </si>
  <si>
    <t>PVCB-SE TK</t>
  </si>
  <si>
    <t>REGULATOR-BELGAS P-50 REGULATOR FOR SOUTHERN MOST CONTROL VALVE AT METERING STATION</t>
  </si>
  <si>
    <t>PS-088</t>
  </si>
  <si>
    <t>PVCB-PVCB AT SOUTH SEPARATOR IN TK AREA</t>
  </si>
  <si>
    <t>CONNECTOR-ABOVE 'WIKA TRANSMITTER E-10' AT WELL 4H</t>
  </si>
  <si>
    <t>REGULATOR-NORTHERN MOST REGULATOR AT WELL 4H</t>
  </si>
  <si>
    <t>REGULATOR-NORRISEAL REGULATOR ATTACHED TO RUSTED 12'' POT; SE CORNER OF TK AREA</t>
  </si>
  <si>
    <t>PS-090</t>
  </si>
  <si>
    <t>OTHER-MISSING BOLTS ON THIEF HATCH, EAST TK.  IR FOLLOW UP</t>
  </si>
  <si>
    <t>PS-093</t>
  </si>
  <si>
    <t>PVCB-PVCB ON WEST SEPARATOR. IR FOLLOW UP</t>
  </si>
  <si>
    <t>PS-100</t>
  </si>
  <si>
    <t>PVCB-PVCB ON NE SEPARATOR "CD1"</t>
  </si>
  <si>
    <t>PS-102</t>
  </si>
  <si>
    <t>HATCH-1ST FROM NORTH TK</t>
  </si>
  <si>
    <t>PVCB-SEPARATOR 3 TO PVCB</t>
  </si>
  <si>
    <t>HATCH-2ND FROM NORTH TK</t>
  </si>
  <si>
    <t>OEL-OEL OFF TK VENTS</t>
  </si>
  <si>
    <t>PS-103</t>
  </si>
  <si>
    <t>PVCB-SEPARATOR</t>
  </si>
  <si>
    <t>PS-104</t>
  </si>
  <si>
    <t>REGULATOR-REGULATOR 8" NORTH OF SG ON SOUTH SEPARATOR 0/2</t>
  </si>
  <si>
    <t>REGULATOR-CV REGULATOR WEST OF COMP SKID</t>
  </si>
  <si>
    <t>PLC-PNEUMATIC LIQUID CONTROLLER KO POT 1134 AT COMP SKID</t>
  </si>
  <si>
    <t>HATCH-NORTH TK HATCH</t>
  </si>
  <si>
    <t>REGULATOR-BLACK REGULATOR TO TKWORKS AT WILL ADDITIVE TK WELL 1H</t>
  </si>
  <si>
    <t>REGULATOR-VENT FROM FISHER I2P AT WELL 1H</t>
  </si>
  <si>
    <t>CONNECTOR-SOUTH SEPARATOR HEAD CONNECTOR</t>
  </si>
  <si>
    <t>REGULATOR-REGULATOR 3' W OF SOUTH SEPARATOR</t>
  </si>
  <si>
    <t>PS-105</t>
  </si>
  <si>
    <t>HATCH PROD H20 -S TK</t>
  </si>
  <si>
    <t>VENT-S TK</t>
  </si>
  <si>
    <t>PS-106</t>
  </si>
  <si>
    <t>HATCH PROD H20 -NE TK HATCH</t>
  </si>
  <si>
    <t>PVCB-PVCB AT SEPARATOR 5</t>
  </si>
  <si>
    <t>PS-107</t>
  </si>
  <si>
    <t>HATCH-HATCH ON TK, SMALL CRACK ON LID</t>
  </si>
  <si>
    <t>OTHER IN HATCH-HOLE IN TK FROM RUST/CORROSION, EAST TK</t>
  </si>
  <si>
    <t>OTHER IN HATCH-MISSING CAP ON TOP OF THIEF HATCH, EAST TK</t>
  </si>
  <si>
    <t>PS-108</t>
  </si>
  <si>
    <t>INJ. PUMP-INJECTION PUMP VENT ON EAST WELL</t>
  </si>
  <si>
    <t>PS-109</t>
  </si>
  <si>
    <t>UNION-ON VERTICAL PIPING, NW CORNER OF W COMP</t>
  </si>
  <si>
    <t>PS-110</t>
  </si>
  <si>
    <t>DRAIN-1/4" TUBING SUBMERGED IN WATER AND BUBBLING AT NORTH EDGE OF COMP</t>
  </si>
  <si>
    <t>PS-111</t>
  </si>
  <si>
    <t>CONNECTOR-SS TUBING CONNECTION  ON BALL VALVE  AT MIDDLE  SEPARATE TO CONTROL AIR INC TYPE 300</t>
  </si>
  <si>
    <t>REGULATOR -1' BELOW SOUTH SEP</t>
  </si>
  <si>
    <t>HATCH -TK249105</t>
  </si>
  <si>
    <t>PS-112</t>
  </si>
  <si>
    <t>OTHER-FISHER I2P-100 AT TREE RCC 246510</t>
  </si>
  <si>
    <t>OTHER-N TREE LOW PLUG OG GATE (CONTROL) VALVE</t>
  </si>
  <si>
    <t>REGULATOR-NE K SKID RED REG TO CV</t>
  </si>
  <si>
    <t>VALVE-2ND STAGE DISCHARGE AT K METERING</t>
  </si>
  <si>
    <t>OTHER-FISHER I2P-100 AT TREE RCC 246719 (3H)</t>
  </si>
  <si>
    <t>OTHER-FISHER I2P-100 AT TREE RCC 228036 (2-H)</t>
  </si>
  <si>
    <t>LLC-NE CORNER OF K SKIS</t>
  </si>
  <si>
    <t>OTHER-OEL TO  DRAIN N OF K SKID</t>
  </si>
  <si>
    <t>PS-113</t>
  </si>
  <si>
    <t>REGULATOR-1' BELOW MIDDLE SEPARATOR AT METERING</t>
  </si>
  <si>
    <t>CONNECTOR-THREADED CONNECTION TO SMALL KO POT AT CV ON W COMP SKID</t>
  </si>
  <si>
    <t>OTHER-TOP BLEED VALVE PLUG AT MIDDLE SEPARATOR</t>
  </si>
  <si>
    <t>PLLC-NE SEPARATOR AT EAST COMP SKID</t>
  </si>
  <si>
    <t>HATCH-4-H TK HATCH</t>
  </si>
  <si>
    <t>REGULATOR-FISHER IP2-100 AT 1-H WELL (RCC 2356452)</t>
  </si>
  <si>
    <t>PLLC-SMALL SEPARATOR AT COMP SKID PLLC</t>
  </si>
  <si>
    <t>PS-114</t>
  </si>
  <si>
    <t>VENT-NW CORNER OF COMP FENCED AREA. VENT FROM KO POT UNDER COOLING NECK NEAR BURNER</t>
  </si>
  <si>
    <t>PVCB-N SIDE OF COMP FENCED AREA, ON SMALL SEPARATOR</t>
  </si>
  <si>
    <t>PVCB-NE CORNER OF COMP FENCED AREA, ON MEDIUM SEPARATOR</t>
  </si>
  <si>
    <t>VENT-VENT ABOVE W COMP ENGINE ON EAST SIDE, ~12 FT ABOVE GROUND</t>
  </si>
  <si>
    <t>PVCB-NE CORNER OF W COMP</t>
  </si>
  <si>
    <t>PVCB-PVCB ON WEST SEPARATOR.  IR FOLLOW UP</t>
  </si>
  <si>
    <t>HATCH-THIEF HATCH ON WEST TK.  IR FOLLOW UP</t>
  </si>
  <si>
    <t>PVCB-PVCB ON MIDDLE SEPARATOR.  IR FOLLOW UP</t>
  </si>
  <si>
    <t>WEST TK PRV</t>
  </si>
  <si>
    <t>EAST TK PRV</t>
  </si>
  <si>
    <t>PS-115</t>
  </si>
  <si>
    <t>REGULATOR -MALLARD REG AT CV ON WELL</t>
  </si>
  <si>
    <t>OTHER-OEL DRAIN LINE TO TK</t>
  </si>
  <si>
    <t>PLLC-EAST PLLC AT K SKID</t>
  </si>
  <si>
    <t>PVCB-SOUTH METERING SEP</t>
  </si>
  <si>
    <t>PVCB-LOCATED ABOVE K STORM DRAIN TK</t>
  </si>
  <si>
    <t>PVCB-NORTH METERING SEP</t>
  </si>
  <si>
    <t>PLLC-MIDDLE DISCHARGE KO PLLC AT K  SKID</t>
  </si>
  <si>
    <t>PS-116</t>
  </si>
  <si>
    <t>VENT-E6 VENT LINE</t>
  </si>
  <si>
    <t>VENT-SMALL KO TO DRAIN E K</t>
  </si>
  <si>
    <t>VENT-FISHER I2P-100 WELL 7</t>
  </si>
  <si>
    <t>VENT-FISHER I2P-100 WELL 1</t>
  </si>
  <si>
    <t>PLLC-SEP 1337-B5</t>
  </si>
  <si>
    <t>VENT-E1 VENT LINE</t>
  </si>
  <si>
    <t>OTHER-OEL S TK</t>
  </si>
  <si>
    <t>VENT-FISHER I2P-100 WELL 3</t>
  </si>
  <si>
    <t>VENT-FISHER I2P-100 WELL 2</t>
  </si>
  <si>
    <t>PLLC-SEP 1286-C17</t>
  </si>
  <si>
    <t>VENT-FISHER I2P-100 WELL 8</t>
  </si>
  <si>
    <t>VENT-FISHER I2P-100 WELL 6</t>
  </si>
  <si>
    <t>PS-117</t>
  </si>
  <si>
    <t>CONN-SE CIRCULAR HEAD ON DISCHARGE MANIFOLD 760049 ON COMP</t>
  </si>
  <si>
    <t>VENT-PNEUMATIC LIQUID LEVEL CONTROLLER ON KO 1540 AT COMP</t>
  </si>
  <si>
    <t>EXHAUST-EXHAUST ON 'SANDPIPER' SUMP PUMP ON TOP  OF SUMP TK AT COMP SKID</t>
  </si>
  <si>
    <t>CONNECTOR-2'' INLET ON TOP OF SUMP TK AT COMP SKID</t>
  </si>
  <si>
    <t>PS-122</t>
  </si>
  <si>
    <t>PRV (PRODUCED)-PRV ON SECOND FROM S MOST STORAGE TK (PRODUCED WATER)</t>
  </si>
  <si>
    <t>PVCB-PVCB ON SEPARATOR 45293</t>
  </si>
  <si>
    <t>PVCB-PVCB ON SEPARATOR 45294</t>
  </si>
  <si>
    <t>HATCH (PRODUCED)-S MOST TK (PRODUCED WATER)</t>
  </si>
  <si>
    <t>PRV (PRODUCED)-PRV ON N MOST STORAGE TK (PRODUCED WATER)</t>
  </si>
  <si>
    <t>PS-123</t>
  </si>
  <si>
    <t>PVCB-PVCB ON KO 11815 ON E COMP</t>
  </si>
  <si>
    <t>PVCB-PVCB ON SEPARATOR 42364</t>
  </si>
  <si>
    <t>PVCB-PVCB ON KO 6158 ON W COMP</t>
  </si>
  <si>
    <t>REG-REGULATOR 2809 ON CV 091407 N OF W COMP</t>
  </si>
  <si>
    <t>VALVE-CV ADJACENT TO KO 6152 ON W COMP SKID</t>
  </si>
  <si>
    <t>VALVE-VALVE STEM ON CV 4656 N OF E COMP SKID</t>
  </si>
  <si>
    <t>PS-126</t>
  </si>
  <si>
    <t>REGULATOR-REGULATOR ON E SIDE OF WELL 1H</t>
  </si>
  <si>
    <t>PVCB-PVCB ON SEP 38091 IN TK AREA</t>
  </si>
  <si>
    <t>PRV-N TK (PRODUCED WATER)</t>
  </si>
  <si>
    <t>PVCB-PVCB ON SEP 38089 IN TK AREA</t>
  </si>
  <si>
    <t>PS-129</t>
  </si>
  <si>
    <t>DRAIN-BUBBLES OUT OF DRAINAGE, NORTH END OF COMP SKID</t>
  </si>
  <si>
    <t>OTHER-FISHER I2P-100 PLUG ON MIDDLE WELL</t>
  </si>
  <si>
    <t>VENT-E  VENT</t>
  </si>
  <si>
    <t>VENT-W VENT</t>
  </si>
  <si>
    <t>PLLC-KO 1562 ON COMP SKID</t>
  </si>
  <si>
    <t>OTHER-FISHER I2P-100 PLUG ON EAST WELL</t>
  </si>
  <si>
    <t>PLLC-KO 1556 ON COMP SKID</t>
  </si>
  <si>
    <t>OTHER-FISHER I2P-100 PLUG ON WEST WELL</t>
  </si>
  <si>
    <t>HATCH-MIDDLE EAST TK HATCH</t>
  </si>
  <si>
    <t>PS-130</t>
  </si>
  <si>
    <t>PVCB-PVCB ON 4TH SEPARATOR FROM THE NORTH</t>
  </si>
  <si>
    <t>PVCB-PVCB ON NORTHERN MOST SEPARATOR</t>
  </si>
  <si>
    <t>PVCB-PVCB ON 5TH SEPARATOR FROM THE NORTH</t>
  </si>
  <si>
    <t>PVCB-PVCB ON 3RD SEPARATOR FROM THE NORTH</t>
  </si>
  <si>
    <t>PVCB-PVCB ON 2ND SEPARATOR FROM THE NORTH</t>
  </si>
  <si>
    <t>HATCH-THIEF HATCH ON NORTHERN MOST STORAGE TK</t>
  </si>
  <si>
    <t>HATCH-THIEF HATCH ON 2ND STORAGE TK FROM NORTH</t>
  </si>
  <si>
    <t>PS-131</t>
  </si>
  <si>
    <t>PVCB-PVCB ON COMP SEPARATOR</t>
  </si>
  <si>
    <t>REGULATOR-REGULATOR AT SW CORNER OF W WELL ABOUT 1' FROM GROUND</t>
  </si>
  <si>
    <t>PVCB-PVCB ON EAST SEPARATOR</t>
  </si>
  <si>
    <t>PS-132</t>
  </si>
  <si>
    <t xml:space="preserve">PRV (PRODUCED)-HORIZONTAL OEL FROM E TK </t>
  </si>
  <si>
    <t>PVCB-ON SEPARATOR 2810-399 (5H)</t>
  </si>
  <si>
    <t>PVCB-ON SEPARATOR 2811-080 (6H)</t>
  </si>
  <si>
    <t>PS-133</t>
  </si>
  <si>
    <t>PVCB-SEPARATOR 1H</t>
  </si>
  <si>
    <t>PVCB-SEPARATOR 2H</t>
  </si>
  <si>
    <t>HATCH (PRODUCED)-SE TK</t>
  </si>
  <si>
    <t>HATCH (PRODUCED)-SW TK</t>
  </si>
  <si>
    <t>HATCH (PRODUCED)-S MID TK</t>
  </si>
  <si>
    <t>PS-135</t>
  </si>
  <si>
    <t>REGULATOR-PI REGULATOR AT WELL 251630</t>
  </si>
  <si>
    <t>CONNECTOR-THREADED CONNECTION TO GASKET CV AT 251630</t>
  </si>
  <si>
    <t>REGULATOR-TNKWORKS REGULATOR AT ADDITIVE TOTE WELL 2333419</t>
  </si>
  <si>
    <t>CONNECTOR-THREADED CONNECTION AT WELL232125 N OF PI TO PIPING FROM TK AREA</t>
  </si>
  <si>
    <t>PVCB-PVCB AT TEMP K SN RT-2</t>
  </si>
  <si>
    <t>PLLC-PLLC AT TEMP K SKID N SEP</t>
  </si>
  <si>
    <t>HATCH-TK 251630 HATCH</t>
  </si>
  <si>
    <t>HATCH-TK 256181 HATCH</t>
  </si>
  <si>
    <t>PVCB-PVCB AT B2 SEP</t>
  </si>
  <si>
    <t>PVCB-PVCB AT B1 SEP</t>
  </si>
  <si>
    <t>PVCB-PVCB AT B3 SEP</t>
  </si>
  <si>
    <t>PVCB-PVCB AT B4 SEP</t>
  </si>
  <si>
    <t>HATCH-TK 256180 HATCH</t>
  </si>
  <si>
    <t>HATCH-TK 232125 HATCH</t>
  </si>
  <si>
    <t>HATCH-TK B-1 HATCH</t>
  </si>
  <si>
    <t>REGULATOR-SILVER REGULATOR S OF K SKID TO CV</t>
  </si>
  <si>
    <t>PS-136</t>
  </si>
  <si>
    <t>LLC-LLC ON MIDDLE SEP</t>
  </si>
  <si>
    <t>HATCH-THIEF HATCH ON NW TK</t>
  </si>
  <si>
    <t>OTHER-PLUG MISSING ON BOTTOM OF MIDDLE PLLC ON COMP</t>
  </si>
  <si>
    <t>HATCH-THIEF HATCH ON S TK</t>
  </si>
  <si>
    <t>CONNECTOR-TUBE CONNECTED TO PLLC, SW KO ON COMP</t>
  </si>
  <si>
    <t>PRESSURE REGULATOR  -PINHOLE ON RED KIMRAY REGULATOR, E SIDE OF COMP</t>
  </si>
  <si>
    <t>LLC-LLC ON N SEP</t>
  </si>
  <si>
    <t>LLC-LLC ON S SEP</t>
  </si>
  <si>
    <t>HATCH-THIEF HATCH ON NE TK</t>
  </si>
  <si>
    <t>VENT-E TK VENT LINE</t>
  </si>
  <si>
    <t>VENT-SS VENT ON TOP OF SMALL KO, W SIDE OF COMP</t>
  </si>
  <si>
    <t>VENT-W TK VENT LINE</t>
  </si>
  <si>
    <t>PS-137</t>
  </si>
  <si>
    <t>HATCH-B2H HATCH</t>
  </si>
  <si>
    <t>CONNECTOR -SS TUBING TO CV AT B2H</t>
  </si>
  <si>
    <t>HATCH-A1H HATCH</t>
  </si>
  <si>
    <t>HATCH-C3H HATCH</t>
  </si>
  <si>
    <t>PVCB-1H PVCB</t>
  </si>
  <si>
    <t>PVCB-2H PVCB</t>
  </si>
  <si>
    <t>PS-138</t>
  </si>
  <si>
    <t>PVCB-ON SEPARATOR</t>
  </si>
  <si>
    <t>PS-139</t>
  </si>
  <si>
    <t>REGULATOR VENT-FISHER TYPE I2P-100 REGULATOR VENT ON WELL 1H</t>
  </si>
  <si>
    <t>VENT-SUBMERGED IN DRAIN WATER ON N CENTER EDGE OF E COMP</t>
  </si>
  <si>
    <t>REGULATOR VENT-FISHER TYPE I2P-100 REGULATOR VENT ON WELL 2H</t>
  </si>
  <si>
    <t>REGULATOR VENT-FISHER TYPE I2P-100 REGULATOR VENT ON WELL 4H</t>
  </si>
  <si>
    <t>REGULATOR VENT-FISHER TYPE I2P-100 REGULATOR VENT ON WELL 3H</t>
  </si>
  <si>
    <t>VENT-SUBMERGED IN DRAIN WATER ON N CENTER EDGE OF W COMP</t>
  </si>
  <si>
    <t>PS-140</t>
  </si>
  <si>
    <t>HATCH-NWTP 1H HATCH</t>
  </si>
  <si>
    <t>VENT-SOUTH TK VENT</t>
  </si>
  <si>
    <t>PVCB-SEPARATOR 2 PVCB</t>
  </si>
  <si>
    <t>VENT-NORTH TK VENT</t>
  </si>
  <si>
    <t>PVCB-SEPARATOR 1-H PVCB</t>
  </si>
  <si>
    <t>PS-141</t>
  </si>
  <si>
    <t>HATCH-W TK HATCH</t>
  </si>
  <si>
    <t>CONNECTOR-N WELL TREE REGULATOR TO ADDITIVE TK</t>
  </si>
  <si>
    <t>PS-142</t>
  </si>
  <si>
    <t>LLC-WEST METERING OUTSIDE TK BATTERY PLLC</t>
  </si>
  <si>
    <t>STEM-K SKID CV STEM TO GASKET</t>
  </si>
  <si>
    <t>PLLC-K SKID PLLC AT 2 STG SCRUBBER</t>
  </si>
  <si>
    <t>PLLC-K SKID PNEUMATIC PUMP TO STORM TK</t>
  </si>
  <si>
    <t>TK-N TK RUSTED ROOF HOLE 2</t>
  </si>
  <si>
    <t>OTHER-WELL TREE PLUG ON CV GASKET</t>
  </si>
  <si>
    <t>STEM-WEST METERING OUTSIDE OF TK AREA REG TO CV</t>
  </si>
  <si>
    <t>PRESSURE REGULATOR-K SKID KIMRAY REG AT CV N SIDE"</t>
  </si>
  <si>
    <t>PLLC-K SKID STORM TK PLLC</t>
  </si>
  <si>
    <t>TK-N TK RUSTED ROOF HOLE 3</t>
  </si>
  <si>
    <t>TK-N TK RUSTED ROOF HOLE 1</t>
  </si>
  <si>
    <t>PS-144</t>
  </si>
  <si>
    <t>REGULATOR VENT-VENT ON FISHER I2P-100 ON LP2 WELL</t>
  </si>
  <si>
    <t>PRV-W TK</t>
  </si>
  <si>
    <t>REGULATOR VENT-VENT ON FISHER I2P-100 ON LP1 WELL</t>
  </si>
  <si>
    <t>REGULATOR VENT-VENT ON FISHER I2P-100 ON NS3 WELL</t>
  </si>
  <si>
    <t>REGULATOR VENT-VENT ON FISHER I2P-100 ON NS2 WELL</t>
  </si>
  <si>
    <t>PS-145</t>
  </si>
  <si>
    <t>PVCB-SEPARATOR 3H</t>
  </si>
  <si>
    <t>PS-146</t>
  </si>
  <si>
    <t>CV STEM-CV W/ BONNET AT DUKE 1H WELL</t>
  </si>
  <si>
    <t>PVCB-W SEPARATOR</t>
  </si>
  <si>
    <t>PS-147</t>
  </si>
  <si>
    <t>TH-2ND TK FROM N</t>
  </si>
  <si>
    <t>PVCB-3RD SEPARATOR FROM N</t>
  </si>
  <si>
    <t>PVCB-4TH SEPARATOR FROM N</t>
  </si>
  <si>
    <t>PVCB-2ND SEPARATOR FROM N</t>
  </si>
  <si>
    <t>TH-3RD TK FROM N</t>
  </si>
  <si>
    <t>PVCB-N SEPARATOR</t>
  </si>
  <si>
    <t>PRV-N TK</t>
  </si>
  <si>
    <t>TH-4TH TK FROM N</t>
  </si>
  <si>
    <t>PS-148</t>
  </si>
  <si>
    <t>PVCB-TK BAT, E SEP PVCB</t>
  </si>
  <si>
    <t>VENT-K SKID, N VENT TO DRAIN</t>
  </si>
  <si>
    <t>PVCB-METERING, SMALL SEP PVCB</t>
  </si>
  <si>
    <t>PRESSURE REGULATOR-METERING, SILVER REG S OF SKID, TWO SOURCE CONNECTIONS IN AND OUT</t>
  </si>
  <si>
    <t>PRV VENT-K SKID 2ND SCRUBBER TO COOLER PRV VENT</t>
  </si>
  <si>
    <t>PVCB-METERING, LARGE SEP, PVCB</t>
  </si>
  <si>
    <t>PLLC-K SKID PLLC AT TK</t>
  </si>
  <si>
    <t>VALVE-TK BAT, W SEP CV STEM</t>
  </si>
  <si>
    <t>PVCB-TK BAT, W SEP PVCB</t>
  </si>
  <si>
    <t>PRESSURE REGULATOR-K SKID N CONNECTION TO PI/REG CV</t>
  </si>
  <si>
    <t>HATCH-E TK HATCH</t>
  </si>
  <si>
    <t>PVCB-K SKID PVCB AT SEP</t>
  </si>
  <si>
    <t>PS-149</t>
  </si>
  <si>
    <t>REGULATOR-WESTERN MOST REGULATOR AT WELL HEAD</t>
  </si>
  <si>
    <t>PRV-PRV ON TK</t>
  </si>
  <si>
    <t>PS-151</t>
  </si>
  <si>
    <t>REGULATOR VENT-VENT ON REGULATOR TYPE FISHER I2P-100 AT WELL HEAD</t>
  </si>
  <si>
    <t>PNEUMATIC LC-PNEUMATIC LC ON KO 219 AT COMP</t>
  </si>
  <si>
    <t>PS-152</t>
  </si>
  <si>
    <t>TH-THIEF HATCH AT W TK</t>
  </si>
  <si>
    <t>PRV-PRV W OF TKS</t>
  </si>
  <si>
    <t>TH-THIEF HATCH AT E TK</t>
  </si>
  <si>
    <t>REGULATOR VENT-VENT ON RED KIMRAY REGULATOR ON TALLEST CV ON COMP SKID</t>
  </si>
  <si>
    <t>PS-154</t>
  </si>
  <si>
    <t>OTHER-NEXT TO TH ON TK MISSING PLUG</t>
  </si>
  <si>
    <t>PS-155</t>
  </si>
  <si>
    <t>PRESSURE REGULATOR-S MIDDLE SEP REG MALLARD MODEL 5601-3 MIDDLE  OOF PI</t>
  </si>
  <si>
    <t>CONNECTOR-EFF THREAD CONN FROM REG TO CV, WELL2</t>
  </si>
  <si>
    <t>PVCB-N SEP PVCB</t>
  </si>
  <si>
    <t>PRESSURE REGULATOR-S SEP REG MALLARD MODEL 5601-3</t>
  </si>
  <si>
    <t>PS-156</t>
  </si>
  <si>
    <t>HATCH-TK 1-H HATCH</t>
  </si>
  <si>
    <t>PVCB-SEP 1-H</t>
  </si>
  <si>
    <t>PS-157</t>
  </si>
  <si>
    <t>HATCH-HATCH ON TK</t>
  </si>
  <si>
    <t>PVCB-WEST  SEP-2 PVCB</t>
  </si>
  <si>
    <t>PS-158</t>
  </si>
  <si>
    <t>HATCH-S TK HATCH</t>
  </si>
  <si>
    <t>HATCH-N TK HATCH</t>
  </si>
  <si>
    <t>PS-160</t>
  </si>
  <si>
    <t>PVCB-TOP BOX ON SEPARATOR 3H</t>
  </si>
  <si>
    <t>PVCB-BOTTOM BOX ON SEPARATOR 1H</t>
  </si>
  <si>
    <t>PVCB-TOP BOX ON SEPARATOR 4H</t>
  </si>
  <si>
    <t>PVCB-BOTTOM BOX ON SEPARATOR 5H</t>
  </si>
  <si>
    <t>PVCB-BOTTOM BOX ON SEPARATOR 4H</t>
  </si>
  <si>
    <t>PVCB-ON PIPELINE SEPARATOR</t>
  </si>
  <si>
    <t>PS-161</t>
  </si>
  <si>
    <t>PLLC-ON KO 5858 (NE CORNER OF COMP SKID)</t>
  </si>
  <si>
    <t>VENT-FROM FISHER I2P REGULATOR ON CV AT WELL 3H</t>
  </si>
  <si>
    <t>VENT-FROM FISHER I2P REGULATOR ON CV AT WELL 2H</t>
  </si>
  <si>
    <t>PLLC-ON KO 1823 (N SIDE OF COMP SKID)</t>
  </si>
  <si>
    <t>PS-162</t>
  </si>
  <si>
    <t>REG.-REGULATOR ON SOUTH END OF WEST SEPARATOR, ATTACHED TO END CAP</t>
  </si>
  <si>
    <t>VENT-FROM FISHER I2P REGULATOR ON CV AT WEST WELL</t>
  </si>
  <si>
    <t>PS-163</t>
  </si>
  <si>
    <t>CONN-CONN FROM 2'' PIPE TO 1/2'' VALVE ON SW SIDE OF SEP 7H</t>
  </si>
  <si>
    <t>PS-164</t>
  </si>
  <si>
    <t>PNEUMATIC LC-PNEUMATIC LEVEL CONTROLLER ON KO 6231 ON E COMP</t>
  </si>
  <si>
    <t>REGULATOR-CONTROL AIR 300 REGULATOR ON TOP OF SEP 3H</t>
  </si>
  <si>
    <t>PNEUMATIC LC-PNEUMATIC LEVEL CONTROLLER ON KO 6266 ON E COMP</t>
  </si>
  <si>
    <t>OEL-OEL FROM SMALL KO POT ON E SIDE OF E COMP</t>
  </si>
  <si>
    <t>PNEUMATIC LC-PNEUMATIC LEVEL CONTROLLER ON KO 1866 ON W COMP</t>
  </si>
  <si>
    <t>OEL-OEL FROM SMALL KO POT ON N SIDE OF W COMP</t>
  </si>
  <si>
    <t>PS-165</t>
  </si>
  <si>
    <t>VENT-REGULATOR VENT ON SOUTH SIDE OF EAST SEPARATOR ON END CAP</t>
  </si>
  <si>
    <t>VENT-REGULATOR VENT ON SOUTH SIDE OF WESTERN SEPARATOR ON END CAP</t>
  </si>
  <si>
    <t>VENT-VENT FROM FISHER I2P REGULATOR ON CV ATEAST WELL 1H</t>
  </si>
  <si>
    <t>VENT-VENT ON TOP OF 30" HORIZONTAL SEPARATOR NEAR PORTABLE COMP</t>
  </si>
  <si>
    <t>PS-166</t>
  </si>
  <si>
    <t>PLLC-PLLC AT NORTH EAST CORNER OF COMP ON KO 1739</t>
  </si>
  <si>
    <t>VENT-REGULATOR VENT ON WEST SIDE OF WELL OFF FLOW CONTROLLER</t>
  </si>
  <si>
    <t>VENT-VENT FROM SMALL KO POT ON N CENTER OF COMP (BUBBLING)</t>
  </si>
  <si>
    <t>PS-167</t>
  </si>
  <si>
    <t>VENT-VENT ON SMALL KO POT ON EAST SIDE OF COMP</t>
  </si>
  <si>
    <t>VENT-VENT ON FISHER I2P ON SOUTH END OF WELL</t>
  </si>
  <si>
    <t>TH-THIEF HATCH ON SOUTH STORAGE TK</t>
  </si>
  <si>
    <t>TH-THIEF HATCH ON NORTH STORAGE TK</t>
  </si>
  <si>
    <t>PRV-PRV ON NORTH STORAGE TK</t>
  </si>
  <si>
    <t>PS-168</t>
  </si>
  <si>
    <t>VENT-VENT ON FISHER I2P REGULATOR ON N WELL</t>
  </si>
  <si>
    <t>VENT-VENT ON FISHER I2P REGULATOR ON SE WELL</t>
  </si>
  <si>
    <t>VENT-VENT ON FISHER I2P REGULATOR ON SW WELL</t>
  </si>
  <si>
    <t>PS-169</t>
  </si>
  <si>
    <t>VENT-VENT ON SMALL KO POT ON NORTH SIDE OF COMP</t>
  </si>
  <si>
    <t>VENT-VENT ON FISHER I2P ON SOUTH WELL</t>
  </si>
  <si>
    <t>PS-170</t>
  </si>
  <si>
    <t>PVCB-PVCB ON CENTER SEPARATOR</t>
  </si>
  <si>
    <t>CONNECTOR-CONNECTOR ON SUMP TK NORTH EAST OF COMP</t>
  </si>
  <si>
    <t>STORAGE TK-RUST HOLES IN NORTH STORAGE TK</t>
  </si>
  <si>
    <t>THIEF HATCH-CAP ON THIEF HATCH LID ON CENTER STORAGE TK</t>
  </si>
  <si>
    <t>THIEF HATCH-THIEF HATCH ON SOUTH STORAGE TK</t>
  </si>
  <si>
    <t>VALVE-VALVE HOLE ON REGULATOR AT INJECTION TK ON CENTER WELL (ONLY WELL PRODUCING)</t>
  </si>
  <si>
    <t>PS-171</t>
  </si>
  <si>
    <t>PLLC-PLLC ON SMALL KO POT ON NW CORNER OF W COMP</t>
  </si>
  <si>
    <t>PVCB-PVCB ON 2ND SEPARATOR FROM EAST (4H)</t>
  </si>
  <si>
    <t>PVCB-PVCB ON E SEPARATOR (1H)</t>
  </si>
  <si>
    <t>TH-CAP ON TH ON TK 2ND FROM EAST</t>
  </si>
  <si>
    <t>TH-CAP ON TH ON TK 3RD FROM EAST</t>
  </si>
  <si>
    <t>PUMP-PUMP ON SW SUMP TK</t>
  </si>
  <si>
    <t>PS-173</t>
  </si>
  <si>
    <t>VENT-VENT FROM INJECTION PUMP NEAR ANTI-FOAM TK ON E WELL</t>
  </si>
  <si>
    <t>PS-176</t>
  </si>
  <si>
    <t>LLC-LLC ON SEPARATOR</t>
  </si>
  <si>
    <t>PS-178</t>
  </si>
  <si>
    <t>PRV-PRV STACK WEST OF TKS</t>
  </si>
  <si>
    <t>HATCH-3" HOLE ON THIEF HATCH ON WEST TK</t>
  </si>
  <si>
    <t>PS-181</t>
  </si>
  <si>
    <t>TH-TH ON E TK</t>
  </si>
  <si>
    <t>PS-182</t>
  </si>
  <si>
    <t>CONN-BOTTOM OF 'T' CONN AT TOP S SIDE OF N SEP</t>
  </si>
  <si>
    <t>OEL-BOTTOM VALVE ON E WELL</t>
  </si>
  <si>
    <t>PS-184</t>
  </si>
  <si>
    <t>REG-REGULATOR LABELED 'HPG 30' AT COMP SEPARATORS</t>
  </si>
  <si>
    <t>VALVE SEAM-SS NUT ON BACKSIDE OF 'EMERSON PROCESS MANAGEMENT' VALVE, E OF CONTAINMENT AREA</t>
  </si>
  <si>
    <t>PVCB-PVCB ON SEPARATOR BY TKS</t>
  </si>
  <si>
    <t>PRV-PRV ON S TK (PRODUCED/CONDENSATE)</t>
  </si>
  <si>
    <t>PRV-PRV ON N TK (PRODUCED/CONDENSATE)</t>
  </si>
  <si>
    <t>CONN-TOP CONN UNDER METERING TRANSMITTER CLOSEST TO SOUND WALL</t>
  </si>
  <si>
    <t>TH-TH ON N TK (PRODUCED/CONDENSATE)</t>
  </si>
  <si>
    <t>PVCB-PVCB ON SUCTION SEPARATOR</t>
  </si>
  <si>
    <t>PLC-PLC ON KO441604 ON COMP</t>
  </si>
  <si>
    <t>FILTER VENT-RED FILTER ATTACHED TO RED CV AT COMP SEPARATORS</t>
  </si>
  <si>
    <t>REGULATOR-'NORRISEAL 1005P1' ON SMALL KO POT ON E SIDE OF TK CONTAINMENT</t>
  </si>
  <si>
    <t>PVCB-PVCB ON DISCHARGE SEPARATOR</t>
  </si>
  <si>
    <t>PS-185</t>
  </si>
  <si>
    <t>LLC-LLC ON CENTER SEPARATOR (M D2H)</t>
  </si>
  <si>
    <t>HATCH-</t>
  </si>
  <si>
    <t>PS-187</t>
  </si>
  <si>
    <t>LLC-LLC ON WEST SEPARATOR</t>
  </si>
  <si>
    <t>HATCH-THIEF HATCH ON CENTER TK</t>
  </si>
  <si>
    <t>HATCH-THIEF HATCH ON WEST TK</t>
  </si>
  <si>
    <t>HATCH-THIEF HATCH ON EAST TK</t>
  </si>
  <si>
    <t>PS-188</t>
  </si>
  <si>
    <t>TK-THIEF HATCH ON EAST TK (2H)</t>
  </si>
  <si>
    <t>PRES REG-PINHOLE IN REGULATOR VALVE NEAR LLC ON WEST SEPARATOR (2H)</t>
  </si>
  <si>
    <t>PS-190</t>
  </si>
  <si>
    <t>PVCB-PVCB ON WEST SEPARATOR (3H)</t>
  </si>
  <si>
    <t>PS-191</t>
  </si>
  <si>
    <t>PRESSURE REG-PLUG ON PRESSURE REGULATOR ON CENTER WELL</t>
  </si>
  <si>
    <t>PRESSURE REG-PINHOLE ON GREEN PRESSURE REGULATOR ATTACHED TO CENTER SEPARATOR</t>
  </si>
  <si>
    <t>LLC-LLC ON CENTER SEPARATOR</t>
  </si>
  <si>
    <t>THIEF HATCH-HOLE IN HATCH, COUNTERBALANCE LEFT OPEN, SW TK</t>
  </si>
  <si>
    <t>PS-192</t>
  </si>
  <si>
    <t>VENT-VENT ON FISHER I2P-100, M (2-H)</t>
  </si>
  <si>
    <t>VENT-VENT ON FISHER I2P-100, M (10-H)</t>
  </si>
  <si>
    <t>VENT-VENT ON FISHER I2P-100, M (1-H)</t>
  </si>
  <si>
    <t>VENT-VENT ON FISHER I2P-100, MT. O (2H)</t>
  </si>
  <si>
    <t>VENT-VENT ON FISHER I2P-100, MT. O (1H)</t>
  </si>
  <si>
    <t>VALVE-VALVE UNDER METERING ASSEMBLY, N OF N-CENTER SEPARATOR, M (2-H)</t>
  </si>
  <si>
    <t>PRESSURE REG-PINHOLE ON PRESSURE REGULATOR ON CV, M-6 KO</t>
  </si>
  <si>
    <t>PI-PI ON M (2-H) KO NORTH PI</t>
  </si>
  <si>
    <t>PI-PI ON M-10 KO</t>
  </si>
  <si>
    <t>PI-SOUTH PI ON M (2-H) KO</t>
  </si>
  <si>
    <t>PRV-PRV FOR 2 EAST TKS IN SOUTH ROW</t>
  </si>
  <si>
    <t>PS-194</t>
  </si>
  <si>
    <t>PVCB-PVCB ON SEPARATOR 0207-109</t>
  </si>
  <si>
    <t>PRV-OEL VENT LINE SW OF TKS</t>
  </si>
  <si>
    <t>TH-TH ON TK 05681603</t>
  </si>
  <si>
    <t>TH-TH ON TK 05681602</t>
  </si>
  <si>
    <t>PS-195</t>
  </si>
  <si>
    <t>PVCB-TOP PVCB ON SEPARATOR 2H</t>
  </si>
  <si>
    <t>TH-TH ON TK 19239</t>
  </si>
  <si>
    <t>TH-TH ON TK 22445</t>
  </si>
  <si>
    <t>CONN-SS CONN ON CV 2100461272 NEAR VOC BURNER</t>
  </si>
  <si>
    <t>PVCB-BOTTOM PVCB ON SEPARATOR 2H</t>
  </si>
  <si>
    <t>TH-TH ON TK 19238</t>
  </si>
  <si>
    <t>TH-TH ON TK 22444</t>
  </si>
  <si>
    <t>REG-REGULATOR PROVIDING NGS TO INJECTION TK AT WELL 1H</t>
  </si>
  <si>
    <t>REG-INJECTION TK REGULATOR AT WELL 1H</t>
  </si>
  <si>
    <t>PS-196</t>
  </si>
  <si>
    <t xml:space="preserve">TH-TH ON W TK </t>
  </si>
  <si>
    <t xml:space="preserve">TH-TH ON E TK </t>
  </si>
  <si>
    <t>PVCB-PVCB ON SEP 4726</t>
  </si>
  <si>
    <t>PVCB-PVCB ON SEP 4725</t>
  </si>
  <si>
    <t xml:space="preserve">TH-TH ON MID TK </t>
  </si>
  <si>
    <t>PVCB-PVCB ON SEP 36562</t>
  </si>
  <si>
    <t>PVCB-PVCB ON SEP 4727</t>
  </si>
  <si>
    <t>PRV-PRV ON E TK</t>
  </si>
  <si>
    <t>PS-197</t>
  </si>
  <si>
    <t>PLC-PLC ON 6' TALL FILTER (#793) ON COMP</t>
  </si>
  <si>
    <t>CONN-S CONN UNDER PRESSURE GAUGE ON HORIZONTAL FILTER 281</t>
  </si>
  <si>
    <t>PVCB-PVCB ON SEP 316; NW OF COMP</t>
  </si>
  <si>
    <t>PLC-PLC ON KO 8836-07</t>
  </si>
  <si>
    <t>CV STEM-STEM ON CV ABOVE SS BOX N OF COMP</t>
  </si>
  <si>
    <t>PRV-PRV ON TK IN COMP AREA</t>
  </si>
  <si>
    <t>TH-TH ON TK IN COMP AREA</t>
  </si>
  <si>
    <t>PS-198</t>
  </si>
  <si>
    <t>FISHER I2P-VENT FROM FISHER I2P ON SW WELL</t>
  </si>
  <si>
    <t>FISHER I2P-VENT FROM FISHER I2P ON N WELL</t>
  </si>
  <si>
    <t>PS-199</t>
  </si>
  <si>
    <t>FISHER I2P-FISHER I2P VENT ON S WELL</t>
  </si>
  <si>
    <t>FISHER I2P-FISHER I2P VENT ON N WELL</t>
  </si>
  <si>
    <t>PS-200</t>
  </si>
  <si>
    <t>FISHER I2P-FISHER I2P VENT ON W WELL</t>
  </si>
  <si>
    <t>PS-201</t>
  </si>
  <si>
    <t>PLLC-PLLC ON KO POT AT NW CORNER OF COMP</t>
  </si>
  <si>
    <t>HATCH-CENTER TAN K THIEF HATCH</t>
  </si>
  <si>
    <t>PRV-PRV FOR ALL TKS</t>
  </si>
  <si>
    <t>SUMP TK-HOLE IN SUMP TK S OF COMP</t>
  </si>
  <si>
    <t>HATCH-EAST TK THIEF HATCH</t>
  </si>
  <si>
    <t>HATCH-WEST TK THIEF HATCH</t>
  </si>
  <si>
    <t>Eastern Research Group--IR Camera</t>
  </si>
  <si>
    <t>IR Camera</t>
  </si>
  <si>
    <t>OTHER-TH ON TK MO1203</t>
  </si>
  <si>
    <t>CONNECTOR-SS TUBING AT SEP DIKE WALL N SIDE W</t>
  </si>
  <si>
    <t>CONNECTOR-PLUG ON S WELL E SIDE</t>
  </si>
  <si>
    <t>CONNECTOR-CONNECTION TO REG, SW CORNER OF S SEP</t>
  </si>
  <si>
    <t>OTHER-TH T-1065</t>
  </si>
  <si>
    <t>OTHER-TH T-1063</t>
  </si>
  <si>
    <t>CONNECTOR-SS TUBING TO GASKET ON CV, W SIDE OF WELL 7H</t>
  </si>
  <si>
    <t>CONNECTOR-SS TUBING UNION N SIDE OF 5H</t>
  </si>
  <si>
    <t>CONNECTOR-CONNECTION TO PRES GAUGE AT TOP OF WELL 8H</t>
  </si>
  <si>
    <t>CONNECTOR-CONNECTION TO FLOW REG ON RED BETTIS ACTUATOR BY K SEP</t>
  </si>
  <si>
    <t>CONNECTOR-CONNECTION TO GOLD REG, SW CORNER OF S SEP</t>
  </si>
  <si>
    <t>CONNECTOR-SS CONNECTION TO REG JUST E OF TREE, WELL AG 3H</t>
  </si>
  <si>
    <t>OTHER-STEM ON CV, WELL AG 4H</t>
  </si>
  <si>
    <t>CONNECTOR-SS CONNECTION JUST OF PRE GAUGE AT TOP OF TREE, WELL AG 2H</t>
  </si>
  <si>
    <t>OTHER-VENT ON COMPONENT ABOVE RED KO POT, W OF K SKID</t>
  </si>
  <si>
    <t>CONNECTOR-Q TURN BALL VLV E SIDE OF N SEPARATOR</t>
  </si>
  <si>
    <t xml:space="preserve">CONNECTOR-OUT CONNECTION  E OF AXIOM S OF S SEP </t>
  </si>
  <si>
    <t>OTHER-REG VENT AT BETTIS VLV E OF K SKID</t>
  </si>
  <si>
    <t>CONNECTOR-CONNECTION TO UNION ABOVE RED OIL FILTER, E SIDE OF K</t>
  </si>
  <si>
    <t>OTHER-SILVER KIMRAY REG W OF SEP TO CV</t>
  </si>
  <si>
    <t>VALVE-CV STEM S OF SEP</t>
  </si>
  <si>
    <t>CONNECTOR-TUBING TO REG AT GAUGE BY CV, S OF SE SEP</t>
  </si>
  <si>
    <t>OTHER-PINHOLE ON WELLMARK PRES REG ABOVE PLLC, S END O K SKID</t>
  </si>
  <si>
    <t>OTHER-PINHOLE ON KIMRAY REG ON CV, E KO ON K SKID</t>
  </si>
  <si>
    <t>CONNECTOR-SST TO CONTROL PLUNGER LIFT BOX</t>
  </si>
  <si>
    <t>CONNECTOR-SST TO PI REG AT E SEP NW CORNER</t>
  </si>
  <si>
    <t>VALVE-METERING PLATE S NDLE VLV ON E SIDE OF SEP B5H</t>
  </si>
  <si>
    <t>CONNECTOR-SS CONNECTION TO GOLD REG, SE CORNER OF SEP V-1016</t>
  </si>
  <si>
    <t>VALVE-METERING PLATE N NDLE VLV ON WALKWAY TO V1194</t>
  </si>
  <si>
    <t>OTHER-SEAM ON GOLD REG, SE CORNER OF SEP V-1191</t>
  </si>
  <si>
    <t>CONNECTOR-CONNECTION TO GASKET ON WELL A3H</t>
  </si>
  <si>
    <t>OTHER-SEAM ON GOLD REG, SE CORNER OF SEP V-1192</t>
  </si>
  <si>
    <t>PLUG-PLUG AT WEST END OF WELL 3H</t>
  </si>
  <si>
    <t>CONNECTOR-SS CONNECTION TO ELBOW TO BLUE SWITCH GAUGE, V1158</t>
  </si>
  <si>
    <t>CONNECTOR-CONNECTION TO OTHER</t>
  </si>
  <si>
    <t>PLUG-THREADED PLUG NEXT TO SS TUBING ON BETTIS ACTUATOR, JUST SE OF OF K SEP</t>
  </si>
  <si>
    <t>CONNECTOR-UPWARD TUBING OUT OF T CONNECTION AT PRES GAUGE ON WELL</t>
  </si>
  <si>
    <t>OTHER-UPPER SEAM ON GREY KIMRAY REG, NE KO ON K SKID</t>
  </si>
  <si>
    <t>OTHER-STEM ON CV, NE OF K SKID</t>
  </si>
  <si>
    <t>OTHER-KEMRAY REG TO PN VLV CONN E OF AT SEP CLOSET TO K SOUND WALL E</t>
  </si>
  <si>
    <t>CONNECTOR-KEMRAY REG TO PN VLV CONN E OF AT SEP CLOSET TO K SOUND WALL E</t>
  </si>
  <si>
    <t>OTHER-KEMRAY REG TO PN VLV, N OF SEP 1H</t>
  </si>
  <si>
    <t>CONNECTOR-CONNECTION TO GOLD REG, W END OF SEP 11H</t>
  </si>
  <si>
    <t>CONNECTOR-CONNECTION TO GOLD REG, W END OF SEP 4H</t>
  </si>
  <si>
    <t>CONNECTOR-CONNECTION TO ELBOW JOINT ON CV, WELL 10H</t>
  </si>
  <si>
    <t>CONNECTOR-CONNECTION TO GOLD REG, W END OF SEP 3H</t>
  </si>
  <si>
    <t>CONNECTOR-THREADED CONNECTION  AT REG IN TK BATTERY</t>
  </si>
  <si>
    <t>CONNECTOR-CONNECTION TO TEMP REG ON E SIDE OF DRYER, NEXT TO ROSEMOUNT DISAY MODULE</t>
  </si>
  <si>
    <t xml:space="preserve">CONNECTOR-CONNECTION TO FISHER CONTROL , S END OF DRYER UNDER EXHAUST STACK </t>
  </si>
  <si>
    <t>VALVE-REGULATOR VALVE BONNET</t>
  </si>
  <si>
    <t xml:space="preserve">CONNECTOR-TUBING CONNECTION </t>
  </si>
  <si>
    <t>OTHER-MALLARD PVCB ON SEP</t>
  </si>
  <si>
    <t>CONNECTOR-BALL VALVE PLUG</t>
  </si>
  <si>
    <t>CONNECTOR-PLUG ON CV AT WELL</t>
  </si>
  <si>
    <t>OTHER-PRV RELEASE</t>
  </si>
  <si>
    <t>CONNECTOR-THREADED CONNECTOR AT WELL</t>
  </si>
  <si>
    <t>CONNECTOR-OEL ON WELL GAUGE</t>
  </si>
  <si>
    <t>CONNECTOR-OEL ON TK ROOF</t>
  </si>
  <si>
    <t>CONNECTOR-SWAGE CON ON TUBING TO PNEU VALVE</t>
  </si>
  <si>
    <t>CONNECTOR-THREADED CONNECTION  AT GAUGE AT WELL #DAY 3</t>
  </si>
  <si>
    <t>CONNECTOR-THREADED CONNECTION  AT GAUGE AT WELL #DAY1</t>
  </si>
  <si>
    <t>CONNECTOR-THREADED CONNECTION  AT GAUGE AT WELL #DAY2</t>
  </si>
  <si>
    <t>VALVE-BONNET OF PNEU VALVE</t>
  </si>
  <si>
    <t>CONNECTOR-THREADED CONNECTION  AT WELL DAY7£</t>
  </si>
  <si>
    <t>VALVE-CV STEM AT WELL # DAY3</t>
  </si>
  <si>
    <t>CONNECTOR-PLUG</t>
  </si>
  <si>
    <t>OTHER-MALLARD PVCB ON SEPARATOR 17</t>
  </si>
  <si>
    <t>VALVE-CV</t>
  </si>
  <si>
    <t>CONNECTOR-VALVE PLUG</t>
  </si>
  <si>
    <t>CONNECTOR-THREADED</t>
  </si>
  <si>
    <t>VALVE-PLUG ON DIAPHRAGM OF PNEU VALVE</t>
  </si>
  <si>
    <t>CONNECTOR-[THREADED CONNECTOR ON SEPARATOR</t>
  </si>
  <si>
    <t>CONNECTOR-SS CONNECTION TO REG ON FUEL POT, IN BETWEEN SEPARATORS IN TK AREA</t>
  </si>
  <si>
    <t>VALVE-ASGA RED HAT II PLUG VENT AT  W WELL</t>
  </si>
  <si>
    <t>CONNECTOR-CONNECTION TO REG, SW CORNER OF WELL</t>
  </si>
  <si>
    <t>VALVE-AT WELL PRESSURE GAUGE</t>
  </si>
  <si>
    <t>CONNECTOR-OEL AT WELL</t>
  </si>
  <si>
    <t>OTHER-PVCB ON SEPARATOR</t>
  </si>
  <si>
    <t>CONNECTOR-WELL</t>
  </si>
  <si>
    <t xml:space="preserve">CONNECTOR-UNION AT WELL </t>
  </si>
  <si>
    <t>CONNECTOR-OEL ON WELL</t>
  </si>
  <si>
    <t xml:space="preserve">CONNECTOR-THREADED CONNECTOR AT PRESSURE WELL GAUGE </t>
  </si>
  <si>
    <t xml:space="preserve">VALVE-REGULATOR DRAIN VALVE AT SEP </t>
  </si>
  <si>
    <t>VALVE-PLUG ON PNEU VALVE</t>
  </si>
  <si>
    <t xml:space="preserve">CONNECTOR-THREADED CON ON WELL PIPING </t>
  </si>
  <si>
    <t>VALVE-BALL V ON CHEM INJ SYS</t>
  </si>
  <si>
    <t>CONNECTOR-THREADED CONNECTION  AT WELL PRESSU GAUGE</t>
  </si>
  <si>
    <t>VALVE-DIAPHRAGM PLUG</t>
  </si>
  <si>
    <t>OTHER-OPEN THIEF HATCH</t>
  </si>
  <si>
    <t>VALVE-BALL V ON COMP</t>
  </si>
  <si>
    <t>CONNECTOR-OEL ON COMP</t>
  </si>
  <si>
    <t>CONNECTOR-SWAGE CONNECTOR AT COMP</t>
  </si>
  <si>
    <t>CONNECTOR-THTEADED CONNECTOR ON REGULATOR DRAIN ON COMP</t>
  </si>
  <si>
    <t>CONNECTOR-SS TUBING ON NORTH WELL OFF S VLV</t>
  </si>
  <si>
    <t>VALVE-REGULATOR</t>
  </si>
  <si>
    <t>CONNECTOR-TO GAUGE</t>
  </si>
  <si>
    <t>VALVE-PLUG ON CV AT WELL 5</t>
  </si>
  <si>
    <t>CONNECTOR-SS CONNECTION JUST ABOVE T CONNECTION, NW CORNER OF WELL</t>
  </si>
  <si>
    <t>OTHER-PINHOLE ON GOLD REG BY SMALL KO, NE CORNER OF TK AREA</t>
  </si>
  <si>
    <t>OTHER-PVCB SEP I08</t>
  </si>
  <si>
    <t>VALVE-SOLENOID ON CHEMINJ SYS</t>
  </si>
  <si>
    <t>CONNECTOR-ON LINE TO GAUGE</t>
  </si>
  <si>
    <t>VALVE-SOLENOID AT WELL</t>
  </si>
  <si>
    <t>OTHER-TH ON TK A107 109-H</t>
  </si>
  <si>
    <t>VALVE-VALVE ON WELL</t>
  </si>
  <si>
    <t>C TO GAUGE AT WELL</t>
  </si>
  <si>
    <t>on CHEMICAL INJ SYS</t>
  </si>
  <si>
    <t>CONNECTOR-THREADED CONNECTION AT GAUGE</t>
  </si>
  <si>
    <t>OTHER-MALLARD PVCB AT SEP</t>
  </si>
  <si>
    <t>VALVE-2ND BALL VALVE W OF S SEP</t>
  </si>
  <si>
    <t>CONNECTOR-CONNECTION TO TUBING BY BLACK REG ON MIDDLE WELL</t>
  </si>
  <si>
    <t>CONNECTOR-SS CONNECTION TO FAR NW PRESSURE REG AT WELL JFC 6</t>
  </si>
  <si>
    <t>CONNECTOR-PLUG ON VERTICAL STEM 2' EAST OF HIGH-LOW CONTROLLER BOX. WELL JFC-3</t>
  </si>
  <si>
    <t xml:space="preserve">CONNECTOR-CONNECTION TO PRES REG FROM PARKER CONTROL DIV </t>
  </si>
  <si>
    <t>CONNECTOR-CONNECTION TO ELBOW FROM PRES REG, N WELL</t>
  </si>
  <si>
    <t>TUBING-SS TUBING TO CV ON N WELL</t>
  </si>
  <si>
    <t>CONNECTOR-CONNECTION AT REG ON WELL</t>
  </si>
  <si>
    <t>CONNECTOR-BENT CONNECTION AT TOP OF WELL</t>
  </si>
  <si>
    <t xml:space="preserve">VALVE-SOLENOID ON CHEM INJ SYS </t>
  </si>
  <si>
    <t>CONNECTOR-TUBING TO US PLUNGERS BOX AT WELL</t>
  </si>
  <si>
    <t>CONNECTOR-CONNECTION TO PRES REG, NE CORNER OF WELL 2H</t>
  </si>
  <si>
    <t>VALVE-REGULATOR DRAIN VALVE</t>
  </si>
  <si>
    <t>CONNECTOR-OEL FROM SEP FILTER</t>
  </si>
  <si>
    <t>CONNECTOR-TOP BONNET OF PNEU CV</t>
  </si>
  <si>
    <t>VALVE-MANUAL VALVE AT WELL LANGLEY 1</t>
  </si>
  <si>
    <t>TUBING-SS TUBING BELOW PI NEXT TO KIMRAY REG AT WELL</t>
  </si>
  <si>
    <t>TUBING-SS TUBING AT WELL</t>
  </si>
  <si>
    <t>VENT-VENT ON CV, RM2H</t>
  </si>
  <si>
    <t>OTHER-MALLARD REG 56-01/1 ON E SEP</t>
  </si>
  <si>
    <t>OTHER-PLLC E SIDE OF K</t>
  </si>
  <si>
    <t>VALVE-SOLENOID VALVE CHEM TOTE, PIPELINE AREA</t>
  </si>
  <si>
    <t>CONNECTOR-PRESSURE MANIFOLD</t>
  </si>
  <si>
    <t>CONNECTOR-AT PRESSURE GAUGE</t>
  </si>
  <si>
    <t xml:space="preserve">TUBING-UPWARD SS TUBING TO T CONNECTION , S END OF WELL 2H </t>
  </si>
  <si>
    <t>TUBING-UPWARD SS TUBING TO T CONNECTION , UNDER CONTROL BOX ON W METERING LINE</t>
  </si>
  <si>
    <t>TUBING-UPWARD SS TUBING TO PRES REG, TO PART OF NE KO ON K SKID</t>
  </si>
  <si>
    <t xml:space="preserve">OTHER-KIMRAY REG AT CV E K SKID </t>
  </si>
  <si>
    <t>VALVE-STEM ON S SEP CV</t>
  </si>
  <si>
    <t>CONNECTOR-REG SS TUBING AT EAST SIDE OF TK METERING 15' NW  OF S SEP KIMRAY</t>
  </si>
  <si>
    <t>CONNECTOR-SS TUBING TO PRESSURE REG CV S METERING</t>
  </si>
  <si>
    <t>TUBING-SS TUBING TO BOTTOM OF BOX BY CV, WELL 2H</t>
  </si>
  <si>
    <t>OTHER-REG PINHOLE AT W SEP TO PVCB</t>
  </si>
  <si>
    <t>OTHER-PINHOLE ON GREEN</t>
  </si>
  <si>
    <t>OTHER-PINHOLE ON KIMRAY REG, NE OF K SKID</t>
  </si>
  <si>
    <t>TUBING-SS TUBING TO T CONNECTION JUST E OF SEP 3H</t>
  </si>
  <si>
    <t>VALVE-STEM AT K PIPING</t>
  </si>
  <si>
    <t>VALVE-STEM AT PIPING RUN</t>
  </si>
  <si>
    <t>CONNECTOR-THREADED UNION AT GLYCOL PIPING</t>
  </si>
  <si>
    <t>CONNECTOR-BALL VALVE PLUG AT PIPING RUN</t>
  </si>
  <si>
    <t>CONNECTOR-OEL AT BALL VALVE BY SEP GAPPA 1</t>
  </si>
  <si>
    <t>CONNECTOR-FLANGE AT PNEUMATIC CV</t>
  </si>
  <si>
    <t>OTHER-TH ON TK B3H</t>
  </si>
  <si>
    <t>CONNECTOR-CONN TO VALVE W END OF MR NEAR METER</t>
  </si>
  <si>
    <t>OTHER-PIN HOLE ON REG ON S SEP</t>
  </si>
  <si>
    <t>CONNECTOR-SS TUBING AT GOLD REG 2H</t>
  </si>
  <si>
    <t>VALVE-"ARROW" K SKID SG VALVE AT NWCORNER</t>
  </si>
  <si>
    <t>OTHER-PIN HOLE AT FAITH NEXT TO FISHER I2P</t>
  </si>
  <si>
    <t>OTHER-PLUG ON TOP OF ARROW  K SKID CENTER W</t>
  </si>
  <si>
    <t>CONNECTOR-THREADED UNION AT PRESSURE REGULATOR AT LEONARD WELL 3-H  AT WELL LEONARD 1-H</t>
  </si>
  <si>
    <t>CONNECTOR-THREADED UNION AT PNEU CV AT WELL LEONARD 1-H</t>
  </si>
  <si>
    <t>CONNECTOR-SWAGELOK TUBING CONNECTOR ATMR</t>
  </si>
  <si>
    <t>CONNECTOR-SWAGELOK TUBING CONNECTOR ATPRESSURE XMTR AT MR WEST OF TKS</t>
  </si>
  <si>
    <t>CONNECTOR-PI PLUG AT WELL 5 EAST OF MALLARD 5601-3 REG TO CV</t>
  </si>
  <si>
    <t>CONNECTOR-PLUG TO T CONNECTION BY PRES GAUGE, NW CORNER OF WELL 101</t>
  </si>
  <si>
    <t>OTHER-VENT ON RED DRUM, W SIDE O K SKID</t>
  </si>
  <si>
    <t>OTHER-PLLC ON NW CORNER OF SKID</t>
  </si>
  <si>
    <t>OTHER-RED KIMRAY ON N SIDE OFK SKID</t>
  </si>
  <si>
    <t>CONNECTOR-FROM REG TO ROUND ELBOW JOUIN AT WELL 105</t>
  </si>
  <si>
    <t>CONNECTOR-TO GOLD REG WELL 104</t>
  </si>
  <si>
    <t>CONNECTOR-FROM PRES GAUGE TO GASKET ELBOW CONNECTOR WELL 102</t>
  </si>
  <si>
    <t>OTHER-PINHOLE ON PRES REG BY CV BY DISCHARGE SEP</t>
  </si>
  <si>
    <t>CONNECTOR-CONNECTION TO BLUE GASKET ON WELL 304H</t>
  </si>
  <si>
    <t>TUBING-SS TUBING INTO VALVE BY CV ON WELL 1H</t>
  </si>
  <si>
    <t>TUBING-TUBING TO BLACK PRES REG ABOVE SUCTION SEP</t>
  </si>
  <si>
    <t>CONNECTOR-CONNECTION TO WELLMARK PRES REG, SEP 508H</t>
  </si>
  <si>
    <t>OTHER-OPEN HOLES ON STEM TO GASKET ON WELL 302H</t>
  </si>
  <si>
    <t>TUBING-TUBING FROM RG TO CV GASKET</t>
  </si>
  <si>
    <t>CONNECTOR-TUBING FROM GROUND ON NE CORNER TO WELL 403</t>
  </si>
  <si>
    <t>TUBING-CONNECTION TO REG, WELL 3H</t>
  </si>
  <si>
    <t>TUBING-SS TUBING TO PRES GAUGE UNDER GASKET, WELL 1H</t>
  </si>
  <si>
    <t>OTHER-CV STEM ON NE CORNER K SKID</t>
  </si>
  <si>
    <t>CONNECTOR-OEL AT PRESSURE READOUT</t>
  </si>
  <si>
    <t>VALVE-THREADED STEM OF V ON MR</t>
  </si>
  <si>
    <t>OTHER -PINHOLE ON REG BY PVCB, SEP M 15H</t>
  </si>
  <si>
    <t>CONNECTOR-SS TUBING UNION S OF R1H BTW TOTE</t>
  </si>
  <si>
    <t>CONNECTOR-PLUG ON PIPING AT WELL</t>
  </si>
  <si>
    <t>OTHER-PINHOLE ON REGULATOR BODY AT COMP</t>
  </si>
  <si>
    <t xml:space="preserve">TUBING-BOTTOM SS TUBING UNDER PVCB BY GASKET, WELL 4H  </t>
  </si>
  <si>
    <t>VALVE-BALL VALVE AT WELL A-1417</t>
  </si>
  <si>
    <t>OTHER-TH AT TK 2ND ROW EAST 5</t>
  </si>
  <si>
    <t>VALVE-PNEUMATIC CV AT SEP MERCADO 4-H</t>
  </si>
  <si>
    <t xml:space="preserve">CONNECTOR-TUBING CONNECTION AT WELL A1417 </t>
  </si>
  <si>
    <t xml:space="preserve">CONNECTOR-TUBING CONNECTION AT SOLENOID AT WELL MT OLIVET 1-H </t>
  </si>
  <si>
    <t>OTHER-REGULATOR CONTROL KNOB AT REBOILER</t>
  </si>
  <si>
    <t>PNEUMATIC VALVE-ACTUATOR</t>
  </si>
  <si>
    <t>OEL-COMP ENGINE MANIFOLD EXHAUST</t>
  </si>
  <si>
    <t>TH-TK4</t>
  </si>
  <si>
    <t>REGULATOR CONNECTOR ON SEP B2H-REGULATOR CONNECTOR ON SEP B2H</t>
  </si>
  <si>
    <t>OEL-OEL</t>
  </si>
  <si>
    <t>VALVE-CORROSION INJ SYS</t>
  </si>
  <si>
    <t>THIEF HATCH-ON S TK</t>
  </si>
  <si>
    <t>FLANGE-FLANGE ON COMP</t>
  </si>
  <si>
    <t>CONNECTOR-CONNECTOR ON COMP</t>
  </si>
  <si>
    <t>CONNECTOR-TK FILL LINE</t>
  </si>
  <si>
    <t>VALVE-WELL B-14</t>
  </si>
  <si>
    <t>CONNECTOR-WELL B-8</t>
  </si>
  <si>
    <t>CONNECTOR-CHEM INJ SYS 0760</t>
  </si>
  <si>
    <t>CONNECTOR-CHEM INJ SYS 0913</t>
  </si>
  <si>
    <t>CONNECTOR-WELL B-3</t>
  </si>
  <si>
    <t>CONNECTOR-CONNECTION  ON TOP OF GASKET WELL3H</t>
  </si>
  <si>
    <t>OTHER-CV STEM ON WELL 1H</t>
  </si>
  <si>
    <t xml:space="preserve">TUBING-TUBING TO GREEN GVI VALVE ON WHITE PIPELINE </t>
  </si>
  <si>
    <t>CONNECTOR-CONNECTION TO ROUND SUPPLY ON OUT SIDE, WELL A3</t>
  </si>
  <si>
    <t>CONNECTOR-CONNECTION TO ELBOW FROM CV ON WELL A6</t>
  </si>
  <si>
    <t>PLUG-PLUG ON NE CORNER OF WELL A2</t>
  </si>
  <si>
    <t>CONNECTOR-.5 CONNECTOR</t>
  </si>
  <si>
    <t>TUBING-TUBING INTO PRES GAUGE, NW CORNER OF SEP 1H</t>
  </si>
  <si>
    <t>TUBING-TUBING TO REG ON CV, IN FRONT OF SEP 1H</t>
  </si>
  <si>
    <t>TUBING-DOWNWARD SS TUBING TO PRES REG, WELL 1H</t>
  </si>
  <si>
    <t>OTHER-PRES REG ON CV, N OF SEP 1H</t>
  </si>
  <si>
    <t>OTHER-TH ON TK 2H</t>
  </si>
  <si>
    <t>CONNECTOR-CONNECTION TO PRES GAUGES ON RED PRES CONTROL BOX AT WELL</t>
  </si>
  <si>
    <t>CONNECTOR-SS CONNECTION TO REG BY CV, NW OF K SKID</t>
  </si>
  <si>
    <t>CONNECTOR-WELL PRESSURE GAUGE THREADED CONNECTION</t>
  </si>
  <si>
    <t>VALVE-BALL VALVE ON SEPARATOR D-3H</t>
  </si>
  <si>
    <t>VALVE-GATE VALVE AT WELL 5-H</t>
  </si>
  <si>
    <t>CONNECTOR-BLIND FLANGE</t>
  </si>
  <si>
    <t>OTHER-PVCB _NORRISEAL AT REBOILER SKID</t>
  </si>
  <si>
    <t>CONNECTOR-CONNECTION TO PRESSURE GAUGE ON PIPING NEAR REBOILER</t>
  </si>
  <si>
    <t>CONNECTOR-PLUG AT WELL</t>
  </si>
  <si>
    <t>CONNECTOR-COMP 1ENGINE MANIFOLD EHAUST</t>
  </si>
  <si>
    <t>CONNECTOR-COMP 2 ENGINE MANIFOLD EHAUST</t>
  </si>
  <si>
    <t>OTHER-LIQUID LEVEL CONTROLLER</t>
  </si>
  <si>
    <t>CONNECTOR-PLUG AT SEPARATOR</t>
  </si>
  <si>
    <t>CONNECTOR-VALVE PLUG ON PIPING BY TKS</t>
  </si>
  <si>
    <t>CONNECTOR-SWAGE NUT AT SEPARATOR</t>
  </si>
  <si>
    <t>CONNECTOR-THREADED CONNECTOR  AT WELL</t>
  </si>
  <si>
    <t>VALVE-PNEUMATIC</t>
  </si>
  <si>
    <t>CONNECTOR-THREADED CONNECTORATWELL</t>
  </si>
  <si>
    <t>CONNECTOR-OEL ON TK ROOF BY TH</t>
  </si>
  <si>
    <t>OTHER-GOLD REG TO CVAT SPNKS9H</t>
  </si>
  <si>
    <t>CONNECTOR-SS TUBING T SE OF CV E IF SPKS9H SEP</t>
  </si>
  <si>
    <t>CONNECTOR-SS  TUBING AT WELL SPKS9H GROUND LVL TO CV</t>
  </si>
  <si>
    <t>CONNECTOR-THREADED CONNECTION TO PNEU CV</t>
  </si>
  <si>
    <t>TUBING-FROM GOLD ELBOW INTO GROUND LINE, WELL 1H</t>
  </si>
  <si>
    <t>TUBING-INTO GOLD ELBOW UNDER RED QCHIEF, WELL 5H</t>
  </si>
  <si>
    <t>TUBING-INTO GOLD ELBOW UNDER RED QCHIEF, WELL 6H</t>
  </si>
  <si>
    <t>CONNECTOR-INTO PRES REG EAST SIDE OF KO 6H</t>
  </si>
  <si>
    <t>CONNECTOR-PHX 2 SEP SS TUBE TO BALL VALVE W SIDE</t>
  </si>
  <si>
    <t>OTHER-REG SS TUBING TO CV AT SHG1H</t>
  </si>
  <si>
    <t>CONNECTOR-SS TUBING GROUND LINE AT PHX4H WELL</t>
  </si>
  <si>
    <t>VALVE-PHX 5H+ VALVE 2" ABOVE GRADE</t>
  </si>
  <si>
    <t>CONNECTOR-PHX 1 VENT W SIDE</t>
  </si>
  <si>
    <t>OTHER-OEL FROM PG SW OF SEP BA2H</t>
  </si>
  <si>
    <t>VALVE-VALVE ON REGULATOR</t>
  </si>
  <si>
    <t>OTHER-PVCB ON SEPARATOR C-1H</t>
  </si>
  <si>
    <t>OTHER-PVCB ON SEPARATOR B-2H</t>
  </si>
  <si>
    <t xml:space="preserve">OTHER-TH </t>
  </si>
  <si>
    <t>OTHER-PVCB ON SEPARATOR B-1H</t>
  </si>
  <si>
    <t>CONNECTOR-UNDER GASKET BY RELIEF VALVE, WELL P-3H</t>
  </si>
  <si>
    <t>TUBING-SS TUBING INTO YELLOW PI, SEP L1H</t>
  </si>
  <si>
    <t>CONNECTOR-OEL AT BALL VALVE AT SEPARATOR A2H</t>
  </si>
  <si>
    <t>OTHER-PVCB ON SEPARATOR A1H</t>
  </si>
  <si>
    <t>CONNECTOR-TUBING CONNECTION  AT WELL</t>
  </si>
  <si>
    <t>CONNECTOR-THREADED UNION TO REGULATOR AT WELL</t>
  </si>
  <si>
    <t>CONNECTOR-OEL AT FILTER AT SEPARATOR A2H</t>
  </si>
  <si>
    <t>OTHER-NORRISEAL PVCB AT SEPARATOR 2H</t>
  </si>
  <si>
    <t>OTHER-NORRISEAL PVCB AT SEPARATOR 1H</t>
  </si>
  <si>
    <t>CONNECTOR-SWAGELOK TUBING CONNECTION  AT WELL</t>
  </si>
  <si>
    <t>OTHER-PINHOLE ON RED KIMRAY, NW CORNER OF K SKID</t>
  </si>
  <si>
    <t>CONNECTOR-SS CONNECTION TO PRES GAUGE, W OF MIDDLE SEP</t>
  </si>
  <si>
    <t>OTHER-GREEN MALLARD PRES REG ON S SEP</t>
  </si>
  <si>
    <t>OTHER-VENT ON BOTTOM OF PLLC, MIDDLE KO TOWARDS E SIDE OF K SKID</t>
  </si>
  <si>
    <t>CONNECTOR-SS CONNECTION TO ARM OFF YELLOW BOX, SEP MFA 1H</t>
  </si>
  <si>
    <t>TUBING-INTO PRES GAUGE ABOVE GASKET MODEL E, WELL 2H</t>
  </si>
  <si>
    <t>TUBING-STAINLESS STEEL TUBING INTO GOLD PRES GAUGE ON GROUND, WELL 4H</t>
  </si>
  <si>
    <t>CONNECTOR-SS CONNECTION PRES GAUGE BY PVCB ON SEP 1H</t>
  </si>
  <si>
    <t>CONNECTOR-CONNECTION TO BLACK MARSH REG FROM CYLINDER UNDER CV, WELL 2H</t>
  </si>
  <si>
    <t>CONNECTOR-CONNECTION TO CYLINDER TO SILVER CONTROL BOX BY SEP</t>
  </si>
  <si>
    <t>CONNECTOR-CONNECTION TO BLUE CYLINDER BY SILVER CONTROL BOX, SEP 1</t>
  </si>
  <si>
    <t>CONNECTOR-SS CONNECTION TO T CONNECTOR, SW CORNER OF WELL 4H</t>
  </si>
  <si>
    <t>VALVE-PN CV STEM TO DIAPHRAM</t>
  </si>
  <si>
    <t>CONNECTOR-SS CONNECTION TO GASKET, WELL 1H</t>
  </si>
  <si>
    <t>CONNECTOR-SS TUBING TO CK VLV W OF FLAME ARRESTOR</t>
  </si>
  <si>
    <t>CONNECTOR-PLUG ON KIMRAY CYLINDER ON CV, B1H METERING LINE CLOSEST TO K</t>
  </si>
  <si>
    <t>OTHER-BELGAS REG AT VERTICAL SEP BTW DEHY AREA AND TK AREA</t>
  </si>
  <si>
    <t>CONNECTOR-SS TUBING CONNECTION  TO AXIOM PI</t>
  </si>
  <si>
    <t>CONNECTOR-SS TUBING NE CORNER NEAR SUPPLY IN TO CV AT B7H</t>
  </si>
  <si>
    <t>CONNECTOR-UNION TO ELBOW N SIDE OF WALKWAY</t>
  </si>
  <si>
    <t>VALVE-PLUG QTR TURN VALVE W OF BTM METERING PLATE AT V1093</t>
  </si>
  <si>
    <t>CONNECTOR-CONNECTION TO REG NE OF V1132 BY STR</t>
  </si>
  <si>
    <t>CONNECTOR-UNION TO ELBOW S SIDE OF WALKWAY</t>
  </si>
  <si>
    <t>VALVE-WEST NDL VALVE ON METERING PLATE, N OF WAWAY BY SEP V 1131</t>
  </si>
  <si>
    <t>CONNECTOR-SS TUBING TO QTR TURN VLV S SIDE OF B2H</t>
  </si>
  <si>
    <t>CONNECTOR-CONNECTION TO PRESSURE GAUGE OFF SMALL CYLINDER, W SIDE OF OF SEP</t>
  </si>
  <si>
    <t>CONNECTOR-FLANGE AT WELL INDUS 2-H</t>
  </si>
  <si>
    <t>CONNECTOR-TUBING CONNECTION  AT K SEPARATOR</t>
  </si>
  <si>
    <t>VALVE-BALL VALVE AT WELL 1-H</t>
  </si>
  <si>
    <t>OTHER-TH AT INDUS NORTH 2-H TK</t>
  </si>
  <si>
    <t>CONNECTOR-TUBING CONNECTION AT WELL 2-H</t>
  </si>
  <si>
    <t>OTHER-TH AT CAMPUS 3-H TK</t>
  </si>
  <si>
    <t>CONNECTOR-THREADED UNION CONNECTOR AT REGULATOR AT WELL 3-H</t>
  </si>
  <si>
    <t>CONNECTOR-PNEU CONNECTION TO CV</t>
  </si>
  <si>
    <t>OTHER-ORIFACE PLATE ON PIPING SOUTH OF GLYCOL CONTACTOR</t>
  </si>
  <si>
    <t>VALVE-BALL VALVE AT PIPING SOUTH OF GLYCOL CONTACTOR</t>
  </si>
  <si>
    <t>CONNECTOR-THREADED CONNECTION AT PIPING OUTSIDE SEPARATOR BERM</t>
  </si>
  <si>
    <t>CONNECTOR-PLUG ON REGULATOR AT SEPARATOR GLEN GARDENS 4-H</t>
  </si>
  <si>
    <t>CONNECTOR-TUBING CONNECTOR AT WELL 5-H</t>
  </si>
  <si>
    <t>OTHER-GAS REGULATOR VENT AT WELL 2-H</t>
  </si>
  <si>
    <t>OTHER-GAS REGULATOR VENT AT WELL 3-H</t>
  </si>
  <si>
    <t>OTHER-MURPHY PNEUMATIC LL CONTROLLER AT COMP SEPARATOR</t>
  </si>
  <si>
    <t>OTHER-MALLARD REG MODEL 5601-1 AT M1H</t>
  </si>
  <si>
    <t>CONNECTOR-SS CONNECTION TO GOLD FLOW REG, WELL 2H</t>
  </si>
  <si>
    <t>VALVE-PLUG ON PN CV DIAPHRAM AT M3H TOP MIDDLE OF TREE</t>
  </si>
  <si>
    <t>CONNECTOR-PLUG ON GAS REG AT SEP 1007-362</t>
  </si>
  <si>
    <t>OTHER-PRESSURE REGULATOR PIN HOLE AT WELL CARTER A3H</t>
  </si>
  <si>
    <t>OTHER-PRESSURE REGULATOR PIN HOLE AT SEPARATOR BRENTWOOD A1</t>
  </si>
  <si>
    <t>CONNECTOR-CONNECTOR AT REGULATOR GAUGE AT WELL BRENTWOOD 3H</t>
  </si>
  <si>
    <t>CONNECTOR-SWAGE CONNECTOR TO REG AT WELL</t>
  </si>
  <si>
    <t>OTHER-PNEU LLC VENT</t>
  </si>
  <si>
    <t>CONNECTOR-SWAGELOK TUBING CONNECTION  AT WELL 2-H</t>
  </si>
  <si>
    <t>VALVE-PNEU V STEM AT WELL 1-H</t>
  </si>
  <si>
    <t>PLUG-PLUG UNDER BLUE ROSEMOUNT, SE OF NW KO</t>
  </si>
  <si>
    <t>CONNECTOR-E1H CONNECTOR TO GAUGE ABOVE GASKET</t>
  </si>
  <si>
    <t>OTHER-KIMRAY</t>
  </si>
  <si>
    <t>CONNECTOR-T CONNECTOR ABOVE GASKET ON WELL 3H</t>
  </si>
  <si>
    <t>TUBING-TUBING INTO VALVE, JUST SE OF KO T3</t>
  </si>
  <si>
    <t>OTHER-RED KIMRAY REG N OF K</t>
  </si>
  <si>
    <t>TUBING-VALVE S OF KO 4</t>
  </si>
  <si>
    <t>OTHER-PLLC NE KO ON K SKID</t>
  </si>
  <si>
    <t>CONNECTOR-GOLD REG ABOVE CV &amp; KO, SE CORNER OF METERING AREA</t>
  </si>
  <si>
    <t>CONNECTOR-CONNECTION TO GAUGE ABOVE GASKET</t>
  </si>
  <si>
    <t>OTHER-KIMRAY REG ON SE CORNER  K SKID</t>
  </si>
  <si>
    <t>CONNECTOR-SS TUBING TO CV AT WELL 3H</t>
  </si>
  <si>
    <t>CONNECTOR-CONNECTION TO VALVE ON E LINE IN TO SEP 3H, OUTSIDE CONTAINMENT AREA</t>
  </si>
  <si>
    <t>CONNECTOR-CONN TO Q TURN VLV  BACK N SIDE OF T5H 2[FT</t>
  </si>
  <si>
    <t>OTHER-2631 K BELGAS REG VENT W PI</t>
  </si>
  <si>
    <t>CONNECTOR-T CONN S OF PN CV AT RIH</t>
  </si>
  <si>
    <t>CONNECTOR-CONNECTION TO PI AT N END OF T1H OFF SG</t>
  </si>
  <si>
    <t>OTHER-2H TH</t>
  </si>
  <si>
    <t>TUBING-SMALL UPRIGHT KO BEHIND N KO</t>
  </si>
  <si>
    <t xml:space="preserve">TUBING-FROM CV KO POLY E1  </t>
  </si>
  <si>
    <t>TUBING-CYLINDER N OF CV ON KO POLY D1</t>
  </si>
  <si>
    <t>TUBING-CYLINDER BY PRES GAUGE/REG, WELL D4H</t>
  </si>
  <si>
    <t>UNION-BOTTOM OF CV COLUMN, JUST W OF WELL D4H</t>
  </si>
  <si>
    <t>OTHER-GREY FISHER BOX ON CV STEM, MIDDLE PIPELINE SECTION</t>
  </si>
  <si>
    <t>CONNECTOR-CONNECTION TO PRES GAUGE OFF CYLINDER, E SIDE OF SEP</t>
  </si>
  <si>
    <t>CONNECTOR-PLUG AT BOTTOM OF BLUE ROSEMOUNT COLUMN, K METERING LINE</t>
  </si>
  <si>
    <t>HATCH-EAST TK HATCH</t>
  </si>
  <si>
    <t>EXHAUST-COMPRESSION ENGINE MANIFOLD EXHAUST</t>
  </si>
  <si>
    <t>OTHER-VENT ON RUELCO CYLINDER ON TOP OF SEP</t>
  </si>
  <si>
    <t>CONNECTOR-PLUG ON STEM N OF SEP 5</t>
  </si>
  <si>
    <t xml:space="preserve">CONNECTOR-CONNECTION TO ME^ERING BOX ON SUPPLY PIPELINE </t>
  </si>
  <si>
    <t>CONNECTOR-SS CONNECTION TO CV BY SMALL VERT SEP,  E OF PIPELINE SEP</t>
  </si>
  <si>
    <t>CONNECTOR-CONNECTION TO RUELCO CYLINDER, NORTH OF SEP 4</t>
  </si>
  <si>
    <t>VALVE-NEEDLE VLV N OF SEP W OF V1141 AT METERING PLATE</t>
  </si>
  <si>
    <t xml:space="preserve">VALVE-NEEDLE VLV N OF SEP W OF V1141 AT METERING PLATE </t>
  </si>
  <si>
    <t>TUBING-SS TUBING INTO CYLINDER UNDER GREY BOX, METERING LINE 8</t>
  </si>
  <si>
    <t>CONNECTOR-REG N ON CONTROL BOC W OF N SEP</t>
  </si>
  <si>
    <t>CONNECTOR-OEL OFF BACK OF EMERGENCY SHUTDOWN BOX, E OF SEPS</t>
  </si>
  <si>
    <t>CONNECTOR-SS CONNECTION , DOWNWARD TUBING AT E END OF WELL 5H</t>
  </si>
  <si>
    <t>CONNECTOR-SS CONNECTION TO FLOW REG OFF YELLOW SWITCH GAUGE, WELL K3H</t>
  </si>
  <si>
    <t>CONNECTOR-SS CONNECTION TO REG TO TRANSMITTER E SIDE OF V-1121</t>
  </si>
  <si>
    <t>OTHER-S PVCB AT V-1124</t>
  </si>
  <si>
    <t>OTHER-TH TK F1H</t>
  </si>
  <si>
    <t>CONNECTOR-TUBING CONNECTOR AT GAUGE AT SEPARATOR F1H</t>
  </si>
  <si>
    <t>CONNECTOR-CONNECTOR AT WELL ON TUBING FROM CORROSION INHIBITOR TK</t>
  </si>
  <si>
    <t>CONNECTOR-THREADED CONNECTION AT CHEM INJ SYSTEM</t>
  </si>
  <si>
    <t>CONNECTOR-WELL 5H WEST S THREADED CONNECTION CLOSEST TO FLANGE</t>
  </si>
  <si>
    <t>CONNECTOR-CONNECTION TO GOLD REG UNDER CV, EAST OF SEP 6H</t>
  </si>
  <si>
    <t>PS-001</t>
  </si>
  <si>
    <t>W SEP TOP LEVEL GAUGE CONNECTOR</t>
  </si>
  <si>
    <t>S TH</t>
  </si>
  <si>
    <t>W WELL TREE CONNECTOR TOP SIDE OF "T" THREAD</t>
  </si>
  <si>
    <t>N WELL TREE THREADED CONNECTION 7TH DOWNSTREAM FROM T UNION</t>
  </si>
  <si>
    <t>REGULATOR TO CV THREADED CONNECTION AT WELL TREE</t>
  </si>
  <si>
    <t>REGULATOR E WELL THREE TO CV</t>
  </si>
  <si>
    <t>CONNECTOR-NW CORNER FO COMP PAD.  EAST 1/2" CONNECTOR ON SMALL DRUM, EAST OF 3 VALVES</t>
  </si>
  <si>
    <t>OTHER-JUST INSIDE FENCED TK AREA.  NE OEL VALVE CAST OF NORTH METERING STATION</t>
  </si>
  <si>
    <t>VALVE-EAST WELL (245684) TOP CENTER CV (CONNECTION TO 1/2" VALVE BELOW PRESSURE GAUGE)</t>
  </si>
  <si>
    <t>VALVE-NW CORNER OF COMP PAD. WEST 1/2" BALL VALVE</t>
  </si>
  <si>
    <t>VALVE-SOUTH CENTER ON COMP. 1/2" SS TUBING OR 'SEALCO' CHECK VALVE</t>
  </si>
  <si>
    <t>OTHER-SOUTHERN MOST TK. OEL ON TOP</t>
  </si>
  <si>
    <t>CONNECTOR-CENTER WELL (247622) TOP WEST UNION (RUSTED)</t>
  </si>
  <si>
    <t>PS-004</t>
  </si>
  <si>
    <t>CONNECTOR-1/4" SS TUBING AT NORTH END OF TK BATTERY WALL</t>
  </si>
  <si>
    <t>OTHER-PLUG NEAR PRESSURE GAUGE ON SE SIDE OF WELL HEAD</t>
  </si>
  <si>
    <t>VALVE-NEEDLE VALVES TO CV AT WELL HEAD</t>
  </si>
  <si>
    <t>HATCH-THEFT HATCH RIGHT TK (EAST) FROM SITE ENTRANCE</t>
  </si>
  <si>
    <t>VALVE-1" BALL VALVE NE SPLIT 'T' OF WELL HEAD SEPARATOR UP STREAM OF PI</t>
  </si>
  <si>
    <t>CONNECTOR-1/4" CONNECTOR LEAK OFF REGULATOR "DOWNSTREAM" OF SEPARATOR AT PI WELL HEAD</t>
  </si>
  <si>
    <t>CONNECTOR-1" CONNECTOR NW SPLIT "T" OF WELL HEAD SEPARATOR 4 CONNECTIONS DOWNSTREAM</t>
  </si>
  <si>
    <t>PS-006</t>
  </si>
  <si>
    <t>OTHER-1" PLUG ON BOTTOM OF SEPARATOR VALVE</t>
  </si>
  <si>
    <t>CONNECTOR-1/4" SS CONNECTOR BEHIND PRESSURE GAUGES NEAR TK</t>
  </si>
  <si>
    <t>CONNECTOR-SEPARATOR C-2 NG SUPPLY LINE TO CV METERS. BOX WAS OPEN SO METHOD 21 PI CONNECTIONS</t>
  </si>
  <si>
    <t>PS-009</t>
  </si>
  <si>
    <t>HATCH-12" THIEF HATCH ON WEST TK</t>
  </si>
  <si>
    <t>OTHER-8" METERING PLATE ON NORTH METER</t>
  </si>
  <si>
    <t>OTHER-DISCHARGE 1/4" PLUG ON PI TO CV ON E WELL HEAD</t>
  </si>
  <si>
    <t>CONNECTOR-1/4" THREADED CONNECTION NG SUPPLY PI TO W SEPARATOR IN TK BAY</t>
  </si>
  <si>
    <t>CONNECTOR-1" CONNECTION INLINE KO POT E OF CV ON NORTHERN MOST METERING TUBE PIPE SUPPLY CV</t>
  </si>
  <si>
    <t>CONNECTOR-IR FOLLOW UP; NGS TO PI ON E SIDE OF W WELL</t>
  </si>
  <si>
    <t>PVCB-NGS PVCB ON N SEPARATOR</t>
  </si>
  <si>
    <t>VALVE-1/2" BALL VALVE E OF PI ON W WELL</t>
  </si>
  <si>
    <t>VALVE-LARGE VALVE STEM NEAR GROUND, ONE SIDE OF E WELL</t>
  </si>
  <si>
    <t>PS-011</t>
  </si>
  <si>
    <t>REGULATOR-1/2" TUBING OFF REGULATOR TO CONTROL VALVE ON EAST WELL</t>
  </si>
  <si>
    <t>CONNECTOR-CONNECTION OF 1/4" TUBING OFF PRESSURE REGULATOR TO CONTROL VALVE (NEAR SEPARATORS)</t>
  </si>
  <si>
    <t>REGULATOR-OFF NORGIN PRESSURE REGULATOR TO FOAM TK, BOTTOM PLUG MISSING (EAST WELL)</t>
  </si>
  <si>
    <t>REGULATOR-1/2" TUBING OFF REGULATOR TO CONTROL VALVE ON WEST WELL</t>
  </si>
  <si>
    <t>VALVE-PI VALVE ABOVE WELL</t>
  </si>
  <si>
    <t>OTHER-3/8" SWAGE LOCK NUT ON W WELL E OF PI</t>
  </si>
  <si>
    <t>CONNECTOR-1/2" SS FITTING ON TOP OF PRESSURE CONTROL BOX ON W SEPARATOR TK</t>
  </si>
  <si>
    <t>PS-018</t>
  </si>
  <si>
    <t>PVCB-PVCB ON SOUTH SEPARATOR</t>
  </si>
  <si>
    <t>HATCH-THIEF HATCH ON SOUTH CENTER TK</t>
  </si>
  <si>
    <t>REGULATOR-PRESSURE REGULATOR ON SE WELL</t>
  </si>
  <si>
    <t>PVCB-PVCB ON NORTH SEPARATOR</t>
  </si>
  <si>
    <t>PVCB-PVCB ON N WELL</t>
  </si>
  <si>
    <t>PS-022</t>
  </si>
  <si>
    <t>HATCH-THIEF HATCH ON TK 2H (VERY DIFFICULT TO SEE WITH IR; THUS NO IMAGE)</t>
  </si>
  <si>
    <t>HATCH-THIEF HATCH ON N TK</t>
  </si>
  <si>
    <t>CONNECTOR-PI GAUGE, LEAK FOUND ON CONNECTOR GOING TO VALVE, CENTER WELL</t>
  </si>
  <si>
    <t>PVCB-LOWER PVCB ON SEPARATOR, APART FROM TK SEPARATORS</t>
  </si>
  <si>
    <t>CONNECTOR-PRESSURE GAUGE CONNECTOR ON SEPARATOR (5H), JUST SOUTH OF PVCB</t>
  </si>
  <si>
    <t>OTHER-VENT ON STORAGE TK, JUST SOUTH OF NORTH TK</t>
  </si>
  <si>
    <t>HATCH-THIEF HATCH ON NORTH TK</t>
  </si>
  <si>
    <t>PVCB-LIQUID LEVEL CONTROL BOX ON SOUTH SEPARATOR</t>
  </si>
  <si>
    <t>PS-031</t>
  </si>
  <si>
    <t>PVCB-LIQUID LEVEL CONTROL BOX ON SEPARATOR TK</t>
  </si>
  <si>
    <t>CONNECTOR-PRESSURE GAUGE CONNECTOR ATTACHED TO PVCB &amp; SEPARATOR</t>
  </si>
  <si>
    <t>PVCB-PVCB ON 5H SEPARATOR (NORTH MOST)</t>
  </si>
  <si>
    <t>OTHER-WELL 2-H (SOUTH MOST). VENTED PLUG ON TOP OF CV</t>
  </si>
  <si>
    <t>OTHER-PINHOLE IN END OF PLUG AT TOP OF WELL</t>
  </si>
  <si>
    <t>OTHER-RUSTED PLUG ON BOTTOM OF SEPARATOR NEAR SOUTH WELL</t>
  </si>
  <si>
    <t>PS-038</t>
  </si>
  <si>
    <t>CONNECTOR-THREADED CONNECTOR TOP OF SEPARATOR AT WELL</t>
  </si>
  <si>
    <t>HATCH-MISSING NUT AND BOLT ON EAST TK THIEF HATCH</t>
  </si>
  <si>
    <t>PRESSURE OTHER-PRESSURE GAUGE CONNECTOR ON NORTH END OF EAST WELL (1H)</t>
  </si>
  <si>
    <t>PS-041</t>
  </si>
  <si>
    <t>PVCB-ATTACHED TO SEPARATOR</t>
  </si>
  <si>
    <t>VALVE-CONTROL VALVE, VERY RUSTED, NORTH SIDE OF NORTH SEPARATOR</t>
  </si>
  <si>
    <t>PVCB-NORTH SEPARATOR</t>
  </si>
  <si>
    <t>CONNECTOR-VERY SOUTH SIDE OF NORTH WELL (1H)</t>
  </si>
  <si>
    <t>PS-044</t>
  </si>
  <si>
    <t>BONNET-BONNET ON WELL #6</t>
  </si>
  <si>
    <t>PRESSURE OTHER-PRESSURE GAUGE CONNECTOR, JUST EAST OF SEPARATOR</t>
  </si>
  <si>
    <t>PS-045</t>
  </si>
  <si>
    <t>CONNECTOR-TOP OF INSTRUMENT NG SEPARATOR 'T' CONNECTION TO 1/2'' BLEED VALVE</t>
  </si>
  <si>
    <t>METER PLATE-4" METERING PLATE FLANGE CONNECTION WEST SEPARATOR METERING IN TK DIKE</t>
  </si>
  <si>
    <t>PS-048</t>
  </si>
  <si>
    <t>OTHER-PLUG IN CV TO PRESSURE GAUGE, NORTH SIDE OF WELL 2</t>
  </si>
  <si>
    <t>VALVE-1" PLUG MISSING IN METERING AREA</t>
  </si>
  <si>
    <t>CONNECTOR-CONNECTOR BETWEEN PRESSURE GAUGES, EAST SIDE OF WELL 1</t>
  </si>
  <si>
    <t>PS-050</t>
  </si>
  <si>
    <t>CONNECTOR-CONNECTOR INTO STAINLESS STEEL TUBING, SOUTH SIDE OF WELL 4</t>
  </si>
  <si>
    <t>CONNECTOR-STAINLESS STEEL TUBING CONNECTOR, SOUTH SIDE OF WELL 1</t>
  </si>
  <si>
    <t>CONNECTOR-STAINLESS STEEL TUBING CONNECTOR, NORTH SIDE OF WELL 1</t>
  </si>
  <si>
    <t>CONNECTOR-1/2" THREADED CONNECTION TO PI ON C3H SEPARATOR</t>
  </si>
  <si>
    <t>CONNECTOR-2" VALVE THREADED CONNECTION SE SIDE OF C1H SEPARATOR (SEP SIDE)</t>
  </si>
  <si>
    <t>OTHER MISSING-D1H SMALL SEPARATOR NG SUPPLY OPEN VENT</t>
  </si>
  <si>
    <t>SIGHT GLASS-10" SIGHT GLASS ON G1H</t>
  </si>
  <si>
    <t>VALVE VENT-D1H WELL CV PRESSURE VENT</t>
  </si>
  <si>
    <t>VALVE-BOTTOM VALVE ON BLUE COALESCER TO INSTRUMENTATION OF D1H METER LINE</t>
  </si>
  <si>
    <t>VALVE-D3H WELL N SIDE 1" 0" FROM GRADE BURIED</t>
  </si>
  <si>
    <t>OTHER-PLUG AT END OF PRESSURE GAUGE, NEAR THE GROUND, NORTH SIDE OF WELL</t>
  </si>
  <si>
    <t>PS-060</t>
  </si>
  <si>
    <t>CONNECTOR-TUBING CONNECTOR ON PRESSURE GAUGE-EAST SEPARATOR</t>
  </si>
  <si>
    <t>PS-065</t>
  </si>
  <si>
    <t>VALVE-VALVE STEM ON CV</t>
  </si>
  <si>
    <t>CONNECTOR-BK2900 FLOW METER ON B1H BOTTOMS</t>
  </si>
  <si>
    <t>OTHER-LITTLE RED KO DRUM N OF K7643 1/2" PLUG MISSING</t>
  </si>
  <si>
    <t>REGULATOR-DISCHARGE SEPARATOR POT K7572 NE CORNER OF SKID "MALLARD MODEL 5601-1"</t>
  </si>
  <si>
    <t>VALVE-BUTTERFLY VALVE NW OF COMP 7571</t>
  </si>
  <si>
    <t>VALVE-CONTROL VALVE 4' W OF FILTER STEM</t>
  </si>
  <si>
    <t>VALVE-CV SOUTH OF SEPARATOR 1H BOTTOM</t>
  </si>
  <si>
    <t>VALVE-CV STEM AT K7643</t>
  </si>
  <si>
    <t>VALVE-STEM ON TOP LEVEL OF SG ON LITTLE RED KO POT</t>
  </si>
  <si>
    <t>FLANGE-COMP HEAD K7571</t>
  </si>
  <si>
    <t>CONNECTOR-K7643 N SIDE MIDDLE OF SKID 20" FROM GRADE "T" CONNECTOR</t>
  </si>
  <si>
    <t>OTHER-PLUG ON COMP HEAD K7571</t>
  </si>
  <si>
    <t>CONNECTOR-TUBING INTO PRESSURE GAUGE-NORTH SEPARATOR</t>
  </si>
  <si>
    <t>PS-068</t>
  </si>
  <si>
    <t>CONNECTOR-TUBING JUST BENEATH BONNET ON WELL</t>
  </si>
  <si>
    <t>PS-069</t>
  </si>
  <si>
    <t>BONNET-BONNET ON WELL</t>
  </si>
  <si>
    <t>CONNECTOR-UNDER CONTROL BOX NEAR BONNET ON WELL</t>
  </si>
  <si>
    <t>OTHER-PLUG ~ 1" OFF GROUND, MIDDLE WELL, NORTH SIDE</t>
  </si>
  <si>
    <t>CONNECTOR-CV HEAD; NE OF SEPARATOR 4H</t>
  </si>
  <si>
    <t>PVCB-S OF SEPARATOR METER AND N OF COMP SEPARATOR</t>
  </si>
  <si>
    <t>OTHER-FLOW METER N OF COMP</t>
  </si>
  <si>
    <t>CONNECTOR-CONNECTION TO SEPARATOR POT W OF SEPARATOR 6H REGULATORS</t>
  </si>
  <si>
    <t>PVCB-PVCB W OF COMP SKID</t>
  </si>
  <si>
    <t>CONNECTOR-PVC CONNECTION TO SG BOTTOM ELBOW PIECE TK 8</t>
  </si>
  <si>
    <t>OTHER-TK 6 PLUG</t>
  </si>
  <si>
    <t>CONNECTOR-TO PRESSURE REGULATOR "CONTROL AIR TYPE 300" NE OF SEPARATOR 5H 0/3</t>
  </si>
  <si>
    <t>PVCB-SEPARATOR 7H</t>
  </si>
  <si>
    <t>VALVE-BALL VALVE NE OF SEPARATOR 4H 0/6 4"PIPING TO SS PIPING</t>
  </si>
  <si>
    <t>CONNECTOR-TK 3 SG CONNECTION TO TK</t>
  </si>
  <si>
    <t>PVCB-SEPARATOR 5H</t>
  </si>
  <si>
    <t>CONNECTOR-TK 7 ELBOW TO SG TOP SECTION</t>
  </si>
  <si>
    <t>HATCH-TK 2</t>
  </si>
  <si>
    <t>CONNECTOR-FAR NE PART OF WELL (36), INTO FLUID CONTROLLER, IN BETWEEN PRES. GAUGES AND BONNET</t>
  </si>
  <si>
    <t>CONNECTOR-CONNECTOR TO VALVE AT BASE OF WEST WELL (16)</t>
  </si>
  <si>
    <t>PS-080</t>
  </si>
  <si>
    <t>CONNECTOR-CONNECTOR UNDER PRESSURE GAUGE NEAR GROUND. SOUTH SIDE OF WELL</t>
  </si>
  <si>
    <t>CONNECTOR-CONNECTOR UNDER CONTROLLER BOX NEAR BONNET, SOUTH SIDE OF WELL</t>
  </si>
  <si>
    <t>PRES. REGULATOR-PINHOLE IN PRESSURE REGULATOR NEAR SEPARATOR, AUDIBLE, HIGH FLOW</t>
  </si>
  <si>
    <t>CONNECTOR-NE OF PARR 6H WELL; 3.5' OFF GROUND; TOP CONNECTOR ON VALVE 03H-A/8AK</t>
  </si>
  <si>
    <t>REGULATOR-NE OF PARR 5H WELL; 3.5' OFF GROUND; MALLARD CONTROL</t>
  </si>
  <si>
    <t>HATCH-MIDDLE EASTERN TK</t>
  </si>
  <si>
    <t>REGULATOR-KIM RAY REGULATOR (RED) N OF COMP SKID</t>
  </si>
  <si>
    <t>REGULATOR-N OF COMP; CV 5' OFF GROUND</t>
  </si>
  <si>
    <t>VENT-FISHER I2P-100 ON N SIDE OF SEPARATOR 5</t>
  </si>
  <si>
    <t>VENT-FISHER I2P-100 ON N SIDE OF SEPARATOR 6</t>
  </si>
  <si>
    <t>OTHER-MODEL 5600 REGULATOR ON S SIDE OF SKID; 1.5' ABOVE GROUND</t>
  </si>
  <si>
    <t>VALVE-4' SW OF SEPARATOR; 4' ABOVE GROUND; SOUTHERN MOST VALVE AT SEPARATOR</t>
  </si>
  <si>
    <t>CONNECTOR-TOP OF WELL; BOTTOM CONNECTOR ON 'PACE MAKER PLUNGER'</t>
  </si>
  <si>
    <t>CONNECTOR-PVC TO STORM DRAIN TK AT COMP SKID</t>
  </si>
  <si>
    <t>FLANGE-EFFLUENT FLANGE ON E SIDE OF COMP SKID</t>
  </si>
  <si>
    <t>REGULATOR-BELGAS P-50 SW CORNER NEAR PUMP SKID</t>
  </si>
  <si>
    <t>REGULATOR-PNEUMATIC LLC MIDDLE SECTION E SIDE SOUTHERN MOST KNOCK OUT</t>
  </si>
  <si>
    <t>PVCB-P-2 SEPARATOR</t>
  </si>
  <si>
    <t>CONNECTOR-1 CONNECTION N OF CV AT WELL 2H</t>
  </si>
  <si>
    <t>CONNECTOR-SS ELBOW CONNECTOR TO BOTTOM OF PLUNGER LIFT AT WELL 3H</t>
  </si>
  <si>
    <t>PVCB-NORTHERN MOST SEPARATOR IN TK AREA</t>
  </si>
  <si>
    <t>PVCB-NW SEPARATOR IN TK AREA</t>
  </si>
  <si>
    <t>CONNECTOR-STAINLESS STEEL OUTPUT LINE FROM BLUE PARKER FILTER AT METERING STATION</t>
  </si>
  <si>
    <t>PVCB-NE SEPARATOR IN TK AREA</t>
  </si>
  <si>
    <t>PVCB-SEPARATOR 2</t>
  </si>
  <si>
    <t>REGULATOR-CLOSEST REGULATOR W OF PVCB AT SEPARATOR 2</t>
  </si>
  <si>
    <t>CONNECTOR -SS TUBING INTO GAUGE NEXT TO KO POT, WELL #5</t>
  </si>
  <si>
    <t>OTHER-MISSING PLUG ON KO POT VALVE IN METERING STATION</t>
  </si>
  <si>
    <t>CONNECTOR -SS TUBING INTO CONTROL BOX, WELL #1, EAST SIDE OF BOX</t>
  </si>
  <si>
    <t>PS-091</t>
  </si>
  <si>
    <t>OTHER-PLUG AT THE END OF PRESSURE GAUGE NEAR GROUND, SOUTH SIDE OF WELL</t>
  </si>
  <si>
    <t>PS-092</t>
  </si>
  <si>
    <t>CONNECTOR-ADAPTER BETWEEN CONNECTORS TO CONTROL BOX ON WELL</t>
  </si>
  <si>
    <t>CONNECTOR-TUBING INTO PRESSURE GAUGE, NEXT TO KO POT ON WELL</t>
  </si>
  <si>
    <t>OTHER-PINHOLE IN PRESSURE GAUGE, TOP OF WELL (14)</t>
  </si>
  <si>
    <t>PS-094</t>
  </si>
  <si>
    <t>OTHER-MISSING PLUG/FILTER ON PRESSURE REGULATOR ON NORTH SEPARATOR</t>
  </si>
  <si>
    <t>PS-096</t>
  </si>
  <si>
    <t>CONNECTOR-SS TUBING INTO CONNECTOR, IN BETWEEN KO POT AND BONNET</t>
  </si>
  <si>
    <t>PS-097</t>
  </si>
  <si>
    <t>CONNECTOR-PVC LEVEL GAUGE CONNECTION ON SOUTH TK.</t>
  </si>
  <si>
    <t>PS-099</t>
  </si>
  <si>
    <t>HATCH-THIEF HATCH ON NORTH EAST STORAGE TK "B10"</t>
  </si>
  <si>
    <t>CONNECTOR -1/2" TUBING CONNECTOR ABOVE KO POT ON SE WELL (CD1)</t>
  </si>
  <si>
    <t>HATCH-THIEF HATCH ON EASTERN STORAGE TK</t>
  </si>
  <si>
    <t>VENT-EXHAUST VALVE (SUPER QUICK) TO CV ON FIRST WELL</t>
  </si>
  <si>
    <t>CONNECTOR-3 CONNECTORS FROM TRANSMITTER TO CV ON FIRST WELL</t>
  </si>
  <si>
    <t>REGULATOR-SEPARATOR 3 TO PVCB</t>
  </si>
  <si>
    <t>REGULATOR-SEPARATOR 1 TO PVCB</t>
  </si>
  <si>
    <t>OTHER-METER PLATE N OF METERING AREA</t>
  </si>
  <si>
    <t>COND HATCH-TK D03697</t>
  </si>
  <si>
    <t>COND HATCH-TK D03698</t>
  </si>
  <si>
    <t>CONNECTOR-NE OF SEPARATOR 3</t>
  </si>
  <si>
    <t>VALVE-CV W OF SEPARATOR 5</t>
  </si>
  <si>
    <t>CONNECTOR-SS TUBING INTO PRESSURE REG, PUMP AND GAUGE, N SIDE OF WELL</t>
  </si>
  <si>
    <t>VENT-VENT ATTACHED TO PRESSURE REGULATOR, NEAR GAUGES, TOP OF WELL</t>
  </si>
  <si>
    <t>VENT-ON LLC ON WEST COMP, EAST SEPARATOR</t>
  </si>
  <si>
    <t>VENT -VENT ON PRESSURE REGULATOR NEAR GAUGES, TOP OF WELL</t>
  </si>
  <si>
    <t>VENT -LLC VENT ON EAST SEPARATOR IN COMP STATION</t>
  </si>
  <si>
    <t>REGULATOR -BLK REG ON ADDITIVE TK A WELL 249105</t>
  </si>
  <si>
    <t>HATCH-TK251660</t>
  </si>
  <si>
    <t>REGULATOR -PRESSURE REG CONTROL AIR INC TYPE 300 AT MIDDLE  SEPARATE</t>
  </si>
  <si>
    <t>OTHER-FISHER I2P-100 AT TREE RCC 246696 (1-H)</t>
  </si>
  <si>
    <t>VALVE -CONTROL VALVE AT TREE RCC 246719 (3H)</t>
  </si>
  <si>
    <t>OTHER-FISHER I2P-100 AT TREE RCC 247244 (4-H)</t>
  </si>
  <si>
    <t>HATCH PROD H20-TK 246690</t>
  </si>
  <si>
    <t>VALVE -CV S SEP (EW) STEM</t>
  </si>
  <si>
    <t>CONNECTOR-N OF SMALL KO POT ON K SKID</t>
  </si>
  <si>
    <t>CONNECTOR-SS ON W 'T' TO CONTROL AIR TYPE 300REG ON MIDDLE SEP NW CORNER</t>
  </si>
  <si>
    <t>REGULATOR -REG 1' BELOW HEAD OF SEP (N) AT NW CORNER</t>
  </si>
  <si>
    <t>REGULATOR -REG TO SMALL KO ON K SKID</t>
  </si>
  <si>
    <t>CONNECTOR-SMALL SEPARATOR AT COMP SKID BELOW 1/4 TURN BALL VALVE</t>
  </si>
  <si>
    <t>HATCH-NORTH TK</t>
  </si>
  <si>
    <t>HATCH-1-H TK HATCH</t>
  </si>
  <si>
    <t>CONNECTOR-4.5' NE OF WELL 1-H</t>
  </si>
  <si>
    <t>REGULATOR-FISHER "BIG JOE" N SIDE OF COMP SKID</t>
  </si>
  <si>
    <t>GLASS PVCB-TOP OF VERTICAL GLASS WINDOW NEXT TO PVCB/ SEPARATOR, EAST SIDE OF WEST COMP</t>
  </si>
  <si>
    <t>CONNECTOR-SS TUBING INTO RED PRESSURE REGULATOR NEXT TO RED BONNET, AT HEAD OF WEST COMP</t>
  </si>
  <si>
    <t>VALVE-VALVE ON SIDE OF KO POT, JUST EAST OF EAST SEPARATOR</t>
  </si>
  <si>
    <t>UNION-ATTACHED TO OIL RESERVOIR ABOVE STEP PLATFORM, WEST COMP</t>
  </si>
  <si>
    <t>CONNECTOR-SS TUBING INTO PRESSURE REGULATOR, IN FRONT OF SS BOX, W SIDE OF E COMP</t>
  </si>
  <si>
    <t>UNION-UNION ABOVE VERTICAL GLASS, NEXT TO PVCB/ SEPARATOR, SE SEPARATOR ON WEST COMP</t>
  </si>
  <si>
    <t>OTHER-OEL LINE TO DRAIN AT K SKID</t>
  </si>
  <si>
    <t>VENT-OEL LINE VENT FROM STORM TK AT K</t>
  </si>
  <si>
    <t>CONNECTOR -BTM ELBOW CONNECTION AT SG ON S TK</t>
  </si>
  <si>
    <t>VENT-PNEUMATIC PUMP VENT AT COMP</t>
  </si>
  <si>
    <t>CONNECTOR-THIRD T CONN AT NW S TK METERING</t>
  </si>
  <si>
    <t>CONNECTOR-THIRD T TP PI S OF CV AT NW K</t>
  </si>
  <si>
    <t>CONNECTOR-THIRD CON 0/2 N REG AT WELL 7</t>
  </si>
  <si>
    <t>PLUG-BTM PLUG ON GATE CV WELL 6</t>
  </si>
  <si>
    <t>PLUG-TOP GATE CV WELL1</t>
  </si>
  <si>
    <t>REGULATOR -1 FT BELOW SEP E2 HEAD</t>
  </si>
  <si>
    <t>REGULATOR -SEP E1 CONTROL AIR TYPE300</t>
  </si>
  <si>
    <t>SG -KO POT 1286-C12</t>
  </si>
  <si>
    <t xml:space="preserve">VENT-K DRIVE SHAFT ON DISCHARGE </t>
  </si>
  <si>
    <t>CONN-PLUG MISSING BELOW BONNET S SIDE OF MIDDLE WELL</t>
  </si>
  <si>
    <t>CONN-PLUG MISSING BELOW BONNET S SIDE OF N WELL</t>
  </si>
  <si>
    <t>REGULATOR-PINHOLE ON PRESSURE REG ATTACHED TO GAUGE N SIDE OF S WELL</t>
  </si>
  <si>
    <t>CONN-ABOVE SIGHT GLASS ON NW CORNER OF E COMP SKID</t>
  </si>
  <si>
    <t>UNION-E SIDE OF E COMP; JUST OFF INLET PRESSURE CONTROL, ABOVE STEP PLATFORM</t>
  </si>
  <si>
    <t>UNION-5' S OF SMALL SEP SE OF E COMP</t>
  </si>
  <si>
    <t>OEL-W DRAIN ON W COMP SKID</t>
  </si>
  <si>
    <t>VENT-ABOVE ORANGE STARTER ABOVE STEP PLATFORM W SIDE OF W COMP</t>
  </si>
  <si>
    <t>CONN-RUSTY CONNECTOR INTO PRESSURE REG OF COMP</t>
  </si>
  <si>
    <t>CONNECTOR-SS TUBING INTO CONNECTOR, N OF SEPARATOR (019)</t>
  </si>
  <si>
    <t>CONNECTOR-TUBING INTO PRESSURE REG. ON TOP OF EAST WELL, N SIDE OF WELL</t>
  </si>
  <si>
    <t>VENT-VENT ON CONTROL VALVE ON WESTERN WELL IN THE GROUP OF THREE WELLS</t>
  </si>
  <si>
    <t>CONNECTOR-NORTH EDGE OF EAST WELL, ABOUT 4' FROM GROUND, BOTTOM CONNECTOR ON BLUE HANDLED BALL VALVE</t>
  </si>
  <si>
    <t>CONNECTOR-NW WELL, CONNECTOR UNDER TOP VALVE LOCATED ON TREE</t>
  </si>
  <si>
    <t>PLUG-PLUG HOLE ON 2ND FROM THE W TK</t>
  </si>
  <si>
    <t>REGULATOR-NORRISEAL 1005PI' JUST S OF SEPARATOR CONTAINMENT AREA</t>
  </si>
  <si>
    <t>CONNECTOR-SEPARATOR 2H; SS CONNECTOR BELOW 'INDELAC CONTROLS' CV</t>
  </si>
  <si>
    <t>CONNECTOR-W MOST NG SUPPLY LINE VALVE ON SEP 1H</t>
  </si>
  <si>
    <t>CONNECTOR-WELL 2H; 8 CONNECTORS DOWN FROM 'BRISTOL TRANSMITTER'</t>
  </si>
  <si>
    <t>PLUG-TOP OF BONNET ON CV 082042 AT WELL 1H</t>
  </si>
  <si>
    <t>REGULATOR-VENT ON BLUE 'INVALCO' REGULATOR AT SEPARATOR 3H</t>
  </si>
  <si>
    <t>VALVE-TOP VALVE ON W SIDE OF SOUTHERN 2'' PIPE AT SEPARATOR 5H</t>
  </si>
  <si>
    <t>CONNECTOR-SS TUBING CNT AT SEP B-3 TO PVCB</t>
  </si>
  <si>
    <t>UNION-UNION AT TOP OF GLASS CYL, SW KO ON COMP</t>
  </si>
  <si>
    <t>STEM-CV AT MIDDLE SEP</t>
  </si>
  <si>
    <t>CONNECTOR-SS TUBING INTO S PRES REG ON N SEP</t>
  </si>
  <si>
    <t>CONNECTOR -SS TUBING OFF KO POT W OF SEP 3H</t>
  </si>
  <si>
    <t>CONN-SS TUBING BELOW PI ATTACHED TO CV ON WELL</t>
  </si>
  <si>
    <t>TH (PRODUCED)-ON TK</t>
  </si>
  <si>
    <t>CONNECTOR-JUST BEFORE TERMINATED VALVE ON E SIDE OF COMP 10-U024</t>
  </si>
  <si>
    <t>CONNECTOR-SS CONNECTOR ABOVE T CONNECTOR NEXT TO GOLD REGULATOR ON WELL 4H</t>
  </si>
  <si>
    <t>CONNECTOR-SS CONNECTOR ATTACHED TO REGULATOR BELOW FISHER I2P-100 AT WELL 1H</t>
  </si>
  <si>
    <t>CONNECTOR-SS CONNECTOR CLOSEST TO GROUND BELOW FISHER I2P-100 REGULATOR AT WELL 3H</t>
  </si>
  <si>
    <t>REGULATOR-BELOW SEPARATOR HEAD ON SEPARATOR 0706-175</t>
  </si>
  <si>
    <t>PNEUMATIC LC-PNEUMATIC LEVEL CONTROLLER ON KO 1833 AT COMP 10-U077</t>
  </si>
  <si>
    <t>CONNECTOR -WELL 1 SS TUBING TO CV FROM REG AT GASKET</t>
  </si>
  <si>
    <t>CONNECTOR -WELL 1 SS TUBING TO REG FOE CV</t>
  </si>
  <si>
    <t>LLC-PVCB AT SEPARATOR</t>
  </si>
  <si>
    <t>PS-143</t>
  </si>
  <si>
    <t>REGULATOR-MIDDLE SEP GOLD REG SW SIDE TO PVCB</t>
  </si>
  <si>
    <t>OTHER-N WELL TREE PLUG ON CV GASKET</t>
  </si>
  <si>
    <t>E TK HATCH</t>
  </si>
  <si>
    <t>CONNECTOR-NE SIDE OF SEPARATOR NS3; VERTICAL LINE BEHIND 4'' FILTER</t>
  </si>
  <si>
    <t>CONNECTOR-SOUTHERN MOST SS COUPLER AT SEPARATOR LP2</t>
  </si>
  <si>
    <t>CONNECTOR-SS CONN ABOUT 1' OFF GROUND AT WELL NS3</t>
  </si>
  <si>
    <t>CONNECTOR-SS COUPLER ON S SIDE OF SEPARATOR LP1; 4'' FROM WRITTEN SEPARATOR ID</t>
  </si>
  <si>
    <t>CONNECTOR-WESTERN MOST 'T' CONNECTOR; BELOW 4'' PRESSURE GAUGE</t>
  </si>
  <si>
    <t>OEL-NE SIDE OF E COMP; SS LINE INTO DRAIN</t>
  </si>
  <si>
    <t>OEL-BELOW SMALL KO POT ON E SIDE OF W COMP</t>
  </si>
  <si>
    <t>REGULATOR-MALLARD 5601-3 BELOW KO6718 ON E COMP</t>
  </si>
  <si>
    <t>PLLC-PNEUMATIC LEVEL CONTROLLER ON KO 7719 ON E COMP</t>
  </si>
  <si>
    <t>CONNECTOR-BELOW LOWER TRANSMITTER AT WELL 1H</t>
  </si>
  <si>
    <t>CONNECTOR-E OF SMALL BLUE BOX S OF 4H SEPARATOR; SS CONNECTOR</t>
  </si>
  <si>
    <t>CONNECTOR-SS LINE COMING OUT OF CV P02138 BONNET AT WELL 4H</t>
  </si>
  <si>
    <t>CONNECTOR-T' CONNECTOR AGAINST EASTERN MOST PIPE AT BIG SEPARATOR</t>
  </si>
  <si>
    <t>VALVE OTHER-CV P01032 AT WELL 2H; TOP PLUG</t>
  </si>
  <si>
    <t>CONNECTOR-T' CONNECTOR ADJACENT TO BATTERY BOX S OF SEPARATORS</t>
  </si>
  <si>
    <t>CONNECTOR-S OF SEPARATOR; BETWEEN 4'' FILTERS; CONNECTOR LEADING TO PI</t>
  </si>
  <si>
    <t>CONNECTOR-SS COUPLER S OF WALKWAY BETWEEN SEPARATORS</t>
  </si>
  <si>
    <t>REGULATOR-BLUE INVALCO ON NW SIDE OF E SEPARATOR</t>
  </si>
  <si>
    <t>TH (PRODUCED)-W TK</t>
  </si>
  <si>
    <t>REGULATOR-NORRISEAL 1005PI W OF SEPS; BELOW PLATFORM</t>
  </si>
  <si>
    <t>CONNECTOR-ABOVE VALVE LEADING TO PRESSURE GAUGE IN MID W SECTION OF BIG SEPARATOR AREA</t>
  </si>
  <si>
    <t>CONNECTOR-ATTACHED TO BLUE CV BONNET AT SEPARATOR 2901-89</t>
  </si>
  <si>
    <t>CONNECTOR-BELOW EASTERN MOST VALVE ON S MOST 2' PIPE AT BIG SEPARATOR AREA</t>
  </si>
  <si>
    <t>CONNECTOR-SOUTHWESTERN MOST COUPLER IN SEPARATOR AREA</t>
  </si>
  <si>
    <t>CONNECTOR-SS COUPLER BELOW BOTTOM METERING PLATE AT SEPARATOR 2901-89</t>
  </si>
  <si>
    <t>VALVE-BONNET SEAM ON RED CV AT SEPARATOR 2901-188</t>
  </si>
  <si>
    <t>CONNECTOR-SS TUBING CONNECTOR ABOUT 1FT FROM GROUND ON N EDGE OF LAWHON 5H WELL</t>
  </si>
  <si>
    <t>CONNECTOR-SS COUPLER STRAPPED TO 3'' PIPE N OF SEPARATORS; SE OF TKS</t>
  </si>
  <si>
    <t>CONNECTOR-SS TUBING CONNECTOR ABOUT 1FT FROM GROUND ON N EDGE OF MARTIN 1H WELL</t>
  </si>
  <si>
    <t>PI-SS TUBING INTO FLOW REG OFF YELLOW PI, E SEP IN TK AREA</t>
  </si>
  <si>
    <t>PRESSURE REGULATOR-SS TUBING INTO WHITE PRES REG (13262), N SIDE OF K METERING STATION</t>
  </si>
  <si>
    <t>PS-150</t>
  </si>
  <si>
    <t>CV-CV AT NE CORNER OF COMP SKID</t>
  </si>
  <si>
    <t>REGULATOR-REGULATOR ON FAR N SIDE OF WELL 1H</t>
  </si>
  <si>
    <t>CONNECTOR-LOWER NGS CONN ON REGULATOR BELOW HORIZONTAL SEPARATOR HEAD</t>
  </si>
  <si>
    <t>CONNECTOR-PRESSURE REGULATOR, SE CORNER OF WELL 1</t>
  </si>
  <si>
    <t>CONNECTOR-EFF THREAD CONN FROM REG TO CV, WELL 3</t>
  </si>
  <si>
    <t>CONNECTION -SS CONN AT SEP 3-H SMALL KO N SUPPLY</t>
  </si>
  <si>
    <t>VALVE-CVATRH 1-H</t>
  </si>
  <si>
    <t>CONNECTION -SS CONN AT SEP 3-H SUPPLY TO PVCB</t>
  </si>
  <si>
    <t>CONNECTOR-TUBING FROM GROUND INTO CONNECTORS, CONTINUES INTO GASKET ON WELL 1</t>
  </si>
  <si>
    <t>OTHER-PLUG MISSING UNDER GASKET ON CV, WELL 2H</t>
  </si>
  <si>
    <t>OTHER-N 2" PLUG</t>
  </si>
  <si>
    <t>KIMRAY PRES. REG.-RED KIMRAY PRESSURE REGULATOR PINHOLE, EAST SIDE OF PIPELINE METERING AREA</t>
  </si>
  <si>
    <t>MURPHY PI-SS CONNECTOR ON FLOW REGULATOR NEXT TO BLUE MURPHY PI, SW CORNER OF SEP. 3 AREA</t>
  </si>
  <si>
    <t>MURPHY PI-SS CONNECTOR ON FLOW REGULATOR NEXT TO BLUE MURPHY PI, SW CORNER OF SEP. 4 AREA</t>
  </si>
  <si>
    <t>SS CONNECTOR-SS TUBING DIRECTLY ABOVE SW CORNER OF KO SKID ON WELL 2</t>
  </si>
  <si>
    <t>CV-PLUG UNDER VALVE GASKET, SW CORNER OF WELL 2H</t>
  </si>
  <si>
    <t>REG.-SS CONNECTOR INTO PRES. REG. UNDER CV GASKET AT WELL 2H</t>
  </si>
  <si>
    <t>REG.-SS CONNECTOR INTO CV UNDER PRES. REG. WEST OF KO DRUM 3H</t>
  </si>
  <si>
    <t>HOLE-MISSING PLUG ON TOP OF THE SW SIDE OF WELL 2H, UNDER PRES. REG</t>
  </si>
  <si>
    <t>REG.-VENT UNDER PRES. GAUGE, JUST SW OF W SEPARATOR</t>
  </si>
  <si>
    <t>CONN-CONN FROM 2'' PIPE TO 1/2'' VALVE ON SW SIDE OF SEP 4H</t>
  </si>
  <si>
    <t>CONN-BETWEEN CHECK VALVE AND T UNION AT NE CORNER OF W COMP</t>
  </si>
  <si>
    <t>CONN-CONN FROM 2'' PIPE TO 1'' VALVE ON SW SIDE OF SEP 15H</t>
  </si>
  <si>
    <t>CONN-CONN FROM 2'' PIPE TO 1'' VALVE ON SW SIDE OF SEP 3H</t>
  </si>
  <si>
    <t>PLUG-PLUG ABOVE VALVE ON N CENTER SIDE OF SEP 15H</t>
  </si>
  <si>
    <t>UNION-UNION JUST BELOW SEP ID PLATE ON SEP 3H</t>
  </si>
  <si>
    <t>CONNECTOR-CONNECTOR ON NORTH SIDE OF EASTERN SEPARATOR JUST BEFORE RED CONTROL VALVE</t>
  </si>
  <si>
    <t>CAP-ACTUATOR ON EAST END OF 30" HORIZONTAL SEPARATOR CAP</t>
  </si>
  <si>
    <t>CONN.-CONNECTOR OFF PRESSURE GAUGE IN THE CENTER OF SE WELL</t>
  </si>
  <si>
    <t>VENT-VENT ON SE PART OF CENTER SEPARATOR ABOVE BALL VALVE LEVER</t>
  </si>
  <si>
    <t>CONN.-CONNECTOR AT BASE OF GAUGE ON NE PART OF SOUTHERN MOST WELL</t>
  </si>
  <si>
    <t>CONN.-CONNECTOR BETWEEN SMALL WHEEL VALVE AND METERING PIPE 5TH VALVE FROM NORTH ON METERING STATION 2ND FROM W</t>
  </si>
  <si>
    <t>CONN.-CONNECTOR AT BASE OF GAUGE ON W PART OF W WELL</t>
  </si>
  <si>
    <t>VALVE-FLOW CONTROL VALVE BETWEEN TUBE FROM INJ. TK AND PRESSURE GAUGE ON EAST WELL</t>
  </si>
  <si>
    <t>PS-172</t>
  </si>
  <si>
    <t>REG.-BELGAS PRES. REG. VALVE W AT BOTTOM W SIDE OF NE WELL</t>
  </si>
  <si>
    <t>TH-TH ON E TK (MISSING COUNTER-BALANCE WEIGHT COVER)</t>
  </si>
  <si>
    <t>CONN.-SS TUBING INTO PRES. REG., N SIDE OF NW WELL</t>
  </si>
  <si>
    <t>TUBING-SS TUBING ON FLOW REGULATOR INTO YELLOW PVCB ON S SEPARATOR</t>
  </si>
  <si>
    <t>TUBING-SS TUBING INTO PRESSURE GAUGE AT END OF LLC COMPONENTS ON N SEPARATOR</t>
  </si>
  <si>
    <t>TUBING-SS TUBING INTO CV GASKET ON W WELL</t>
  </si>
  <si>
    <t>TUBING-CV GASKET ON WELL</t>
  </si>
  <si>
    <t>TUBING-FLOW REGULATOR ATTACHED TO YELLOW PI NEAR SEPARATOR</t>
  </si>
  <si>
    <t>PRES REG-PINHOLE ON RED KIMRAY REGULATOR, NE CORNER OF COMP SKID</t>
  </si>
  <si>
    <t>TH-TH ON MID TK</t>
  </si>
  <si>
    <t>CONN-SS FITTING ABOVE S MOST VALVE ON MID WELL</t>
  </si>
  <si>
    <t>TH-TH ON TK 2 (PRODUCED WATER; HATCH UNLATCHED)</t>
  </si>
  <si>
    <t>CV-STEM ON CV, WELL UP 1H</t>
  </si>
  <si>
    <t>CONNECTOR-INTO GRAY MODERN ENGINEERING CO COMPONENT, WELL SP 1H</t>
  </si>
  <si>
    <t>TUBING-SS TUBING INTO KIMRAY PI MOUNT, EAST PART, ATTACHED TO CV GASKET, WELL UP 1H</t>
  </si>
  <si>
    <t>CV-STEM UNDER CV ON NORTH WELL</t>
  </si>
  <si>
    <t>CV-SS TUBING INTO CV GASKET ON CENTER WELL</t>
  </si>
  <si>
    <t>CV-THREADED CONNECTOR INTO CV GASKET ON WEST WELL</t>
  </si>
  <si>
    <t>PRESSURE REG-THREADED CONNECTOR INTO GREY FISHER PRESSURE REG ON EAST SEPARATOR</t>
  </si>
  <si>
    <t>CONNECTOR-THREADED CONNECTOR ON PRESSURE GAUGE.  T CONNECTION OF SP 95 MOUNT.  SW WELL</t>
  </si>
  <si>
    <t>TUBING-TUBING INTO COMPONENT NEXT TO PRESSURE REGULATOR, ON GROUND, SE CORNER OF M (3-H)</t>
  </si>
  <si>
    <t>TUBING-TUBING INTO CV GASKET</t>
  </si>
  <si>
    <t>TUBING-TUBING INTO PART # 316, NE CORNER OF M (2-H) NEAR GROUND</t>
  </si>
  <si>
    <t>TUBING-TUBING INTO PRESSURE REGULATOR ON SE CORNER OF MT. O (2H)</t>
  </si>
  <si>
    <t>VENT-VENT AT W END OF KO, M (4-H)</t>
  </si>
  <si>
    <t>PVCB-TOP PVCB ON SEPARATOR 1H</t>
  </si>
  <si>
    <t>PVCB-BOTTOM PVCB ON SEPARATOR 1H</t>
  </si>
  <si>
    <t>CONN-S MOST 'T' CONN AT WELL HEAD</t>
  </si>
  <si>
    <t>UNION-E SIDE OF COMP; BELOW OIL DRAIN</t>
  </si>
  <si>
    <t>FISHER I2P-SEAM ON FISHER I2P ON SW WELL</t>
  </si>
  <si>
    <t>TUBING-TUBING INTO BRONZE PRESSURE REGULATOR ON CV, NW SEPARATOR</t>
  </si>
  <si>
    <t>TUBING-TUBING INTO CONNECTOR, S SIDE OF SW WELL</t>
  </si>
  <si>
    <t>TUBING-TUBING INTO PRESSURE REGULATOR ON CV, NE SEPARATOR</t>
  </si>
  <si>
    <t>TUBING-DOWNWARD TUBING INTO J HAWK VALVE, SW CORNER OF S SEPARATOR</t>
  </si>
  <si>
    <t>VENT-VENT IN FRONT OF N SEPARATOR</t>
  </si>
  <si>
    <t>TUBING-TUBING INTO RUELCO PISTON FROM CV, WEST WELL</t>
  </si>
  <si>
    <t>HOSE-EXHAUST HOSE ON SIDE OF COMP, LEFT DANGLING, NOT CONNECTED</t>
  </si>
  <si>
    <t>CV-STEM ON CV, NE CORNER OF COMP SKID</t>
  </si>
  <si>
    <t>GHGRP 2015</t>
  </si>
  <si>
    <t>Brandt used data that only considers compressor stations (fails criteria #1). In general. The GHGRP is not helpful here because it does not compile field surveys of component level emissions at production sites</t>
  </si>
  <si>
    <t>Harrison 2011</t>
  </si>
  <si>
    <t>Only considers compressors (fails criteria #2)</t>
  </si>
  <si>
    <t>Hendrick 2016</t>
  </si>
  <si>
    <t>Only considers cast iron distribution mains (fails criteria #2)</t>
  </si>
  <si>
    <t>Kang 2014</t>
  </si>
  <si>
    <t>Only considers emissions from abandoned wells (fails criteria #2)</t>
  </si>
  <si>
    <t>Kuo</t>
  </si>
  <si>
    <t>Kuo, Jeff</t>
  </si>
  <si>
    <t>Estimation of Methane Emissions from the California Natural Gas System</t>
  </si>
  <si>
    <t>California</t>
  </si>
  <si>
    <t>Production, processing, storage, transmission, and distribution equipment including wellheads, separators, dehydrators, piping segments, compressors, pneumatic actuators and valves, M&amp;R stations, hatches, pumps, customer meters and compressor vents. Only equipment classified as "Production and processing" were included here.</t>
  </si>
  <si>
    <t>WE-P1</t>
  </si>
  <si>
    <t>WE-P3</t>
  </si>
  <si>
    <t>WE-P56</t>
  </si>
  <si>
    <t>WE-P22</t>
  </si>
  <si>
    <t>Seal</t>
  </si>
  <si>
    <t>WE-P23</t>
  </si>
  <si>
    <t>WE-P36</t>
  </si>
  <si>
    <t>Threaded Connection</t>
  </si>
  <si>
    <t>ID</t>
  </si>
  <si>
    <t>WE-P104</t>
  </si>
  <si>
    <t>WE-P106</t>
  </si>
  <si>
    <t>WE-P109</t>
  </si>
  <si>
    <t>WE-P113</t>
  </si>
  <si>
    <t>WE-P120</t>
  </si>
  <si>
    <t>WE-P124</t>
  </si>
  <si>
    <t>SE-P24</t>
  </si>
  <si>
    <t>SE-P4</t>
  </si>
  <si>
    <t>SE-P8</t>
  </si>
  <si>
    <t>SE-P40</t>
  </si>
  <si>
    <t>SE-P42</t>
  </si>
  <si>
    <t>SE-P43</t>
  </si>
  <si>
    <t>SE-P44</t>
  </si>
  <si>
    <t>SE-P45</t>
  </si>
  <si>
    <t>SE-P86</t>
  </si>
  <si>
    <t>SE-P96</t>
  </si>
  <si>
    <t>SE-P65</t>
  </si>
  <si>
    <t>SE-P73</t>
  </si>
  <si>
    <t>SE-P115</t>
  </si>
  <si>
    <t>SE-P75</t>
  </si>
  <si>
    <t>SE-P78</t>
  </si>
  <si>
    <t>DH</t>
  </si>
  <si>
    <t>DH-P1</t>
  </si>
  <si>
    <t>DH-P6</t>
  </si>
  <si>
    <t>DH-P7</t>
  </si>
  <si>
    <t>PI-P1</t>
  </si>
  <si>
    <t>PI-P26</t>
  </si>
  <si>
    <t>PI-P8</t>
  </si>
  <si>
    <t>PI-P34</t>
  </si>
  <si>
    <t>PI-P17</t>
  </si>
  <si>
    <t>PI-P41</t>
  </si>
  <si>
    <t>PI-P46</t>
  </si>
  <si>
    <t>PI-P47</t>
  </si>
  <si>
    <t>RC-P1</t>
  </si>
  <si>
    <t>RC-P8</t>
  </si>
  <si>
    <t>RC-P2</t>
  </si>
  <si>
    <t>RC-P9</t>
  </si>
  <si>
    <t>RC-P10</t>
  </si>
  <si>
    <t>RC-P4</t>
  </si>
  <si>
    <t>RC-P14</t>
  </si>
  <si>
    <t>RC-P5</t>
  </si>
  <si>
    <t>RC-P6</t>
  </si>
  <si>
    <t>RC-P7</t>
  </si>
  <si>
    <t>RC-P17</t>
  </si>
  <si>
    <t>RC-P18</t>
  </si>
  <si>
    <t>RC-P19</t>
  </si>
  <si>
    <t>RC-P23</t>
  </si>
  <si>
    <t>RC-P24</t>
  </si>
  <si>
    <t>RC-P25</t>
  </si>
  <si>
    <t>RC-P26</t>
  </si>
  <si>
    <t>RC-P28</t>
  </si>
  <si>
    <t>RC-P31</t>
  </si>
  <si>
    <t>RC-P32</t>
  </si>
  <si>
    <t>RC-P33</t>
  </si>
  <si>
    <t>CC-P2</t>
  </si>
  <si>
    <t>CC-P4</t>
  </si>
  <si>
    <t>PA</t>
  </si>
  <si>
    <t>PV</t>
  </si>
  <si>
    <t>Pressure Relief Valve</t>
  </si>
  <si>
    <t>Manual Valve</t>
  </si>
  <si>
    <t>HT</t>
  </si>
  <si>
    <t>CompType</t>
  </si>
  <si>
    <t>PPM</t>
  </si>
  <si>
    <t>Threaded connection</t>
  </si>
  <si>
    <t>Open Ended Lines</t>
  </si>
  <si>
    <t>Not defined</t>
  </si>
  <si>
    <t>128--The original study included both storage and production wells, but only production wells and emissions from production equipment are included here</t>
  </si>
  <si>
    <t>Digitized from Appendix C.1 of report</t>
  </si>
  <si>
    <t>Remote Methane Leak Detector by Heath Consultants</t>
  </si>
  <si>
    <t>HiFlow</t>
  </si>
  <si>
    <t>Flanges (F), valves (V), open-ended-lines (OEL), Pressure release/relief valves (PRV), regulators (REG), seals (S), and threadded connections (TC)</t>
  </si>
  <si>
    <t>Data were divided by equipment type and industry segment. Only Production Segment data are included here, indicated by "-P" in the emission ID</t>
  </si>
  <si>
    <t>Equipment type is denoted by the first two leters in the ID column</t>
  </si>
  <si>
    <t>Wellheads</t>
  </si>
  <si>
    <t>Separators</t>
  </si>
  <si>
    <t>Dehydrators</t>
  </si>
  <si>
    <t>Segments</t>
  </si>
  <si>
    <t>Compressors</t>
  </si>
  <si>
    <t>Actuators</t>
  </si>
  <si>
    <t>Valves</t>
  </si>
  <si>
    <t>Stations</t>
  </si>
  <si>
    <t>Hatches</t>
  </si>
  <si>
    <t>Pumps</t>
  </si>
  <si>
    <t>Meters</t>
  </si>
  <si>
    <t>Vents</t>
  </si>
  <si>
    <t>Piping Segments</t>
  </si>
  <si>
    <t>Reciprocating Compressors</t>
  </si>
  <si>
    <t>Centrifugal Compressors</t>
  </si>
  <si>
    <t>Rotary Compressors</t>
  </si>
  <si>
    <t>Pneumatic Actuators</t>
  </si>
  <si>
    <t>Pneumatic Valves</t>
  </si>
  <si>
    <t>M&amp;R Stations</t>
  </si>
  <si>
    <t>Customer Meters</t>
  </si>
  <si>
    <t>Compressor Vents</t>
  </si>
  <si>
    <t>All industry segements in the original data set are listed below</t>
  </si>
  <si>
    <t>P</t>
  </si>
  <si>
    <t>Production and processing</t>
  </si>
  <si>
    <t>S</t>
  </si>
  <si>
    <t>Storage</t>
  </si>
  <si>
    <t>Transmission</t>
  </si>
  <si>
    <t>D</t>
  </si>
  <si>
    <t>Distribution</t>
  </si>
  <si>
    <t>WE</t>
  </si>
  <si>
    <t>SE</t>
  </si>
  <si>
    <t>RC</t>
  </si>
  <si>
    <t>CC</t>
  </si>
  <si>
    <t>RO</t>
  </si>
  <si>
    <t>MR</t>
  </si>
  <si>
    <t>PU</t>
  </si>
  <si>
    <t>CM</t>
  </si>
  <si>
    <t>VE</t>
  </si>
  <si>
    <t>Lamb 2015</t>
  </si>
  <si>
    <t>Only considers emissions from distribution systems (fails criteria #2)</t>
  </si>
  <si>
    <t>Lan 2015</t>
  </si>
  <si>
    <t>Site level emission measurements (fails criteria #4)</t>
  </si>
  <si>
    <t>Mitchell 2015</t>
  </si>
  <si>
    <t>Site level emission measurements (fails criteria #4). Also targeted gathering and processing facilities rather than production facilities (fails criteria #2)</t>
  </si>
  <si>
    <t>NGML 2006</t>
  </si>
  <si>
    <t>Although the study includes 12 wells and reports finding 11 leaks per well, the measured emissions at the wells are not available. Appendix I lists all of the emissions, however the Site IDs assigned to the emissions are all in the set [1, 2, 3, 4, 5]; the site IDs all refer to processing plants. It's unclear whether the well emissions are not included in Appendix I, or if they are included but not given unique Site IDs. 5 of the emissions in Appendix I mention the word "well" in the process unit column, but there should be around 132 emissions associated with well sites. Therefore, the dataset fails criteria #2, because it's not possible to determine which data were obtained at production sites.</t>
  </si>
  <si>
    <t>Omara 2016</t>
  </si>
  <si>
    <t>Emissions measured at the site-level (fails criteria #4)</t>
  </si>
  <si>
    <t>Rella 2015</t>
  </si>
  <si>
    <t>Subramanian 2015</t>
  </si>
  <si>
    <t>Yakovitch 2015</t>
  </si>
  <si>
    <t>Zimmerle 2015</t>
  </si>
  <si>
    <t>Emissions measured in the transmission and storage sector (fails criteria #2)</t>
  </si>
  <si>
    <t>Ravikumar</t>
  </si>
  <si>
    <t>Ravikumar, Arvind, Daniel Roda-Stuart, R. Liu et al.</t>
  </si>
  <si>
    <t>Methane Emissions Over Scale of Years</t>
  </si>
  <si>
    <t>Alberta, CA</t>
  </si>
  <si>
    <t>Production and processing (but only well sites, well pads, and super pads are included here).</t>
  </si>
  <si>
    <t>Not specified</t>
  </si>
  <si>
    <t>Replication Data for: "Repeated Leak Detection and Repair Surveys Reduce Methane Emissions Over Scale of Years"</t>
  </si>
  <si>
    <t>Downloaded from: https://dataverse.harvard.edu/dataset.xhtml?persistentId=doi:10.7910/DVN/T2ZFQN</t>
  </si>
  <si>
    <t>Site</t>
  </si>
  <si>
    <t>Specific Site Type</t>
  </si>
  <si>
    <t>General Site Type</t>
  </si>
  <si>
    <t>Date</t>
  </si>
  <si>
    <t>Quarter (Q# '##)</t>
  </si>
  <si>
    <t>Weather</t>
  </si>
  <si>
    <t>Leak CFM</t>
  </si>
  <si>
    <t>Assigned CFM</t>
  </si>
  <si>
    <t>Assigned CH4 (g/s)</t>
  </si>
  <si>
    <t>Component</t>
  </si>
  <si>
    <t>Leak or Vent</t>
  </si>
  <si>
    <t>Tank (1) or non-Tank (0)</t>
  </si>
  <si>
    <t>Is emission from thief hatch?</t>
  </si>
  <si>
    <t>Tank related Emissions</t>
  </si>
  <si>
    <t>Super Pad</t>
  </si>
  <si>
    <t>Well Pad</t>
  </si>
  <si>
    <t>Q2 '16</t>
  </si>
  <si>
    <t>Sunny, 25C, Mild Wind</t>
  </si>
  <si>
    <t>Catadyne Heater</t>
  </si>
  <si>
    <t>Open Ended Line / Vent</t>
  </si>
  <si>
    <t>Compressor, Cylinder Head</t>
  </si>
  <si>
    <t>Controller</t>
  </si>
  <si>
    <t>Satellite Pad</t>
  </si>
  <si>
    <t>Overcast, 10C, 8.4MPH Moderate Wind</t>
  </si>
  <si>
    <t>Sunny, 18C, 5.8MPH Mild Wind</t>
  </si>
  <si>
    <t>Sunny, 10C, 2.5MPH - Mild Wind</t>
  </si>
  <si>
    <t>Flange Connection</t>
  </si>
  <si>
    <t>Pressure Safety Valve (PSV)</t>
  </si>
  <si>
    <t>Q3 '16</t>
  </si>
  <si>
    <t>Sunny 21C, Moderate Wind</t>
  </si>
  <si>
    <t>Pneumatic Pump</t>
  </si>
  <si>
    <t>Sunny 21C, Mild Wind</t>
  </si>
  <si>
    <t>Misc</t>
  </si>
  <si>
    <t>Q4 '16</t>
  </si>
  <si>
    <t>Mild Wind, Heavy Wet Snow, -8C</t>
  </si>
  <si>
    <t>Chemical Injection Pump</t>
  </si>
  <si>
    <t>Actuator</t>
  </si>
  <si>
    <t>Analyzer</t>
  </si>
  <si>
    <t>High Wind 36km/hr, 3C</t>
  </si>
  <si>
    <t>High Wind 34km/hr, -28C</t>
  </si>
  <si>
    <t>Clear -17C, Moderate Wind</t>
  </si>
  <si>
    <t>Clear -22C, Moderate Wind</t>
  </si>
  <si>
    <t>Overcast -17C, Moderate Wind</t>
  </si>
  <si>
    <t>Clear -10C, light wind</t>
  </si>
  <si>
    <t>-21C Snowing, -18C 20km/hr wind</t>
  </si>
  <si>
    <t>Meter / Instrumentation</t>
  </si>
  <si>
    <t>-12C, -20C, -15C</t>
  </si>
  <si>
    <t>Clear -27C, Light Wind</t>
  </si>
  <si>
    <t>Engine (Including Fuel/Start Gas)</t>
  </si>
  <si>
    <t>Q2 '17</t>
  </si>
  <si>
    <t>8km/h wind, 21C, Intermittent rain.</t>
  </si>
  <si>
    <t>Day 1: 8km/h wind, 21C, Intermittent rain. Day 2: 4km/h wind, 24.4C, Sunny.</t>
  </si>
  <si>
    <t>4km/h wind, 24.4C, Sunny</t>
  </si>
  <si>
    <t>Pump Packing</t>
  </si>
  <si>
    <t>Q3 '17</t>
  </si>
  <si>
    <t>Day 1: 20C, 16 km/h wind (15:45); Day 2: 13C, 1km/h wind (9:00); Day 3: 13C, 1km/h wind (8:30)</t>
  </si>
  <si>
    <t>16C, 6km/h wind (9:00)</t>
  </si>
  <si>
    <t>Q4 '17</t>
  </si>
  <si>
    <t>Nov 7: -18C, 0km/h wind, Overcast.</t>
  </si>
  <si>
    <t>Temp -18C, 0km/h wind, Overcast</t>
  </si>
  <si>
    <t>-5C, 0km/h wind</t>
  </si>
  <si>
    <t>Other Tank</t>
  </si>
  <si>
    <t>Single Well</t>
  </si>
  <si>
    <t>-12C, 0km/h wind</t>
  </si>
  <si>
    <t xml:space="preserve">Ravikumar surveyed all components at the sites included here, however some emissions could not be measured due to safety concerns. All tank emissions fell in that category. </t>
  </si>
  <si>
    <t>In their analysis, the authors compiled a database of tank emissions and used bootstrapping to choose flux values for unmeasured emissions.</t>
  </si>
  <si>
    <t>Those values are not included here since they were not measured.</t>
  </si>
  <si>
    <t>Thief Hatch</t>
  </si>
  <si>
    <t>Tank PVRV</t>
  </si>
  <si>
    <t>Tank Level Indicator</t>
  </si>
  <si>
    <t>All emissions that were not measured were assigned the average emission rate for similar emissions in that category</t>
  </si>
  <si>
    <t>In cases where similar emissions were measured within this study, the average of those measurements were used</t>
  </si>
  <si>
    <t>For emissions types that were not measured anywhere in this study (all emissions from tanks), data were collected from the literature and used to estimate average emissions.</t>
  </si>
  <si>
    <t>Facility ID</t>
  </si>
  <si>
    <t>Measurement Team</t>
  </si>
  <si>
    <t>Measurement Date</t>
  </si>
  <si>
    <t>EquipmentCategory</t>
  </si>
  <si>
    <t>ComponentCategory</t>
  </si>
  <si>
    <t>HiFlow Rate kgPerHour</t>
  </si>
  <si>
    <t>Emission Rate Exception</t>
  </si>
  <si>
    <t>Team A</t>
  </si>
  <si>
    <t>Separator</t>
  </si>
  <si>
    <t>BelowHiFlowRange</t>
  </si>
  <si>
    <t>Compressor</t>
  </si>
  <si>
    <t>RodPackingVent</t>
  </si>
  <si>
    <t>None</t>
  </si>
  <si>
    <t>LiquidLevelController</t>
  </si>
  <si>
    <t>PneumaticController</t>
  </si>
  <si>
    <t>WellHead</t>
  </si>
  <si>
    <t>PipingOrGasLine</t>
  </si>
  <si>
    <t>PressureGauge</t>
  </si>
  <si>
    <t>PneumaticDevice</t>
  </si>
  <si>
    <t>ChemicalPump</t>
  </si>
  <si>
    <t>PressureController</t>
  </si>
  <si>
    <t>IncompleteCapture</t>
  </si>
  <si>
    <t>Team B</t>
  </si>
  <si>
    <t>Bell</t>
  </si>
  <si>
    <t>Bell, Clay, Timothy Vaughn, Dan Zimmerle, et al.</t>
  </si>
  <si>
    <t>Comparison of methane emission estimates from multiple measurement techniques at natural gas production pads</t>
  </si>
  <si>
    <t>Production</t>
  </si>
  <si>
    <t>Downloaded from the publisher's website: https://doi.org/10.1525/elementa.266.s2</t>
  </si>
  <si>
    <t>IR Camera and handheld laser</t>
  </si>
  <si>
    <t>The original data file included 153 records labeled 'NA' with no recorded emissions. Thos e records are omitted here.</t>
  </si>
  <si>
    <t>The original data file also included 23 entries from emissions that were not measured. Those have also been omitted.</t>
  </si>
  <si>
    <t>Allen 2013</t>
  </si>
  <si>
    <t>ERG Camera 2011</t>
  </si>
  <si>
    <t>ERG TVA 2011</t>
  </si>
  <si>
    <t>Kuo 2012</t>
  </si>
  <si>
    <t>Ravikumar-Measured only 2020</t>
  </si>
  <si>
    <t>Ravikumar-All Production-2020</t>
  </si>
  <si>
    <t>Bell-2016</t>
  </si>
  <si>
    <t>% CFM (ft3/min) are used in the summary sheet rather than Methane (lbs/yr) due to an apparent systematic error in the correlations used to develop the Methane (lbs/yr) estimate.</t>
  </si>
  <si>
    <t>flux methane (cfm)</t>
  </si>
  <si>
    <t>The cells below compile all of the emissions in the data sets on earlier sheets. All data are given as kg/day methane</t>
  </si>
  <si>
    <t>In some cases, only whole gas flux was reported. In those cases, the gas has been treated as 100% methane.</t>
  </si>
  <si>
    <t>Study</t>
  </si>
  <si>
    <t>Number of wells</t>
  </si>
  <si>
    <t>Number of emissions</t>
  </si>
  <si>
    <t>Number of sites</t>
  </si>
  <si>
    <t>Emissions per well</t>
  </si>
  <si>
    <t>Fayettville Shale, 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</si>
</sst>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E+00"/>
    <numFmt numFmtId="166" formatCode="yyyy\-mm\-dd\ hh:mm:ss"/>
  </numFmts>
  <fonts count="39">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i/>
      <sz val="11"/>
      <color theme="1"/>
      <name val="Calibri"/>
      <family val="2"/>
      <scheme val="minor"/>
    </font>
    <font>
      <sz val="8"/>
      <color theme="1"/>
      <name val="Calibri"/>
      <family val="2"/>
      <scheme val="minor"/>
    </font>
    <font>
      <sz val="9"/>
      <color theme="1"/>
      <name val="Calibri"/>
      <family val="2"/>
    </font>
    <font>
      <b/>
      <sz val="15"/>
      <color theme="3"/>
      <name val="Calibri"/>
      <family val="2"/>
    </font>
    <font>
      <b/>
      <sz val="13"/>
      <color theme="3"/>
      <name val="Calibri"/>
      <family val="2"/>
    </font>
    <font>
      <b/>
      <sz val="11"/>
      <color theme="3"/>
      <name val="Calibri"/>
      <family val="2"/>
    </font>
    <font>
      <sz val="9"/>
      <color rgb="FF006100"/>
      <name val="Calibri"/>
      <family val="2"/>
    </font>
    <font>
      <sz val="9"/>
      <color rgb="FF9C0006"/>
      <name val="Calibri"/>
      <family val="2"/>
    </font>
    <font>
      <sz val="9"/>
      <color rgb="FF9C6500"/>
      <name val="Calibri"/>
      <family val="2"/>
    </font>
    <font>
      <sz val="9"/>
      <color rgb="FF3F3F76"/>
      <name val="Calibri"/>
      <family val="2"/>
    </font>
    <font>
      <b/>
      <sz val="9"/>
      <color rgb="FF3F3F3F"/>
      <name val="Calibri"/>
      <family val="2"/>
    </font>
    <font>
      <b/>
      <sz val="9"/>
      <color rgb="FFFA7D00"/>
      <name val="Calibri"/>
      <family val="2"/>
    </font>
    <font>
      <sz val="9"/>
      <color rgb="FFFA7D00"/>
      <name val="Calibri"/>
      <family val="2"/>
    </font>
    <font>
      <b/>
      <sz val="9"/>
      <color theme="0"/>
      <name val="Calibri"/>
      <family val="2"/>
    </font>
    <font>
      <sz val="9"/>
      <color rgb="FFFF0000"/>
      <name val="Calibri"/>
      <family val="2"/>
    </font>
    <font>
      <i/>
      <sz val="9"/>
      <color rgb="FF7F7F7F"/>
      <name val="Calibri"/>
      <family val="2"/>
    </font>
    <font>
      <b/>
      <sz val="9"/>
      <color theme="1"/>
      <name val="Calibri"/>
      <family val="2"/>
    </font>
    <font>
      <sz val="9"/>
      <color theme="0"/>
      <name val="Calibri"/>
      <family val="2"/>
    </font>
    <font>
      <u/>
      <sz val="11"/>
      <color theme="10"/>
      <name val="Calibri"/>
      <family val="2"/>
      <scheme val="minor"/>
    </font>
    <font>
      <sz val="12"/>
      <color theme="1"/>
      <name val="Helvetica Neue"/>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E79A7"/>
        <bgColor indexed="64"/>
      </patternFill>
    </fill>
    <fill>
      <patternFill patternType="solid">
        <fgColor theme="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84">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36" fillId="0" borderId="0" applyNumberFormat="0" applyFill="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0" fillId="0" borderId="0"/>
    <xf numFmtId="0" fontId="21" fillId="0" borderId="1" applyNumberFormat="0" applyFill="0" applyAlignment="0" applyProtection="0"/>
    <xf numFmtId="0" fontId="22" fillId="0" borderId="2" applyNumberFormat="0" applyFill="0" applyAlignment="0" applyProtection="0"/>
    <xf numFmtId="0" fontId="23" fillId="0" borderId="3" applyNumberFormat="0" applyFill="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4" applyNumberFormat="0" applyAlignment="0" applyProtection="0"/>
    <xf numFmtId="0" fontId="28" fillId="6" borderId="5" applyNumberFormat="0" applyAlignment="0" applyProtection="0"/>
    <xf numFmtId="0" fontId="29" fillId="6" borderId="4" applyNumberFormat="0" applyAlignment="0" applyProtection="0"/>
    <xf numFmtId="0" fontId="30" fillId="0" borderId="6" applyNumberFormat="0" applyFill="0" applyAlignment="0" applyProtection="0"/>
    <xf numFmtId="0" fontId="31" fillId="7" borderId="7" applyNumberFormat="0" applyAlignment="0" applyProtection="0"/>
    <xf numFmtId="0" fontId="32" fillId="0" borderId="0" applyNumberFormat="0" applyFill="0" applyBorder="0" applyAlignment="0" applyProtection="0"/>
    <xf numFmtId="0" fontId="20" fillId="8" borderId="8" applyNumberFormat="0" applyFont="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35" fillId="32" borderId="0" applyNumberFormat="0" applyBorder="0" applyAlignment="0" applyProtection="0"/>
  </cellStyleXfs>
  <cellXfs count="41">
    <xf numFmtId="0" fontId="0" fillId="0" borderId="0" xfId="0"/>
    <xf numFmtId="0" fontId="15" fillId="33" borderId="0" xfId="0" applyFont="1" applyFill="1"/>
    <xf numFmtId="0" fontId="37" fillId="0" borderId="0" xfId="0" applyFont="1" applyFill="1"/>
    <xf numFmtId="0" fontId="36" fillId="0" borderId="0" xfId="36" applyFill="1" applyBorder="1"/>
    <xf numFmtId="0" fontId="0" fillId="0" borderId="0" xfId="0" applyFill="1" applyBorder="1"/>
    <xf numFmtId="0" fontId="37" fillId="0" borderId="0" xfId="0" applyFont="1" applyFill="1" applyBorder="1"/>
    <xf numFmtId="0" fontId="0" fillId="0" borderId="0" xfId="0" applyFill="1"/>
    <xf numFmtId="0" fontId="37" fillId="3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0" xfId="0" applyFill="1" applyAlignment="1">
      <alignment horizontal="left" vertical="center"/>
    </xf>
    <xf numFmtId="0" fontId="14" fillId="0" borderId="0" xfId="0" applyFont="1" applyBorder="1" applyAlignment="1">
      <alignment horizontal="center" vertical="top"/>
    </xf>
    <xf numFmtId="0" fontId="37" fillId="0" borderId="0" xfId="0" applyFont="1" applyFill="1" applyAlignment="1">
      <alignment horizontal="left" vertical="center"/>
    </xf>
    <xf numFmtId="0" fontId="14" fillId="0" borderId="10" xfId="0" applyFont="1" applyBorder="1" applyAlignment="1">
      <alignment horizontal="center" vertical="top"/>
    </xf>
    <xf numFmtId="0" fontId="0" fillId="0" borderId="0" xfId="0" applyFill="1" applyAlignment="1">
      <alignment vertical="center" wrapText="1"/>
    </xf>
    <xf numFmtId="165" fontId="0" fillId="0" borderId="0" xfId="0" applyNumberFormat="1" applyBorder="1" applyAlignment="1">
      <alignment horizontal="left" vertical="center"/>
    </xf>
    <xf numFmtId="0" fontId="0" fillId="0" borderId="0" xfId="0"/>
    <xf numFmtId="0" fontId="0" fillId="0" borderId="0" xfId="0" applyAlignment="1">
      <alignment vertical="center" wrapText="1"/>
    </xf>
    <xf numFmtId="0" fontId="19" fillId="0" borderId="0" xfId="0" applyFont="1" applyAlignment="1">
      <alignment horizontal="center" vertical="center"/>
    </xf>
    <xf numFmtId="0" fontId="19" fillId="0" borderId="0" xfId="0" applyFont="1" applyBorder="1" applyAlignment="1">
      <alignment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0" xfId="0" applyNumberFormat="1" applyBorder="1" applyAlignment="1">
      <alignment horizontal="center"/>
    </xf>
    <xf numFmtId="164" fontId="0" fillId="0" borderId="0" xfId="0" applyNumberFormat="1" applyFill="1" applyBorder="1" applyAlignment="1">
      <alignment horizontal="center" vertical="top"/>
    </xf>
    <xf numFmtId="165" fontId="0" fillId="0" borderId="0" xfId="0" applyNumberFormat="1" applyBorder="1" applyAlignment="1">
      <alignment horizontal="center"/>
    </xf>
    <xf numFmtId="0" fontId="38" fillId="0" borderId="0" xfId="36" applyFont="1" applyFill="1" applyBorder="1"/>
    <xf numFmtId="15" fontId="37" fillId="0" borderId="0" xfId="0" applyNumberFormat="1" applyFont="1" applyFill="1" applyBorder="1"/>
    <xf numFmtId="166" fontId="0" fillId="0" borderId="0" xfId="0" applyNumberFormat="1"/>
    <xf numFmtId="15" fontId="38" fillId="0" borderId="0" xfId="36" applyNumberFormat="1" applyFont="1" applyFill="1" applyBorder="1"/>
    <xf numFmtId="0" fontId="0" fillId="0" borderId="10" xfId="0" applyBorder="1"/>
    <xf numFmtId="0" fontId="0" fillId="0" borderId="17" xfId="0" applyBorder="1"/>
    <xf numFmtId="0" fontId="0" fillId="35" borderId="11" xfId="0" applyFill="1" applyBorder="1"/>
    <xf numFmtId="0" fontId="0" fillId="35" borderId="12" xfId="0" applyFill="1" applyBorder="1" applyAlignment="1">
      <alignment wrapText="1"/>
    </xf>
    <xf numFmtId="0" fontId="0" fillId="35" borderId="13" xfId="0" applyFill="1" applyBorder="1" applyAlignment="1">
      <alignment wrapText="1"/>
    </xf>
    <xf numFmtId="0" fontId="0" fillId="36" borderId="14" xfId="0" applyFill="1" applyBorder="1"/>
    <xf numFmtId="0" fontId="0" fillId="36" borderId="16" xfId="0" applyFill="1" applyBorder="1"/>
    <xf numFmtId="0" fontId="14" fillId="37" borderId="10" xfId="0" applyFont="1" applyFill="1" applyBorder="1"/>
    <xf numFmtId="0" fontId="14" fillId="37" borderId="17" xfId="0" applyFont="1" applyFill="1" applyBorder="1"/>
    <xf numFmtId="2" fontId="0" fillId="0" borderId="15" xfId="0" applyNumberFormat="1" applyBorder="1"/>
    <xf numFmtId="2" fontId="14" fillId="37" borderId="15" xfId="0" applyNumberFormat="1" applyFont="1" applyFill="1" applyBorder="1"/>
    <xf numFmtId="2" fontId="14" fillId="37" borderId="18" xfId="0" applyNumberFormat="1" applyFont="1" applyFill="1" applyBorder="1"/>
  </cellXfs>
  <cellStyles count="84">
    <cellStyle name="20% - Accent1" xfId="17" builtinId="30" customBuiltin="1"/>
    <cellStyle name="20% - Accent1 2" xfId="61" xr:uid="{D16DA9CC-B118-47E9-86EE-F16A26095FCD}"/>
    <cellStyle name="20% - Accent2" xfId="20" builtinId="34" customBuiltin="1"/>
    <cellStyle name="20% - Accent2 2" xfId="65" xr:uid="{EC9DDE8D-0254-4C60-BF7D-3B957166C425}"/>
    <cellStyle name="20% - Accent3" xfId="23" builtinId="38" customBuiltin="1"/>
    <cellStyle name="20% - Accent3 2" xfId="69" xr:uid="{4C904BB4-8D8C-4606-84E9-BEB7EC503149}"/>
    <cellStyle name="20% - Accent4" xfId="26" builtinId="42" customBuiltin="1"/>
    <cellStyle name="20% - Accent4 2" xfId="73" xr:uid="{5EFBA64D-B929-4630-BB93-4F554454FCCC}"/>
    <cellStyle name="20% - Accent5" xfId="29" builtinId="46" customBuiltin="1"/>
    <cellStyle name="20% - Accent5 2" xfId="77" xr:uid="{F4165C9F-FA3B-4EBD-A55E-09DBBC1A298E}"/>
    <cellStyle name="20% - Accent6" xfId="32" builtinId="50" customBuiltin="1"/>
    <cellStyle name="20% - Accent6 2" xfId="81" xr:uid="{491407C6-6D16-4A64-B593-27B7FC511CEA}"/>
    <cellStyle name="40% - Accent1" xfId="18" builtinId="31" customBuiltin="1"/>
    <cellStyle name="40% - Accent1 2" xfId="62" xr:uid="{9B92F4FA-15D9-4F96-A9D1-F3C94F622A83}"/>
    <cellStyle name="40% - Accent2" xfId="21" builtinId="35" customBuiltin="1"/>
    <cellStyle name="40% - Accent2 2" xfId="66" xr:uid="{7FE84B3F-7C53-478A-A198-3A0D2BBCC416}"/>
    <cellStyle name="40% - Accent3" xfId="24" builtinId="39" customBuiltin="1"/>
    <cellStyle name="40% - Accent3 2" xfId="70" xr:uid="{46FBDBF2-510F-4123-BEEF-7B77F072EA76}"/>
    <cellStyle name="40% - Accent4" xfId="27" builtinId="43" customBuiltin="1"/>
    <cellStyle name="40% - Accent4 2" xfId="74" xr:uid="{EEE606C8-2C75-4C3B-9143-A73C15E4D6B9}"/>
    <cellStyle name="40% - Accent5" xfId="30" builtinId="47" customBuiltin="1"/>
    <cellStyle name="40% - Accent5 2" xfId="78" xr:uid="{D6E29142-8B34-4EDD-BB3F-153220727B88}"/>
    <cellStyle name="40% - Accent6" xfId="33" builtinId="51" customBuiltin="1"/>
    <cellStyle name="40% - Accent6 2" xfId="82" xr:uid="{75C950B4-4200-4A53-A3DE-F00FB84079EF}"/>
    <cellStyle name="60% - Accent1 2" xfId="63" xr:uid="{FBB27305-BD4E-4E1F-A001-82B3006C8AE8}"/>
    <cellStyle name="60% - Accent1 3" xfId="37" xr:uid="{BC68BC18-75A5-413A-AC43-DCA96503DFAC}"/>
    <cellStyle name="60% - Accent2 2" xfId="67" xr:uid="{BC2C5CBC-A7B2-4149-BA6E-5FC7E8C62338}"/>
    <cellStyle name="60% - Accent2 3" xfId="38" xr:uid="{353F9E45-FAED-40E7-A783-FC9F6867FFCF}"/>
    <cellStyle name="60% - Accent3 2" xfId="71" xr:uid="{3A789362-97A8-4045-B734-FF497A1D4E05}"/>
    <cellStyle name="60% - Accent3 3" xfId="39" xr:uid="{8C11917F-585A-4D2A-B304-53E3CF9E86AC}"/>
    <cellStyle name="60% - Accent4 2" xfId="75" xr:uid="{68C0342F-6CAB-4DBE-82EB-DA793B6BD5F2}"/>
    <cellStyle name="60% - Accent4 3" xfId="40" xr:uid="{EF723C35-10C6-4D3F-A192-751C9B6BF7BF}"/>
    <cellStyle name="60% - Accent5 2" xfId="79" xr:uid="{FF4CFCF9-5636-4D47-AD54-6B9FF3B9C021}"/>
    <cellStyle name="60% - Accent5 3" xfId="41" xr:uid="{02BC9A4B-D88D-482A-8D01-9F6F69BE0FA7}"/>
    <cellStyle name="60% - Accent6 2" xfId="83" xr:uid="{67EFF2C5-397E-4691-B7AB-799D733D0AD0}"/>
    <cellStyle name="60% - Accent6 3" xfId="42" xr:uid="{5C43CFB0-7D44-45CE-B118-A8E8E11F9D3B}"/>
    <cellStyle name="Accent1" xfId="16" builtinId="29" customBuiltin="1"/>
    <cellStyle name="Accent1 2" xfId="60" xr:uid="{53C5BD65-F358-43E8-9CA2-1BE166F2A56A}"/>
    <cellStyle name="Accent2" xfId="19" builtinId="33" customBuiltin="1"/>
    <cellStyle name="Accent2 2" xfId="64" xr:uid="{59751F46-2E18-41C6-B2E8-2F2954D66567}"/>
    <cellStyle name="Accent3" xfId="22" builtinId="37" customBuiltin="1"/>
    <cellStyle name="Accent3 2" xfId="68" xr:uid="{68A89FCE-E970-44A7-A54C-3D85B398B3B5}"/>
    <cellStyle name="Accent4" xfId="25" builtinId="41" customBuiltin="1"/>
    <cellStyle name="Accent4 2" xfId="72" xr:uid="{519C49F9-CD52-4000-8238-DB8EA262B9D1}"/>
    <cellStyle name="Accent5" xfId="28" builtinId="45" customBuiltin="1"/>
    <cellStyle name="Accent5 2" xfId="76" xr:uid="{C76205FE-DB5F-45BC-ABEA-F1BAACF16BF6}"/>
    <cellStyle name="Accent6" xfId="31" builtinId="49" customBuiltin="1"/>
    <cellStyle name="Accent6 2" xfId="80" xr:uid="{3B66EE63-63F4-47BF-BDCF-EDCEB96905FD}"/>
    <cellStyle name="Bad" xfId="6" builtinId="27" customBuiltin="1"/>
    <cellStyle name="Bad 2" xfId="49" xr:uid="{80D44FA8-AEDF-4BC6-B3B2-0994717BB9C6}"/>
    <cellStyle name="Calculation" xfId="9" builtinId="22" customBuiltin="1"/>
    <cellStyle name="Calculation 2" xfId="53" xr:uid="{DB611787-DD12-4F23-A5F1-66AFFCF88DC0}"/>
    <cellStyle name="Check Cell" xfId="11" builtinId="23" customBuiltin="1"/>
    <cellStyle name="Check Cell 2" xfId="55" xr:uid="{B9DF4DB4-17BD-46C3-8663-0F60FEEF2DE1}"/>
    <cellStyle name="Explanatory Text" xfId="14" builtinId="53" customBuiltin="1"/>
    <cellStyle name="Explanatory Text 2" xfId="58" xr:uid="{30474DDB-78B8-4008-AC2F-689569A5350B}"/>
    <cellStyle name="Good" xfId="5" builtinId="26" customBuiltin="1"/>
    <cellStyle name="Good 2" xfId="48" xr:uid="{9DEC134F-B910-45E7-B688-B1B794594ECD}"/>
    <cellStyle name="Heading 1" xfId="1" builtinId="16" customBuiltin="1"/>
    <cellStyle name="Heading 1 2" xfId="44" xr:uid="{68C44B44-340C-4384-B9F0-838839B2F25F}"/>
    <cellStyle name="Heading 2" xfId="2" builtinId="17" customBuiltin="1"/>
    <cellStyle name="Heading 2 2" xfId="45" xr:uid="{67C6DEC3-DD65-4225-9146-0E9345A0A0EF}"/>
    <cellStyle name="Heading 3" xfId="3" builtinId="18" customBuiltin="1"/>
    <cellStyle name="Heading 3 2" xfId="46" xr:uid="{669540F8-8F94-4215-8C10-E3DAAF1F84F3}"/>
    <cellStyle name="Heading 4" xfId="4" builtinId="19" customBuiltin="1"/>
    <cellStyle name="Heading 4 2" xfId="47" xr:uid="{C9C47817-92C3-4C37-9988-EFD9482F5A26}"/>
    <cellStyle name="Hyperlink" xfId="36" builtinId="8"/>
    <cellStyle name="Input" xfId="7" builtinId="20" customBuiltin="1"/>
    <cellStyle name="Input 2" xfId="51" xr:uid="{03E12C46-471E-44EE-B977-DDEEEFE1383E}"/>
    <cellStyle name="Linked Cell" xfId="10" builtinId="24" customBuiltin="1"/>
    <cellStyle name="Linked Cell 2" xfId="54" xr:uid="{BDCB4929-DB27-4E3A-9E7A-4A315BEC040E}"/>
    <cellStyle name="Neutral 2" xfId="50" xr:uid="{3762EED8-59EF-4894-8C55-FF0579335C85}"/>
    <cellStyle name="Neutral 3" xfId="35" xr:uid="{3DF06E31-1EB6-4D08-AE8B-770231D25A28}"/>
    <cellStyle name="Normal" xfId="0" builtinId="0"/>
    <cellStyle name="Normal 2" xfId="43" xr:uid="{4D78F04F-6E38-4DA6-AD37-0898F0A3C625}"/>
    <cellStyle name="Note" xfId="13" builtinId="10" customBuiltin="1"/>
    <cellStyle name="Note 2" xfId="57" xr:uid="{153781AB-7AEA-46CF-8218-0656B7D558C1}"/>
    <cellStyle name="Output" xfId="8" builtinId="21" customBuiltin="1"/>
    <cellStyle name="Output 2" xfId="52" xr:uid="{D4264EE1-F594-4207-B09B-4F3901E4D279}"/>
    <cellStyle name="Title 2" xfId="34" xr:uid="{16EB0873-3E5F-4139-862D-24C7581C70EB}"/>
    <cellStyle name="Total" xfId="15" builtinId="25" customBuiltin="1"/>
    <cellStyle name="Total 2" xfId="59" xr:uid="{9A831DEA-F08A-4FBC-91B0-B97AB8F69306}"/>
    <cellStyle name="Warning Text" xfId="12" builtinId="11" customBuiltin="1"/>
    <cellStyle name="Warning Text 2" xfId="56" xr:uid="{B28AED9D-FC48-4456-AC9C-B9009E279BEE}"/>
  </cellStyles>
  <dxfs count="0"/>
  <tableStyles count="0" defaultTableStyle="TableStyleMedium2" defaultPivotStyle="PivotStyleLight16"/>
  <colors>
    <mruColors>
      <color rgb="FF4E79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dept.ceer.utexas.edu/methane/stud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289D5-0C18-40CD-9B14-22AC4FCF3F61}">
  <dimension ref="A1:J800"/>
  <sheetViews>
    <sheetView workbookViewId="0">
      <selection activeCell="K33" sqref="K33"/>
    </sheetView>
  </sheetViews>
  <sheetFormatPr defaultRowHeight="15"/>
  <cols>
    <col min="1" max="1" width="28.7109375" customWidth="1"/>
    <col min="2" max="10" width="15.140625" customWidth="1"/>
  </cols>
  <sheetData>
    <row r="1" spans="1:3" s="1" customFormat="1">
      <c r="A1" s="1" t="s">
        <v>0</v>
      </c>
      <c r="B1" s="1">
        <v>2013</v>
      </c>
    </row>
    <row r="3" spans="1:3">
      <c r="A3" t="s">
        <v>1</v>
      </c>
      <c r="B3" t="s">
        <v>11</v>
      </c>
    </row>
    <row r="4" spans="1:3">
      <c r="A4" t="s">
        <v>2</v>
      </c>
      <c r="B4" t="s">
        <v>12</v>
      </c>
    </row>
    <row r="5" spans="1:3">
      <c r="A5" t="s">
        <v>3</v>
      </c>
      <c r="B5" t="s">
        <v>1218</v>
      </c>
    </row>
    <row r="6" spans="1:3">
      <c r="A6" t="s">
        <v>5</v>
      </c>
      <c r="B6" t="s">
        <v>14</v>
      </c>
    </row>
    <row r="7" spans="1:3">
      <c r="A7" t="s">
        <v>15</v>
      </c>
      <c r="B7">
        <v>150</v>
      </c>
    </row>
    <row r="8" spans="1:3">
      <c r="A8" t="s">
        <v>13</v>
      </c>
      <c r="B8">
        <v>489</v>
      </c>
    </row>
    <row r="9" spans="1:3" ht="15.75">
      <c r="A9" t="s">
        <v>6</v>
      </c>
      <c r="B9" s="5" t="s">
        <v>1221</v>
      </c>
      <c r="C9" s="4"/>
    </row>
    <row r="10" spans="1:3">
      <c r="B10" s="3" t="s">
        <v>1219</v>
      </c>
      <c r="C10" s="4"/>
    </row>
    <row r="11" spans="1:3" ht="15.75">
      <c r="B11" s="5" t="s">
        <v>1220</v>
      </c>
      <c r="C11" s="4"/>
    </row>
    <row r="12" spans="1:3" s="16" customFormat="1" ht="15.75">
      <c r="B12" s="5"/>
      <c r="C12" s="4"/>
    </row>
    <row r="13" spans="1:3" s="16" customFormat="1" ht="15.75">
      <c r="A13" s="16" t="s">
        <v>1223</v>
      </c>
      <c r="B13" s="5" t="s">
        <v>1224</v>
      </c>
      <c r="C13" s="4"/>
    </row>
    <row r="14" spans="1:3" ht="15.75">
      <c r="A14" t="s">
        <v>1222</v>
      </c>
      <c r="B14" s="5" t="s">
        <v>1225</v>
      </c>
    </row>
    <row r="15" spans="1:3" ht="15.75">
      <c r="A15" t="s">
        <v>7</v>
      </c>
      <c r="B15" s="5" t="s">
        <v>1226</v>
      </c>
      <c r="C15" t="s">
        <v>1228</v>
      </c>
    </row>
    <row r="16" spans="1:3" ht="15.75">
      <c r="B16" s="5" t="s">
        <v>1227</v>
      </c>
      <c r="C16" t="s">
        <v>1246</v>
      </c>
    </row>
    <row r="19" spans="1:10" ht="15.75">
      <c r="A19" t="s">
        <v>8</v>
      </c>
      <c r="B19" s="5" t="s">
        <v>1229</v>
      </c>
      <c r="C19" t="s">
        <v>1231</v>
      </c>
      <c r="E19" t="s">
        <v>1236</v>
      </c>
      <c r="F19" t="s">
        <v>1231</v>
      </c>
      <c r="H19" t="s">
        <v>1241</v>
      </c>
      <c r="I19" t="s">
        <v>1231</v>
      </c>
    </row>
    <row r="20" spans="1:10" ht="15.75">
      <c r="B20" s="5" t="s">
        <v>35</v>
      </c>
      <c r="C20" t="s">
        <v>1232</v>
      </c>
      <c r="E20" t="s">
        <v>1237</v>
      </c>
      <c r="F20" t="s">
        <v>1239</v>
      </c>
    </row>
    <row r="21" spans="1:10" ht="15.75">
      <c r="B21" s="5" t="s">
        <v>27</v>
      </c>
      <c r="C21" t="s">
        <v>1233</v>
      </c>
      <c r="E21" t="s">
        <v>1238</v>
      </c>
      <c r="F21" t="s">
        <v>1240</v>
      </c>
    </row>
    <row r="22" spans="1:10" ht="15.75">
      <c r="B22" s="5" t="s">
        <v>450</v>
      </c>
      <c r="C22" t="s">
        <v>1234</v>
      </c>
    </row>
    <row r="23" spans="1:10" ht="15.75">
      <c r="B23" s="5" t="s">
        <v>1230</v>
      </c>
      <c r="C23" t="s">
        <v>1235</v>
      </c>
    </row>
    <row r="25" spans="1:10">
      <c r="A25" t="s">
        <v>9</v>
      </c>
    </row>
    <row r="29" spans="1:10">
      <c r="A29" t="s">
        <v>10</v>
      </c>
    </row>
    <row r="31" spans="1:10" ht="120">
      <c r="A31" s="17" t="s">
        <v>16</v>
      </c>
      <c r="B31" s="17" t="s">
        <v>17</v>
      </c>
      <c r="C31" s="17" t="s">
        <v>4</v>
      </c>
      <c r="D31" s="17" t="s">
        <v>18</v>
      </c>
      <c r="E31" s="17" t="s">
        <v>19</v>
      </c>
      <c r="F31" s="17" t="s">
        <v>20</v>
      </c>
      <c r="G31" s="17" t="s">
        <v>21</v>
      </c>
      <c r="H31" s="17" t="s">
        <v>22</v>
      </c>
      <c r="I31" s="17" t="s">
        <v>23</v>
      </c>
      <c r="J31" s="17" t="s">
        <v>24</v>
      </c>
    </row>
    <row r="32" spans="1:10">
      <c r="A32" s="20" t="s">
        <v>25</v>
      </c>
      <c r="B32" s="20" t="s">
        <v>26</v>
      </c>
      <c r="C32" s="20" t="s">
        <v>27</v>
      </c>
      <c r="D32" s="19"/>
      <c r="E32" s="20" t="s">
        <v>28</v>
      </c>
      <c r="F32" s="21">
        <v>4.3999999999999997E-2</v>
      </c>
      <c r="G32" s="22">
        <v>0.96152000000000004</v>
      </c>
      <c r="H32" s="24">
        <v>97.62</v>
      </c>
      <c r="I32" s="22">
        <v>4.2306879999999998E-2</v>
      </c>
      <c r="J32" s="22">
        <v>4.3338332308953079E-2</v>
      </c>
    </row>
    <row r="33" spans="1:10">
      <c r="A33" s="20" t="s">
        <v>29</v>
      </c>
      <c r="B33" s="20" t="s">
        <v>30</v>
      </c>
      <c r="C33" s="20" t="s">
        <v>27</v>
      </c>
      <c r="D33" s="19"/>
      <c r="E33" s="20"/>
      <c r="F33" s="21">
        <v>6.0000000000000001E-3</v>
      </c>
      <c r="G33" s="22">
        <v>0.94867000000000001</v>
      </c>
      <c r="H33" s="24">
        <v>96.962299999999999</v>
      </c>
      <c r="I33" s="22">
        <v>5.6920199999999999E-3</v>
      </c>
      <c r="J33" s="22">
        <v>5.8703434221341697E-3</v>
      </c>
    </row>
    <row r="34" spans="1:10">
      <c r="A34" s="20" t="s">
        <v>31</v>
      </c>
      <c r="B34" s="20" t="s">
        <v>30</v>
      </c>
      <c r="C34" s="20" t="s">
        <v>27</v>
      </c>
      <c r="D34" s="19"/>
      <c r="E34" s="20"/>
      <c r="F34" s="21">
        <v>7.8E-2</v>
      </c>
      <c r="G34" s="22">
        <v>0.94867000000000001</v>
      </c>
      <c r="H34" s="24">
        <v>96.962299999999999</v>
      </c>
      <c r="I34" s="22">
        <v>7.3996259999999994E-2</v>
      </c>
      <c r="J34" s="22">
        <v>7.6314464487744205E-2</v>
      </c>
    </row>
    <row r="35" spans="1:10">
      <c r="A35" s="20" t="s">
        <v>32</v>
      </c>
      <c r="B35" s="20" t="s">
        <v>30</v>
      </c>
      <c r="C35" s="20" t="s">
        <v>27</v>
      </c>
      <c r="D35" s="19"/>
      <c r="E35" s="20"/>
      <c r="F35" s="21">
        <v>5.8999999999999997E-2</v>
      </c>
      <c r="G35" s="22">
        <v>0.94867000000000001</v>
      </c>
      <c r="H35" s="24">
        <v>96.962299999999999</v>
      </c>
      <c r="I35" s="22">
        <v>5.5971529999999999E-2</v>
      </c>
      <c r="J35" s="22">
        <v>5.7725043650985998E-2</v>
      </c>
    </row>
    <row r="36" spans="1:10">
      <c r="A36" s="20" t="s">
        <v>33</v>
      </c>
      <c r="B36" s="20" t="s">
        <v>34</v>
      </c>
      <c r="C36" s="20" t="s">
        <v>35</v>
      </c>
      <c r="D36" s="19" t="s">
        <v>36</v>
      </c>
      <c r="E36" s="20"/>
      <c r="F36" s="21">
        <v>0.01</v>
      </c>
      <c r="G36" s="22">
        <v>0.95704999999999996</v>
      </c>
      <c r="H36" s="24">
        <v>97.560599999999994</v>
      </c>
      <c r="I36" s="22">
        <v>9.5704999999999991E-3</v>
      </c>
      <c r="J36" s="22">
        <v>9.8098002677310305E-3</v>
      </c>
    </row>
    <row r="37" spans="1:10">
      <c r="A37" s="20" t="s">
        <v>37</v>
      </c>
      <c r="B37" s="20" t="s">
        <v>34</v>
      </c>
      <c r="C37" s="20" t="s">
        <v>27</v>
      </c>
      <c r="D37" s="19"/>
      <c r="E37" s="20" t="s">
        <v>28</v>
      </c>
      <c r="F37" s="21">
        <v>5.6000000000000001E-2</v>
      </c>
      <c r="G37" s="22">
        <v>0.95704999999999996</v>
      </c>
      <c r="H37" s="24">
        <v>97.560599999999994</v>
      </c>
      <c r="I37" s="22">
        <v>5.3594799999999998E-2</v>
      </c>
      <c r="J37" s="22">
        <v>5.4934881499293771E-2</v>
      </c>
    </row>
    <row r="38" spans="1:10">
      <c r="A38" s="20" t="s">
        <v>38</v>
      </c>
      <c r="B38" s="20" t="s">
        <v>34</v>
      </c>
      <c r="C38" s="20" t="s">
        <v>27</v>
      </c>
      <c r="D38" s="19"/>
      <c r="E38" s="20" t="s">
        <v>28</v>
      </c>
      <c r="F38" s="21">
        <v>9.0999999999999998E-2</v>
      </c>
      <c r="G38" s="22">
        <v>0.95704999999999996</v>
      </c>
      <c r="H38" s="24">
        <v>97.560599999999994</v>
      </c>
      <c r="I38" s="22">
        <v>8.709154999999999E-2</v>
      </c>
      <c r="J38" s="22">
        <v>8.9269182436352373E-2</v>
      </c>
    </row>
    <row r="39" spans="1:10">
      <c r="A39" s="20" t="s">
        <v>39</v>
      </c>
      <c r="B39" s="20" t="s">
        <v>34</v>
      </c>
      <c r="C39" s="20" t="s">
        <v>27</v>
      </c>
      <c r="D39" s="19"/>
      <c r="E39" s="20" t="s">
        <v>28</v>
      </c>
      <c r="F39" s="21">
        <v>3.2000000000000001E-2</v>
      </c>
      <c r="G39" s="22">
        <v>0.95704999999999996</v>
      </c>
      <c r="H39" s="24">
        <v>97.560599999999994</v>
      </c>
      <c r="I39" s="22">
        <v>3.0625599999999999E-2</v>
      </c>
      <c r="J39" s="22">
        <v>3.1391360856739298E-2</v>
      </c>
    </row>
    <row r="40" spans="1:10">
      <c r="A40" s="20" t="s">
        <v>40</v>
      </c>
      <c r="B40" s="20" t="s">
        <v>34</v>
      </c>
      <c r="C40" s="20" t="s">
        <v>27</v>
      </c>
      <c r="D40" s="19"/>
      <c r="E40" s="20" t="s">
        <v>28</v>
      </c>
      <c r="F40" s="21">
        <v>8.7999999999999995E-2</v>
      </c>
      <c r="G40" s="22">
        <v>0.95704999999999996</v>
      </c>
      <c r="H40" s="24">
        <v>97.560599999999994</v>
      </c>
      <c r="I40" s="22">
        <v>8.4220399999999987E-2</v>
      </c>
      <c r="J40" s="22">
        <v>8.6326242356033062E-2</v>
      </c>
    </row>
    <row r="41" spans="1:10">
      <c r="A41" s="20" t="s">
        <v>41</v>
      </c>
      <c r="B41" s="20" t="s">
        <v>34</v>
      </c>
      <c r="C41" s="20" t="s">
        <v>27</v>
      </c>
      <c r="D41" s="19"/>
      <c r="E41" s="20" t="s">
        <v>28</v>
      </c>
      <c r="F41" s="21">
        <v>0.106</v>
      </c>
      <c r="G41" s="22">
        <v>0.95704999999999996</v>
      </c>
      <c r="H41" s="24">
        <v>97.560599999999994</v>
      </c>
      <c r="I41" s="22">
        <v>0.10144729999999999</v>
      </c>
      <c r="J41" s="22">
        <v>0.10398388283794892</v>
      </c>
    </row>
    <row r="42" spans="1:10">
      <c r="A42" s="20" t="s">
        <v>42</v>
      </c>
      <c r="B42" s="20" t="s">
        <v>43</v>
      </c>
      <c r="C42" s="20" t="s">
        <v>35</v>
      </c>
      <c r="D42" s="19" t="s">
        <v>44</v>
      </c>
      <c r="E42" s="20"/>
      <c r="F42" s="21">
        <v>3.9E-2</v>
      </c>
      <c r="G42" s="22">
        <v>0.96921999999999997</v>
      </c>
      <c r="H42" s="24">
        <v>98.180499999999995</v>
      </c>
      <c r="I42" s="22">
        <v>3.7799579999999999E-2</v>
      </c>
      <c r="J42" s="22">
        <v>3.8500089121566911E-2</v>
      </c>
    </row>
    <row r="43" spans="1:10">
      <c r="A43" s="20" t="s">
        <v>45</v>
      </c>
      <c r="B43" s="20" t="s">
        <v>43</v>
      </c>
      <c r="C43" s="20" t="s">
        <v>35</v>
      </c>
      <c r="D43" s="19" t="s">
        <v>46</v>
      </c>
      <c r="E43" s="20"/>
      <c r="F43" s="21">
        <v>0.12</v>
      </c>
      <c r="G43" s="22">
        <v>0.96921999999999997</v>
      </c>
      <c r="H43" s="24">
        <v>98.180499999999995</v>
      </c>
      <c r="I43" s="22">
        <v>0.11630639999999999</v>
      </c>
      <c r="J43" s="22">
        <v>0.11846181268174434</v>
      </c>
    </row>
    <row r="44" spans="1:10">
      <c r="A44" s="20" t="s">
        <v>47</v>
      </c>
      <c r="B44" s="20" t="s">
        <v>43</v>
      </c>
      <c r="C44" s="20" t="s">
        <v>27</v>
      </c>
      <c r="D44" s="19"/>
      <c r="E44" s="20"/>
      <c r="F44" s="21">
        <v>1.4E-2</v>
      </c>
      <c r="G44" s="22">
        <v>0.96921999999999997</v>
      </c>
      <c r="H44" s="24">
        <v>98.180499999999995</v>
      </c>
      <c r="I44" s="22">
        <v>1.3569080000000001E-2</v>
      </c>
      <c r="J44" s="22">
        <v>1.3820544812870175E-2</v>
      </c>
    </row>
    <row r="45" spans="1:10">
      <c r="A45" s="20" t="s">
        <v>48</v>
      </c>
      <c r="B45" s="20" t="s">
        <v>43</v>
      </c>
      <c r="C45" s="20" t="s">
        <v>27</v>
      </c>
      <c r="D45" s="19"/>
      <c r="E45" s="20"/>
      <c r="F45" s="21">
        <v>0.13400000000000001</v>
      </c>
      <c r="G45" s="22">
        <v>0.96921999999999997</v>
      </c>
      <c r="H45" s="24">
        <v>98.180499999999995</v>
      </c>
      <c r="I45" s="22">
        <v>0.12987548000000002</v>
      </c>
      <c r="J45" s="22">
        <v>0.13228235749461453</v>
      </c>
    </row>
    <row r="46" spans="1:10">
      <c r="A46" s="20" t="s">
        <v>49</v>
      </c>
      <c r="B46" s="20" t="s">
        <v>43</v>
      </c>
      <c r="C46" s="20" t="s">
        <v>27</v>
      </c>
      <c r="D46" s="19"/>
      <c r="E46" s="20"/>
      <c r="F46" s="21">
        <v>0</v>
      </c>
      <c r="G46" s="22">
        <v>0.96921999999999997</v>
      </c>
      <c r="H46" s="24">
        <v>98.180499999999995</v>
      </c>
      <c r="I46" s="22">
        <v>0</v>
      </c>
      <c r="J46" s="22">
        <v>0</v>
      </c>
    </row>
    <row r="47" spans="1:10">
      <c r="A47" s="20" t="s">
        <v>50</v>
      </c>
      <c r="B47" s="20" t="s">
        <v>43</v>
      </c>
      <c r="C47" s="20" t="s">
        <v>27</v>
      </c>
      <c r="D47" s="19"/>
      <c r="E47" s="20"/>
      <c r="F47" s="21">
        <v>0</v>
      </c>
      <c r="G47" s="22">
        <v>0.96921999999999997</v>
      </c>
      <c r="H47" s="24">
        <v>98.180499999999995</v>
      </c>
      <c r="I47" s="22">
        <v>0</v>
      </c>
      <c r="J47" s="22">
        <v>0</v>
      </c>
    </row>
    <row r="48" spans="1:10">
      <c r="A48" s="20" t="s">
        <v>51</v>
      </c>
      <c r="B48" s="20" t="s">
        <v>52</v>
      </c>
      <c r="C48" s="20" t="s">
        <v>35</v>
      </c>
      <c r="D48" s="19" t="s">
        <v>53</v>
      </c>
      <c r="E48" s="20"/>
      <c r="F48" s="21">
        <v>3.5000000000000003E-2</v>
      </c>
      <c r="G48" s="22">
        <v>0.95492999999999995</v>
      </c>
      <c r="H48" s="24">
        <v>97.57</v>
      </c>
      <c r="I48" s="22">
        <v>3.3422550000000002E-2</v>
      </c>
      <c r="J48" s="22">
        <v>3.4254945167572007E-2</v>
      </c>
    </row>
    <row r="49" spans="1:10">
      <c r="A49" s="20" t="s">
        <v>54</v>
      </c>
      <c r="B49" s="20" t="s">
        <v>52</v>
      </c>
      <c r="C49" s="20" t="s">
        <v>35</v>
      </c>
      <c r="D49" s="19" t="s">
        <v>55</v>
      </c>
      <c r="E49" s="20"/>
      <c r="F49" s="21">
        <v>5.6000000000000001E-2</v>
      </c>
      <c r="G49" s="22">
        <v>0.95492999999999995</v>
      </c>
      <c r="H49" s="24">
        <v>97.57</v>
      </c>
      <c r="I49" s="22">
        <v>5.3476079999999995E-2</v>
      </c>
      <c r="J49" s="22">
        <v>5.4807912268115197E-2</v>
      </c>
    </row>
    <row r="50" spans="1:10">
      <c r="A50" s="20" t="s">
        <v>56</v>
      </c>
      <c r="B50" s="20" t="s">
        <v>52</v>
      </c>
      <c r="C50" s="20" t="s">
        <v>35</v>
      </c>
      <c r="D50" s="19" t="s">
        <v>57</v>
      </c>
      <c r="E50" s="20"/>
      <c r="F50" s="21">
        <v>0</v>
      </c>
      <c r="G50" s="22">
        <v>0.95492999999999995</v>
      </c>
      <c r="H50" s="24">
        <v>97.57</v>
      </c>
      <c r="I50" s="22">
        <v>0</v>
      </c>
      <c r="J50" s="22">
        <v>0</v>
      </c>
    </row>
    <row r="51" spans="1:10">
      <c r="A51" s="20" t="s">
        <v>58</v>
      </c>
      <c r="B51" s="20" t="s">
        <v>52</v>
      </c>
      <c r="C51" s="20" t="s">
        <v>27</v>
      </c>
      <c r="D51" s="19"/>
      <c r="E51" s="20" t="s">
        <v>28</v>
      </c>
      <c r="F51" s="21">
        <v>8.9999999999999993E-3</v>
      </c>
      <c r="G51" s="22">
        <v>0.95492999999999995</v>
      </c>
      <c r="H51" s="24">
        <v>97.57</v>
      </c>
      <c r="I51" s="22">
        <v>8.5943699999999987E-3</v>
      </c>
      <c r="J51" s="22">
        <v>8.8084144716613702E-3</v>
      </c>
    </row>
    <row r="52" spans="1:10">
      <c r="A52" s="20" t="s">
        <v>59</v>
      </c>
      <c r="B52" s="20" t="s">
        <v>60</v>
      </c>
      <c r="C52" s="20" t="s">
        <v>27</v>
      </c>
      <c r="D52" s="19"/>
      <c r="E52" s="20" t="s">
        <v>61</v>
      </c>
      <c r="F52" s="21">
        <v>1.4999999999999999E-2</v>
      </c>
      <c r="G52" s="22">
        <v>0.95445000000000002</v>
      </c>
      <c r="H52" s="24">
        <v>97.39</v>
      </c>
      <c r="I52" s="22">
        <v>1.431675E-2</v>
      </c>
      <c r="J52" s="22">
        <v>1.4700431255775746E-2</v>
      </c>
    </row>
    <row r="53" spans="1:10">
      <c r="A53" s="20" t="s">
        <v>62</v>
      </c>
      <c r="B53" s="20" t="s">
        <v>63</v>
      </c>
      <c r="C53" s="20" t="s">
        <v>64</v>
      </c>
      <c r="D53" s="19"/>
      <c r="E53" s="20"/>
      <c r="F53" s="21">
        <v>0.23499999999999999</v>
      </c>
      <c r="G53" s="22">
        <v>0.95450999999999997</v>
      </c>
      <c r="H53" s="24">
        <v>96.98</v>
      </c>
      <c r="I53" s="22">
        <v>0.22430984999999998</v>
      </c>
      <c r="J53" s="22">
        <v>0.23129495772324188</v>
      </c>
    </row>
    <row r="54" spans="1:10">
      <c r="A54" s="20" t="s">
        <v>65</v>
      </c>
      <c r="B54" s="20" t="s">
        <v>66</v>
      </c>
      <c r="C54" s="20" t="s">
        <v>27</v>
      </c>
      <c r="D54" s="19"/>
      <c r="E54" s="20"/>
      <c r="F54" s="21">
        <v>0.26700000000000002</v>
      </c>
      <c r="G54" s="22">
        <v>0.57613999999999999</v>
      </c>
      <c r="H54" s="24">
        <v>76.772400000000005</v>
      </c>
      <c r="I54" s="22">
        <v>0.15382938000000002</v>
      </c>
      <c r="J54" s="22">
        <v>0.20037068008815667</v>
      </c>
    </row>
    <row r="55" spans="1:10">
      <c r="A55" s="20" t="s">
        <v>67</v>
      </c>
      <c r="B55" s="20" t="s">
        <v>66</v>
      </c>
      <c r="C55" s="20" t="s">
        <v>27</v>
      </c>
      <c r="D55" s="19"/>
      <c r="E55" s="20"/>
      <c r="F55" s="21">
        <v>8.9999999999999993E-3</v>
      </c>
      <c r="G55" s="22">
        <v>0.57613999999999999</v>
      </c>
      <c r="H55" s="24">
        <v>76.772400000000005</v>
      </c>
      <c r="I55" s="22">
        <v>5.1852599999999997E-3</v>
      </c>
      <c r="J55" s="22">
        <v>6.7540678681401118E-3</v>
      </c>
    </row>
    <row r="56" spans="1:10">
      <c r="A56" s="20" t="s">
        <v>68</v>
      </c>
      <c r="B56" s="20" t="s">
        <v>69</v>
      </c>
      <c r="C56" s="20" t="s">
        <v>35</v>
      </c>
      <c r="D56" s="19" t="s">
        <v>70</v>
      </c>
      <c r="E56" s="20"/>
      <c r="F56" s="21">
        <v>0.54300000000000004</v>
      </c>
      <c r="G56" s="22">
        <v>0.96867000000000003</v>
      </c>
      <c r="H56" s="24">
        <v>98.196899999999999</v>
      </c>
      <c r="I56" s="22">
        <v>0.52598781000000006</v>
      </c>
      <c r="J56" s="22">
        <v>0.53564604381604719</v>
      </c>
    </row>
    <row r="57" spans="1:10">
      <c r="A57" s="20" t="s">
        <v>71</v>
      </c>
      <c r="B57" s="20" t="s">
        <v>69</v>
      </c>
      <c r="C57" s="20" t="s">
        <v>35</v>
      </c>
      <c r="D57" s="19" t="s">
        <v>72</v>
      </c>
      <c r="E57" s="20"/>
      <c r="F57" s="21">
        <v>1.24</v>
      </c>
      <c r="G57" s="22">
        <v>0.96867000000000003</v>
      </c>
      <c r="H57" s="24">
        <v>98.196899999999999</v>
      </c>
      <c r="I57" s="22">
        <v>1.2011508</v>
      </c>
      <c r="J57" s="22">
        <v>1.2232064352336989</v>
      </c>
    </row>
    <row r="58" spans="1:10">
      <c r="A58" s="20" t="s">
        <v>73</v>
      </c>
      <c r="B58" s="20" t="s">
        <v>69</v>
      </c>
      <c r="C58" s="20" t="s">
        <v>27</v>
      </c>
      <c r="D58" s="19"/>
      <c r="E58" s="20"/>
      <c r="F58" s="21">
        <v>0.188</v>
      </c>
      <c r="G58" s="22">
        <v>0.96867000000000003</v>
      </c>
      <c r="H58" s="24">
        <v>98.196899999999999</v>
      </c>
      <c r="I58" s="22">
        <v>0.18210996000000002</v>
      </c>
      <c r="J58" s="22">
        <v>0.18545387889027048</v>
      </c>
    </row>
    <row r="59" spans="1:10">
      <c r="A59" s="20" t="s">
        <v>74</v>
      </c>
      <c r="B59" s="20" t="s">
        <v>69</v>
      </c>
      <c r="C59" s="20" t="s">
        <v>27</v>
      </c>
      <c r="D59" s="19"/>
      <c r="E59" s="20"/>
      <c r="F59" s="21">
        <v>2.8000000000000001E-2</v>
      </c>
      <c r="G59" s="22">
        <v>0.96867000000000003</v>
      </c>
      <c r="H59" s="24">
        <v>98.196899999999999</v>
      </c>
      <c r="I59" s="22">
        <v>2.7122760000000003E-2</v>
      </c>
      <c r="J59" s="22">
        <v>2.7620790473019009E-2</v>
      </c>
    </row>
    <row r="60" spans="1:10">
      <c r="A60" s="20" t="s">
        <v>75</v>
      </c>
      <c r="B60" s="20" t="s">
        <v>69</v>
      </c>
      <c r="C60" s="20" t="s">
        <v>27</v>
      </c>
      <c r="D60" s="19"/>
      <c r="E60" s="20"/>
      <c r="F60" s="21">
        <v>0.28899999999999998</v>
      </c>
      <c r="G60" s="22">
        <v>0.96867000000000003</v>
      </c>
      <c r="H60" s="24">
        <v>98.196899999999999</v>
      </c>
      <c r="I60" s="22">
        <v>0.27994563</v>
      </c>
      <c r="J60" s="22">
        <v>0.28508601595366045</v>
      </c>
    </row>
    <row r="61" spans="1:10">
      <c r="A61" s="20" t="s">
        <v>76</v>
      </c>
      <c r="B61" s="20" t="s">
        <v>77</v>
      </c>
      <c r="C61" s="20" t="s">
        <v>35</v>
      </c>
      <c r="D61" s="19" t="s">
        <v>78</v>
      </c>
      <c r="E61" s="20"/>
      <c r="F61" s="21">
        <v>0.161</v>
      </c>
      <c r="G61" s="22">
        <v>0.96765000000000001</v>
      </c>
      <c r="H61" s="24">
        <v>98.088800000000006</v>
      </c>
      <c r="I61" s="22">
        <v>0.15579165</v>
      </c>
      <c r="J61" s="22">
        <v>0.15882715457830046</v>
      </c>
    </row>
    <row r="62" spans="1:10">
      <c r="A62" s="20" t="s">
        <v>79</v>
      </c>
      <c r="B62" s="20" t="s">
        <v>77</v>
      </c>
      <c r="C62" s="20" t="s">
        <v>35</v>
      </c>
      <c r="D62" s="19" t="s">
        <v>80</v>
      </c>
      <c r="E62" s="20"/>
      <c r="F62" s="21">
        <v>0</v>
      </c>
      <c r="G62" s="22">
        <v>0.96765000000000001</v>
      </c>
      <c r="H62" s="24">
        <v>98.088800000000006</v>
      </c>
      <c r="I62" s="22">
        <v>0</v>
      </c>
      <c r="J62" s="22">
        <v>0</v>
      </c>
    </row>
    <row r="63" spans="1:10">
      <c r="A63" s="20" t="s">
        <v>81</v>
      </c>
      <c r="B63" s="20" t="s">
        <v>77</v>
      </c>
      <c r="C63" s="20" t="s">
        <v>35</v>
      </c>
      <c r="D63" s="19" t="s">
        <v>82</v>
      </c>
      <c r="E63" s="20"/>
      <c r="F63" s="21">
        <v>3.5000000000000003E-2</v>
      </c>
      <c r="G63" s="22">
        <v>0.96765000000000001</v>
      </c>
      <c r="H63" s="24">
        <v>98.088800000000006</v>
      </c>
      <c r="I63" s="22">
        <v>3.3867750000000002E-2</v>
      </c>
      <c r="J63" s="22">
        <v>3.452764229963054E-2</v>
      </c>
    </row>
    <row r="64" spans="1:10">
      <c r="A64" s="20" t="s">
        <v>83</v>
      </c>
      <c r="B64" s="20" t="s">
        <v>77</v>
      </c>
      <c r="C64" s="20" t="s">
        <v>35</v>
      </c>
      <c r="D64" s="19" t="s">
        <v>84</v>
      </c>
      <c r="E64" s="20"/>
      <c r="F64" s="21">
        <v>1.0660000000000001</v>
      </c>
      <c r="G64" s="22">
        <v>0.96765000000000001</v>
      </c>
      <c r="H64" s="24">
        <v>98.088800000000006</v>
      </c>
      <c r="I64" s="22">
        <v>1.0315149000000001</v>
      </c>
      <c r="J64" s="22">
        <v>1.0516133340401759</v>
      </c>
    </row>
    <row r="65" spans="1:10">
      <c r="A65" s="20" t="s">
        <v>85</v>
      </c>
      <c r="B65" s="20" t="s">
        <v>77</v>
      </c>
      <c r="C65" s="20" t="s">
        <v>27</v>
      </c>
      <c r="D65" s="19"/>
      <c r="E65" s="20"/>
      <c r="F65" s="21">
        <v>5.3999999999999999E-2</v>
      </c>
      <c r="G65" s="22">
        <v>0.96765000000000001</v>
      </c>
      <c r="H65" s="24">
        <v>98.088800000000006</v>
      </c>
      <c r="I65" s="22">
        <v>5.2253099999999997E-2</v>
      </c>
      <c r="J65" s="22">
        <v>5.3271219548001396E-2</v>
      </c>
    </row>
    <row r="66" spans="1:10">
      <c r="A66" s="20" t="s">
        <v>86</v>
      </c>
      <c r="B66" s="20" t="s">
        <v>77</v>
      </c>
      <c r="C66" s="20" t="s">
        <v>27</v>
      </c>
      <c r="D66" s="19"/>
      <c r="E66" s="20"/>
      <c r="F66" s="21">
        <v>0.52800000000000002</v>
      </c>
      <c r="G66" s="22">
        <v>0.96765000000000001</v>
      </c>
      <c r="H66" s="24">
        <v>98.088800000000006</v>
      </c>
      <c r="I66" s="22">
        <v>0.51091920000000002</v>
      </c>
      <c r="J66" s="22">
        <v>0.52087414669156928</v>
      </c>
    </row>
    <row r="67" spans="1:10">
      <c r="A67" s="20" t="s">
        <v>87</v>
      </c>
      <c r="B67" s="20" t="s">
        <v>77</v>
      </c>
      <c r="C67" s="20" t="s">
        <v>27</v>
      </c>
      <c r="D67" s="19"/>
      <c r="E67" s="20"/>
      <c r="F67" s="21">
        <v>0.11600000000000001</v>
      </c>
      <c r="G67" s="22">
        <v>0.96765000000000001</v>
      </c>
      <c r="H67" s="24">
        <v>98.088800000000006</v>
      </c>
      <c r="I67" s="22">
        <v>0.11224740000000001</v>
      </c>
      <c r="J67" s="22">
        <v>0.11443447162163264</v>
      </c>
    </row>
    <row r="68" spans="1:10">
      <c r="A68" s="20" t="s">
        <v>88</v>
      </c>
      <c r="B68" s="20" t="s">
        <v>77</v>
      </c>
      <c r="C68" s="20" t="s">
        <v>27</v>
      </c>
      <c r="D68" s="19"/>
      <c r="E68" s="20"/>
      <c r="F68" s="21">
        <v>0.34200000000000003</v>
      </c>
      <c r="G68" s="22">
        <v>0.96765000000000001</v>
      </c>
      <c r="H68" s="24">
        <v>98.088800000000006</v>
      </c>
      <c r="I68" s="22">
        <v>0.33093630000000002</v>
      </c>
      <c r="J68" s="22">
        <v>0.33738439047067553</v>
      </c>
    </row>
    <row r="69" spans="1:10">
      <c r="A69" s="20" t="s">
        <v>89</v>
      </c>
      <c r="B69" s="20" t="s">
        <v>90</v>
      </c>
      <c r="C69" s="20" t="s">
        <v>35</v>
      </c>
      <c r="D69" s="19" t="s">
        <v>91</v>
      </c>
      <c r="E69" s="20"/>
      <c r="F69" s="21">
        <v>0</v>
      </c>
      <c r="G69" s="22">
        <v>0.96009</v>
      </c>
      <c r="H69" s="24">
        <v>97.748000000000005</v>
      </c>
      <c r="I69" s="22">
        <v>0</v>
      </c>
      <c r="J69" s="22">
        <v>0</v>
      </c>
    </row>
    <row r="70" spans="1:10">
      <c r="A70" s="20" t="s">
        <v>92</v>
      </c>
      <c r="B70" s="20" t="s">
        <v>90</v>
      </c>
      <c r="C70" s="20" t="s">
        <v>27</v>
      </c>
      <c r="D70" s="19"/>
      <c r="E70" s="20" t="s">
        <v>28</v>
      </c>
      <c r="F70" s="21">
        <v>1.2E-2</v>
      </c>
      <c r="G70" s="22">
        <v>0.96009</v>
      </c>
      <c r="H70" s="24">
        <v>97.748000000000005</v>
      </c>
      <c r="I70" s="22">
        <v>1.152108E-2</v>
      </c>
      <c r="J70" s="22">
        <v>1.1786512256005237E-2</v>
      </c>
    </row>
    <row r="71" spans="1:10">
      <c r="A71" s="20" t="s">
        <v>93</v>
      </c>
      <c r="B71" s="20" t="s">
        <v>90</v>
      </c>
      <c r="C71" s="20" t="s">
        <v>27</v>
      </c>
      <c r="D71" s="19"/>
      <c r="E71" s="20" t="s">
        <v>28</v>
      </c>
      <c r="F71" s="21">
        <v>1.4E-2</v>
      </c>
      <c r="G71" s="22">
        <v>0.96009</v>
      </c>
      <c r="H71" s="24">
        <v>97.748000000000005</v>
      </c>
      <c r="I71" s="22">
        <v>1.344126E-2</v>
      </c>
      <c r="J71" s="22">
        <v>1.3750930965339444E-2</v>
      </c>
    </row>
    <row r="72" spans="1:10">
      <c r="A72" s="20" t="s">
        <v>94</v>
      </c>
      <c r="B72" s="20" t="s">
        <v>95</v>
      </c>
      <c r="C72" s="20" t="s">
        <v>35</v>
      </c>
      <c r="D72" s="19" t="s">
        <v>96</v>
      </c>
      <c r="E72" s="20"/>
      <c r="F72" s="21">
        <v>8.5999999999999993E-2</v>
      </c>
      <c r="G72" s="22">
        <v>0.93757000000000001</v>
      </c>
      <c r="H72" s="24">
        <v>96.520399999999995</v>
      </c>
      <c r="I72" s="22">
        <v>8.0631019999999998E-2</v>
      </c>
      <c r="J72" s="22">
        <v>8.3537801335261772E-2</v>
      </c>
    </row>
    <row r="73" spans="1:10">
      <c r="A73" s="20" t="s">
        <v>97</v>
      </c>
      <c r="B73" s="20" t="s">
        <v>95</v>
      </c>
      <c r="C73" s="20" t="s">
        <v>35</v>
      </c>
      <c r="D73" s="19" t="s">
        <v>98</v>
      </c>
      <c r="E73" s="20"/>
      <c r="F73" s="21">
        <v>0.219</v>
      </c>
      <c r="G73" s="22">
        <v>0.93757000000000001</v>
      </c>
      <c r="H73" s="24">
        <v>96.520399999999995</v>
      </c>
      <c r="I73" s="22">
        <v>0.20532783000000002</v>
      </c>
      <c r="J73" s="22">
        <v>0.21272998247002708</v>
      </c>
    </row>
    <row r="74" spans="1:10">
      <c r="A74" s="20" t="s">
        <v>99</v>
      </c>
      <c r="B74" s="20" t="s">
        <v>95</v>
      </c>
      <c r="C74" s="20" t="s">
        <v>27</v>
      </c>
      <c r="D74" s="19"/>
      <c r="E74" s="20"/>
      <c r="F74" s="21">
        <v>1.2E-2</v>
      </c>
      <c r="G74" s="22">
        <v>0.93757000000000001</v>
      </c>
      <c r="H74" s="24">
        <v>96.520399999999995</v>
      </c>
      <c r="I74" s="22">
        <v>1.125084E-2</v>
      </c>
      <c r="J74" s="22">
        <v>1.1656437395617921E-2</v>
      </c>
    </row>
    <row r="75" spans="1:10">
      <c r="A75" s="20" t="s">
        <v>100</v>
      </c>
      <c r="B75" s="20" t="s">
        <v>101</v>
      </c>
      <c r="C75" s="20" t="s">
        <v>27</v>
      </c>
      <c r="D75" s="19"/>
      <c r="E75" s="20" t="s">
        <v>61</v>
      </c>
      <c r="F75" s="21">
        <v>0.34599999999999997</v>
      </c>
      <c r="G75" s="22">
        <v>0.95721999999999996</v>
      </c>
      <c r="H75" s="24">
        <v>97.58</v>
      </c>
      <c r="I75" s="22">
        <v>0.33119811999999998</v>
      </c>
      <c r="J75" s="22">
        <v>0.339411887681902</v>
      </c>
    </row>
    <row r="76" spans="1:10">
      <c r="A76" s="20" t="s">
        <v>102</v>
      </c>
      <c r="B76" s="20" t="s">
        <v>101</v>
      </c>
      <c r="C76" s="20" t="s">
        <v>27</v>
      </c>
      <c r="D76" s="19"/>
      <c r="E76" s="20" t="s">
        <v>61</v>
      </c>
      <c r="F76" s="21">
        <v>0.48399999999999999</v>
      </c>
      <c r="G76" s="22">
        <v>0.95721999999999996</v>
      </c>
      <c r="H76" s="24">
        <v>97.58</v>
      </c>
      <c r="I76" s="22">
        <v>0.46329447999999995</v>
      </c>
      <c r="J76" s="22">
        <v>0.47478425906948141</v>
      </c>
    </row>
    <row r="77" spans="1:10">
      <c r="A77" s="20" t="s">
        <v>103</v>
      </c>
      <c r="B77" s="20" t="s">
        <v>104</v>
      </c>
      <c r="C77" s="20" t="s">
        <v>27</v>
      </c>
      <c r="D77" s="19"/>
      <c r="E77" s="20"/>
      <c r="F77" s="21">
        <v>3.5000000000000003E-2</v>
      </c>
      <c r="G77" s="22">
        <v>0.94562999999999997</v>
      </c>
      <c r="H77" s="24">
        <v>96.935599999999994</v>
      </c>
      <c r="I77" s="22">
        <v>3.3097050000000003E-2</v>
      </c>
      <c r="J77" s="22">
        <v>3.4143338463887368E-2</v>
      </c>
    </row>
    <row r="78" spans="1:10">
      <c r="A78" s="20" t="s">
        <v>105</v>
      </c>
      <c r="B78" s="20" t="s">
        <v>104</v>
      </c>
      <c r="C78" s="20" t="s">
        <v>27</v>
      </c>
      <c r="D78" s="19"/>
      <c r="E78" s="20"/>
      <c r="F78" s="21">
        <v>1.2999999999999999E-2</v>
      </c>
      <c r="G78" s="22">
        <v>0.94562999999999997</v>
      </c>
      <c r="H78" s="24">
        <v>96.935599999999994</v>
      </c>
      <c r="I78" s="22">
        <v>1.2293189999999999E-2</v>
      </c>
      <c r="J78" s="22">
        <v>1.2681811429443879E-2</v>
      </c>
    </row>
    <row r="79" spans="1:10">
      <c r="A79" s="20" t="s">
        <v>106</v>
      </c>
      <c r="B79" s="20" t="s">
        <v>104</v>
      </c>
      <c r="C79" s="20" t="s">
        <v>27</v>
      </c>
      <c r="D79" s="19"/>
      <c r="E79" s="20"/>
      <c r="F79" s="21">
        <v>8.5000000000000006E-2</v>
      </c>
      <c r="G79" s="22">
        <v>0.94562999999999997</v>
      </c>
      <c r="H79" s="24">
        <v>96.935599999999994</v>
      </c>
      <c r="I79" s="22">
        <v>8.0378550000000007E-2</v>
      </c>
      <c r="J79" s="22">
        <v>8.2919536269440763E-2</v>
      </c>
    </row>
    <row r="80" spans="1:10">
      <c r="A80" s="20" t="s">
        <v>107</v>
      </c>
      <c r="B80" s="20" t="s">
        <v>104</v>
      </c>
      <c r="C80" s="20" t="s">
        <v>27</v>
      </c>
      <c r="D80" s="19"/>
      <c r="E80" s="20"/>
      <c r="F80" s="21">
        <v>6.8000000000000005E-2</v>
      </c>
      <c r="G80" s="22">
        <v>0.94562999999999997</v>
      </c>
      <c r="H80" s="24">
        <v>96.935599999999994</v>
      </c>
      <c r="I80" s="22">
        <v>6.430284E-2</v>
      </c>
      <c r="J80" s="22">
        <v>6.6335629015552608E-2</v>
      </c>
    </row>
    <row r="81" spans="1:10">
      <c r="A81" s="20" t="s">
        <v>108</v>
      </c>
      <c r="B81" s="20" t="s">
        <v>104</v>
      </c>
      <c r="C81" s="20" t="s">
        <v>27</v>
      </c>
      <c r="D81" s="19"/>
      <c r="E81" s="20"/>
      <c r="F81" s="21">
        <v>1.9E-2</v>
      </c>
      <c r="G81" s="22">
        <v>0.94562999999999997</v>
      </c>
      <c r="H81" s="24">
        <v>96.935599999999994</v>
      </c>
      <c r="I81" s="22">
        <v>1.7966969999999999E-2</v>
      </c>
      <c r="J81" s="22">
        <v>1.8534955166110284E-2</v>
      </c>
    </row>
    <row r="82" spans="1:10">
      <c r="A82" s="20" t="s">
        <v>109</v>
      </c>
      <c r="B82" s="20" t="s">
        <v>104</v>
      </c>
      <c r="C82" s="20" t="s">
        <v>27</v>
      </c>
      <c r="D82" s="19"/>
      <c r="E82" s="20"/>
      <c r="F82" s="21">
        <v>2.8000000000000001E-2</v>
      </c>
      <c r="G82" s="22">
        <v>0.94562999999999997</v>
      </c>
      <c r="H82" s="24">
        <v>96.935599999999994</v>
      </c>
      <c r="I82" s="22">
        <v>2.647764E-2</v>
      </c>
      <c r="J82" s="22">
        <v>2.7314670771109894E-2</v>
      </c>
    </row>
    <row r="83" spans="1:10">
      <c r="A83" s="20" t="s">
        <v>110</v>
      </c>
      <c r="B83" s="20" t="s">
        <v>104</v>
      </c>
      <c r="C83" s="20" t="s">
        <v>64</v>
      </c>
      <c r="D83" s="19"/>
      <c r="E83" s="20"/>
      <c r="F83" s="21">
        <v>0.04</v>
      </c>
      <c r="G83" s="22">
        <v>0.94562999999999997</v>
      </c>
      <c r="H83" s="24">
        <v>96.935599999999994</v>
      </c>
      <c r="I83" s="22">
        <v>3.7825199999999996E-2</v>
      </c>
      <c r="J83" s="22">
        <v>3.9020958244442704E-2</v>
      </c>
    </row>
    <row r="84" spans="1:10">
      <c r="A84" s="20" t="s">
        <v>111</v>
      </c>
      <c r="B84" s="20" t="s">
        <v>112</v>
      </c>
      <c r="C84" s="20" t="s">
        <v>27</v>
      </c>
      <c r="D84" s="19"/>
      <c r="E84" s="20"/>
      <c r="F84" s="21">
        <v>0</v>
      </c>
      <c r="G84" s="22">
        <v>0.97221999999999997</v>
      </c>
      <c r="H84" s="24">
        <v>98.416899999999998</v>
      </c>
      <c r="I84" s="22">
        <v>0</v>
      </c>
      <c r="J84" s="22">
        <v>0</v>
      </c>
    </row>
    <row r="85" spans="1:10">
      <c r="A85" s="20" t="s">
        <v>113</v>
      </c>
      <c r="B85" s="20" t="s">
        <v>112</v>
      </c>
      <c r="C85" s="20" t="s">
        <v>27</v>
      </c>
      <c r="D85" s="19"/>
      <c r="E85" s="20"/>
      <c r="F85" s="21">
        <v>0</v>
      </c>
      <c r="G85" s="22">
        <v>0.97221999999999997</v>
      </c>
      <c r="H85" s="24">
        <v>98.416899999999998</v>
      </c>
      <c r="I85" s="22">
        <v>0</v>
      </c>
      <c r="J85" s="22">
        <v>0</v>
      </c>
    </row>
    <row r="86" spans="1:10">
      <c r="A86" s="20" t="s">
        <v>114</v>
      </c>
      <c r="B86" s="20" t="s">
        <v>115</v>
      </c>
      <c r="C86" s="20" t="s">
        <v>27</v>
      </c>
      <c r="D86" s="19"/>
      <c r="E86" s="20"/>
      <c r="F86" s="21">
        <v>2.9000000000000001E-2</v>
      </c>
      <c r="G86" s="22">
        <v>0.94157999999999997</v>
      </c>
      <c r="H86" s="24">
        <v>96.726299999999995</v>
      </c>
      <c r="I86" s="22">
        <v>2.7305820000000001E-2</v>
      </c>
      <c r="J86" s="22">
        <v>2.8229985019586196E-2</v>
      </c>
    </row>
    <row r="87" spans="1:10">
      <c r="A87" s="20" t="s">
        <v>116</v>
      </c>
      <c r="B87" s="20" t="s">
        <v>117</v>
      </c>
      <c r="C87" s="20" t="s">
        <v>35</v>
      </c>
      <c r="D87" s="19" t="s">
        <v>118</v>
      </c>
      <c r="E87" s="20"/>
      <c r="F87" s="21">
        <v>0.88600000000000001</v>
      </c>
      <c r="G87" s="22">
        <v>0.96326000000000001</v>
      </c>
      <c r="H87" s="24">
        <v>97.799099999999996</v>
      </c>
      <c r="I87" s="22">
        <v>0.85344836000000002</v>
      </c>
      <c r="J87" s="22">
        <v>0.87265461543102141</v>
      </c>
    </row>
    <row r="88" spans="1:10">
      <c r="A88" s="20" t="s">
        <v>119</v>
      </c>
      <c r="B88" s="20" t="s">
        <v>117</v>
      </c>
      <c r="C88" s="20" t="s">
        <v>27</v>
      </c>
      <c r="D88" s="19"/>
      <c r="E88" s="20"/>
      <c r="F88" s="21">
        <v>0.32400000000000001</v>
      </c>
      <c r="G88" s="22">
        <v>0.96326000000000001</v>
      </c>
      <c r="H88" s="24">
        <v>97.799099999999996</v>
      </c>
      <c r="I88" s="22">
        <v>0.31209624000000002</v>
      </c>
      <c r="J88" s="22">
        <v>0.31911974650073471</v>
      </c>
    </row>
    <row r="89" spans="1:10">
      <c r="A89" s="20" t="s">
        <v>120</v>
      </c>
      <c r="B89" s="20" t="s">
        <v>117</v>
      </c>
      <c r="C89" s="20" t="s">
        <v>27</v>
      </c>
      <c r="D89" s="19"/>
      <c r="E89" s="20"/>
      <c r="F89" s="21">
        <v>2E-3</v>
      </c>
      <c r="G89" s="22">
        <v>0.96326000000000001</v>
      </c>
      <c r="H89" s="24">
        <v>97.799099999999996</v>
      </c>
      <c r="I89" s="22">
        <v>1.9265200000000001E-3</v>
      </c>
      <c r="J89" s="22">
        <v>1.9698749783995969E-3</v>
      </c>
    </row>
    <row r="90" spans="1:10">
      <c r="A90" s="20" t="s">
        <v>121</v>
      </c>
      <c r="B90" s="20" t="s">
        <v>122</v>
      </c>
      <c r="C90" s="20" t="s">
        <v>35</v>
      </c>
      <c r="D90" s="19" t="s">
        <v>123</v>
      </c>
      <c r="E90" s="20"/>
      <c r="F90" s="21">
        <v>8.2000000000000003E-2</v>
      </c>
      <c r="G90" s="22">
        <v>0.94715000000000005</v>
      </c>
      <c r="H90" s="24">
        <v>97.013999999999996</v>
      </c>
      <c r="I90" s="22">
        <v>7.7666300000000008E-2</v>
      </c>
      <c r="J90" s="22">
        <v>8.0056795926361154E-2</v>
      </c>
    </row>
    <row r="91" spans="1:10">
      <c r="A91" s="20" t="s">
        <v>124</v>
      </c>
      <c r="B91" s="20" t="s">
        <v>122</v>
      </c>
      <c r="C91" s="20" t="s">
        <v>35</v>
      </c>
      <c r="D91" s="19" t="s">
        <v>123</v>
      </c>
      <c r="E91" s="20"/>
      <c r="F91" s="21">
        <v>2.5999999999999999E-2</v>
      </c>
      <c r="G91" s="22">
        <v>0.94715000000000005</v>
      </c>
      <c r="H91" s="24">
        <v>97.013999999999996</v>
      </c>
      <c r="I91" s="22">
        <v>2.4625899999999999E-2</v>
      </c>
      <c r="J91" s="22">
        <v>2.5383862122992557E-2</v>
      </c>
    </row>
    <row r="92" spans="1:10">
      <c r="A92" s="20" t="s">
        <v>125</v>
      </c>
      <c r="B92" s="20" t="s">
        <v>122</v>
      </c>
      <c r="C92" s="20" t="s">
        <v>35</v>
      </c>
      <c r="D92" s="19" t="s">
        <v>126</v>
      </c>
      <c r="E92" s="20"/>
      <c r="F92" s="21">
        <v>5.0999999999999997E-2</v>
      </c>
      <c r="G92" s="22">
        <v>0.94715000000000005</v>
      </c>
      <c r="H92" s="24">
        <v>97.013999999999996</v>
      </c>
      <c r="I92" s="22">
        <v>4.8304649999999998E-2</v>
      </c>
      <c r="J92" s="22">
        <v>4.9791421856639248E-2</v>
      </c>
    </row>
    <row r="93" spans="1:10">
      <c r="A93" s="20" t="s">
        <v>127</v>
      </c>
      <c r="B93" s="20" t="s">
        <v>122</v>
      </c>
      <c r="C93" s="20" t="s">
        <v>35</v>
      </c>
      <c r="D93" s="19" t="s">
        <v>126</v>
      </c>
      <c r="E93" s="20"/>
      <c r="F93" s="21">
        <v>7.5999999999999998E-2</v>
      </c>
      <c r="G93" s="22">
        <v>0.94715000000000005</v>
      </c>
      <c r="H93" s="24">
        <v>97.013999999999996</v>
      </c>
      <c r="I93" s="22">
        <v>7.1983400000000003E-2</v>
      </c>
      <c r="J93" s="22">
        <v>7.4198981590285942E-2</v>
      </c>
    </row>
    <row r="94" spans="1:10">
      <c r="A94" s="20" t="s">
        <v>128</v>
      </c>
      <c r="B94" s="20" t="s">
        <v>122</v>
      </c>
      <c r="C94" s="20" t="s">
        <v>35</v>
      </c>
      <c r="D94" s="19" t="s">
        <v>129</v>
      </c>
      <c r="E94" s="20"/>
      <c r="F94" s="21">
        <v>0.05</v>
      </c>
      <c r="G94" s="22">
        <v>0.94715000000000005</v>
      </c>
      <c r="H94" s="24">
        <v>97.013999999999996</v>
      </c>
      <c r="I94" s="22">
        <v>4.7357500000000004E-2</v>
      </c>
      <c r="J94" s="22">
        <v>4.8815119467293382E-2</v>
      </c>
    </row>
    <row r="95" spans="1:10">
      <c r="A95" s="20" t="s">
        <v>130</v>
      </c>
      <c r="B95" s="20" t="s">
        <v>122</v>
      </c>
      <c r="C95" s="20" t="s">
        <v>27</v>
      </c>
      <c r="D95" s="19"/>
      <c r="E95" s="20"/>
      <c r="F95" s="21">
        <v>0.02</v>
      </c>
      <c r="G95" s="22">
        <v>0.94715000000000005</v>
      </c>
      <c r="H95" s="24">
        <v>97.013999999999996</v>
      </c>
      <c r="I95" s="22">
        <v>1.8943000000000002E-2</v>
      </c>
      <c r="J95" s="22">
        <v>1.9526047786917352E-2</v>
      </c>
    </row>
    <row r="96" spans="1:10">
      <c r="A96" s="20" t="s">
        <v>131</v>
      </c>
      <c r="B96" s="20" t="s">
        <v>132</v>
      </c>
      <c r="C96" s="20" t="s">
        <v>35</v>
      </c>
      <c r="D96" s="19" t="s">
        <v>133</v>
      </c>
      <c r="E96" s="20"/>
      <c r="F96" s="21">
        <v>0.10199999999999999</v>
      </c>
      <c r="G96" s="22">
        <v>0.95013000000000003</v>
      </c>
      <c r="H96" s="24">
        <v>97.221000000000004</v>
      </c>
      <c r="I96" s="22">
        <v>9.6913260000000001E-2</v>
      </c>
      <c r="J96" s="22">
        <v>9.9683463449254786E-2</v>
      </c>
    </row>
    <row r="97" spans="1:10">
      <c r="A97" s="20" t="s">
        <v>134</v>
      </c>
      <c r="B97" s="20" t="s">
        <v>132</v>
      </c>
      <c r="C97" s="20" t="s">
        <v>27</v>
      </c>
      <c r="D97" s="19"/>
      <c r="E97" s="20"/>
      <c r="F97" s="21">
        <v>0.154</v>
      </c>
      <c r="G97" s="22">
        <v>0.95013000000000003</v>
      </c>
      <c r="H97" s="24">
        <v>97.221000000000004</v>
      </c>
      <c r="I97" s="22">
        <v>0.14632002</v>
      </c>
      <c r="J97" s="22">
        <v>0.15050248403122782</v>
      </c>
    </row>
    <row r="98" spans="1:10">
      <c r="A98" s="20" t="s">
        <v>135</v>
      </c>
      <c r="B98" s="20" t="s">
        <v>132</v>
      </c>
      <c r="C98" s="20" t="s">
        <v>27</v>
      </c>
      <c r="D98" s="19"/>
      <c r="E98" s="20"/>
      <c r="F98" s="21">
        <v>0.13500000000000001</v>
      </c>
      <c r="G98" s="22">
        <v>0.95013000000000003</v>
      </c>
      <c r="H98" s="24">
        <v>97.221000000000004</v>
      </c>
      <c r="I98" s="22">
        <v>0.12826755000000001</v>
      </c>
      <c r="J98" s="22">
        <v>0.13193399574166076</v>
      </c>
    </row>
    <row r="99" spans="1:10">
      <c r="A99" s="20" t="s">
        <v>136</v>
      </c>
      <c r="B99" s="20" t="s">
        <v>132</v>
      </c>
      <c r="C99" s="20" t="s">
        <v>27</v>
      </c>
      <c r="D99" s="19"/>
      <c r="E99" s="20"/>
      <c r="F99" s="21">
        <v>1.2999999999999999E-2</v>
      </c>
      <c r="G99" s="22">
        <v>0.95013000000000003</v>
      </c>
      <c r="H99" s="24">
        <v>97.221000000000004</v>
      </c>
      <c r="I99" s="22">
        <v>1.235169E-2</v>
      </c>
      <c r="J99" s="22">
        <v>1.2704755145493258E-2</v>
      </c>
    </row>
    <row r="100" spans="1:10">
      <c r="A100" s="20" t="s">
        <v>137</v>
      </c>
      <c r="B100" s="20" t="s">
        <v>138</v>
      </c>
      <c r="C100" s="20" t="s">
        <v>27</v>
      </c>
      <c r="D100" s="19"/>
      <c r="E100" s="20"/>
      <c r="F100" s="21">
        <v>0</v>
      </c>
      <c r="G100" s="22">
        <v>0.96987000000000001</v>
      </c>
      <c r="H100" s="24">
        <v>98.081400000000002</v>
      </c>
      <c r="I100" s="22">
        <v>0</v>
      </c>
      <c r="J100" s="22">
        <v>0</v>
      </c>
    </row>
    <row r="101" spans="1:10">
      <c r="A101" s="20" t="s">
        <v>139</v>
      </c>
      <c r="B101" s="20" t="s">
        <v>140</v>
      </c>
      <c r="C101" s="20" t="s">
        <v>35</v>
      </c>
      <c r="D101" s="19" t="s">
        <v>91</v>
      </c>
      <c r="E101" s="20"/>
      <c r="F101" s="21">
        <v>6.0000000000000001E-3</v>
      </c>
      <c r="G101" s="22">
        <v>0.95306999999999997</v>
      </c>
      <c r="H101" s="24">
        <v>97.402000000000001</v>
      </c>
      <c r="I101" s="22">
        <v>5.7184200000000001E-3</v>
      </c>
      <c r="J101" s="22">
        <v>5.8709472084762125E-3</v>
      </c>
    </row>
    <row r="102" spans="1:10">
      <c r="A102" s="20" t="s">
        <v>141</v>
      </c>
      <c r="B102" s="20" t="s">
        <v>140</v>
      </c>
      <c r="C102" s="20" t="s">
        <v>35</v>
      </c>
      <c r="D102" s="19" t="s">
        <v>57</v>
      </c>
      <c r="E102" s="20"/>
      <c r="F102" s="21">
        <v>5.0000000000000001E-3</v>
      </c>
      <c r="G102" s="22">
        <v>0.95306999999999997</v>
      </c>
      <c r="H102" s="24">
        <v>97.402000000000001</v>
      </c>
      <c r="I102" s="22">
        <v>4.7653499999999998E-3</v>
      </c>
      <c r="J102" s="22">
        <v>4.8924560070635094E-3</v>
      </c>
    </row>
    <row r="103" spans="1:10">
      <c r="A103" s="20" t="s">
        <v>142</v>
      </c>
      <c r="B103" s="20" t="s">
        <v>140</v>
      </c>
      <c r="C103" s="20" t="s">
        <v>35</v>
      </c>
      <c r="D103" s="19" t="s">
        <v>143</v>
      </c>
      <c r="E103" s="20"/>
      <c r="F103" s="21">
        <v>0</v>
      </c>
      <c r="G103" s="22">
        <v>0.95306999999999997</v>
      </c>
      <c r="H103" s="24">
        <v>97.402000000000001</v>
      </c>
      <c r="I103" s="22">
        <v>0</v>
      </c>
      <c r="J103" s="22">
        <v>0</v>
      </c>
    </row>
    <row r="104" spans="1:10">
      <c r="A104" s="20" t="s">
        <v>144</v>
      </c>
      <c r="B104" s="20" t="s">
        <v>140</v>
      </c>
      <c r="C104" s="20" t="s">
        <v>35</v>
      </c>
      <c r="D104" s="19" t="s">
        <v>145</v>
      </c>
      <c r="E104" s="20"/>
      <c r="F104" s="21">
        <v>0.152</v>
      </c>
      <c r="G104" s="22">
        <v>0.95306999999999997</v>
      </c>
      <c r="H104" s="24">
        <v>97.402000000000001</v>
      </c>
      <c r="I104" s="22">
        <v>0.14486663999999999</v>
      </c>
      <c r="J104" s="22">
        <v>0.1487306626147307</v>
      </c>
    </row>
    <row r="105" spans="1:10">
      <c r="A105" s="20" t="s">
        <v>146</v>
      </c>
      <c r="B105" s="20" t="s">
        <v>147</v>
      </c>
      <c r="C105" s="20" t="s">
        <v>27</v>
      </c>
      <c r="D105" s="19"/>
      <c r="E105" s="20" t="s">
        <v>61</v>
      </c>
      <c r="F105" s="21">
        <v>0.14899999999999999</v>
      </c>
      <c r="G105" s="22">
        <v>0.95721999999999996</v>
      </c>
      <c r="H105" s="24">
        <v>97.58</v>
      </c>
      <c r="I105" s="22">
        <v>0.14262577999999998</v>
      </c>
      <c r="J105" s="22">
        <v>0.14616292273006762</v>
      </c>
    </row>
    <row r="106" spans="1:10">
      <c r="A106" s="20" t="s">
        <v>148</v>
      </c>
      <c r="B106" s="20" t="s">
        <v>147</v>
      </c>
      <c r="C106" s="20" t="s">
        <v>27</v>
      </c>
      <c r="D106" s="19"/>
      <c r="E106" s="20" t="s">
        <v>61</v>
      </c>
      <c r="F106" s="21">
        <v>1.0999999999999999E-2</v>
      </c>
      <c r="G106" s="22">
        <v>0.95721999999999996</v>
      </c>
      <c r="H106" s="24">
        <v>97.58</v>
      </c>
      <c r="I106" s="22">
        <v>1.0529419999999999E-2</v>
      </c>
      <c r="J106" s="22">
        <v>1.0790551342488214E-2</v>
      </c>
    </row>
    <row r="107" spans="1:10">
      <c r="A107" s="20" t="s">
        <v>149</v>
      </c>
      <c r="B107" s="20" t="s">
        <v>147</v>
      </c>
      <c r="C107" s="20" t="s">
        <v>27</v>
      </c>
      <c r="D107" s="19"/>
      <c r="E107" s="20" t="s">
        <v>61</v>
      </c>
      <c r="F107" s="21">
        <v>0.10100000000000001</v>
      </c>
      <c r="G107" s="22">
        <v>0.95721999999999996</v>
      </c>
      <c r="H107" s="24">
        <v>97.58</v>
      </c>
      <c r="I107" s="22">
        <v>9.6679219999999996E-2</v>
      </c>
      <c r="J107" s="22">
        <v>9.907688050830088E-2</v>
      </c>
    </row>
    <row r="108" spans="1:10">
      <c r="A108" s="20" t="s">
        <v>150</v>
      </c>
      <c r="B108" s="20" t="s">
        <v>147</v>
      </c>
      <c r="C108" s="20" t="s">
        <v>27</v>
      </c>
      <c r="D108" s="19"/>
      <c r="E108" s="20" t="s">
        <v>61</v>
      </c>
      <c r="F108" s="21">
        <v>5.0999999999999997E-2</v>
      </c>
      <c r="G108" s="22">
        <v>0.95721999999999996</v>
      </c>
      <c r="H108" s="24">
        <v>97.58</v>
      </c>
      <c r="I108" s="22">
        <v>4.8818219999999996E-2</v>
      </c>
      <c r="J108" s="22">
        <v>5.0028919860627172E-2</v>
      </c>
    </row>
    <row r="109" spans="1:10">
      <c r="A109" s="20" t="s">
        <v>151</v>
      </c>
      <c r="B109" s="20" t="s">
        <v>147</v>
      </c>
      <c r="C109" s="20" t="s">
        <v>64</v>
      </c>
      <c r="D109" s="19"/>
      <c r="E109" s="20"/>
      <c r="F109" s="21">
        <v>3.3000000000000002E-2</v>
      </c>
      <c r="G109" s="22">
        <v>0.95721999999999996</v>
      </c>
      <c r="H109" s="24">
        <v>97.58</v>
      </c>
      <c r="I109" s="22">
        <v>3.158826E-2</v>
      </c>
      <c r="J109" s="22">
        <v>3.2371654027464641E-2</v>
      </c>
    </row>
    <row r="110" spans="1:10">
      <c r="A110" s="20" t="s">
        <v>152</v>
      </c>
      <c r="B110" s="20" t="s">
        <v>153</v>
      </c>
      <c r="C110" s="20" t="s">
        <v>35</v>
      </c>
      <c r="D110" s="19" t="s">
        <v>154</v>
      </c>
      <c r="E110" s="20"/>
      <c r="F110" s="21">
        <v>6.0999999999999999E-2</v>
      </c>
      <c r="G110" s="22">
        <v>0.95799999999999996</v>
      </c>
      <c r="H110" s="24">
        <v>97.580799999999996</v>
      </c>
      <c r="I110" s="22">
        <v>5.8437999999999997E-2</v>
      </c>
      <c r="J110" s="22">
        <v>5.9886781006099558E-2</v>
      </c>
    </row>
    <row r="111" spans="1:10">
      <c r="A111" s="20" t="s">
        <v>155</v>
      </c>
      <c r="B111" s="20" t="s">
        <v>153</v>
      </c>
      <c r="C111" s="20" t="s">
        <v>35</v>
      </c>
      <c r="D111" s="19" t="s">
        <v>156</v>
      </c>
      <c r="E111" s="20"/>
      <c r="F111" s="21">
        <v>5.0999999999999997E-2</v>
      </c>
      <c r="G111" s="22">
        <v>0.95799999999999996</v>
      </c>
      <c r="H111" s="24">
        <v>97.580799999999996</v>
      </c>
      <c r="I111" s="22">
        <v>4.8857999999999992E-2</v>
      </c>
      <c r="J111" s="22">
        <v>5.0069275923132407E-2</v>
      </c>
    </row>
    <row r="112" spans="1:10">
      <c r="A112" s="20" t="s">
        <v>157</v>
      </c>
      <c r="B112" s="20" t="s">
        <v>153</v>
      </c>
      <c r="C112" s="20" t="s">
        <v>35</v>
      </c>
      <c r="D112" s="19" t="s">
        <v>158</v>
      </c>
      <c r="E112" s="20"/>
      <c r="F112" s="21">
        <v>0</v>
      </c>
      <c r="G112" s="22">
        <v>0.95799999999999996</v>
      </c>
      <c r="H112" s="24">
        <v>97.580799999999996</v>
      </c>
      <c r="I112" s="22">
        <v>0</v>
      </c>
      <c r="J112" s="22">
        <v>0</v>
      </c>
    </row>
    <row r="113" spans="1:10">
      <c r="A113" s="20" t="s">
        <v>159</v>
      </c>
      <c r="B113" s="20" t="s">
        <v>153</v>
      </c>
      <c r="C113" s="20" t="s">
        <v>35</v>
      </c>
      <c r="D113" s="19" t="s">
        <v>160</v>
      </c>
      <c r="E113" s="20"/>
      <c r="F113" s="21">
        <v>7.1999999999999995E-2</v>
      </c>
      <c r="G113" s="22">
        <v>0.95799999999999996</v>
      </c>
      <c r="H113" s="24">
        <v>97.580799999999996</v>
      </c>
      <c r="I113" s="22">
        <v>6.8975999999999996E-2</v>
      </c>
      <c r="J113" s="22">
        <v>7.0686036597363416E-2</v>
      </c>
    </row>
    <row r="114" spans="1:10">
      <c r="A114" s="20" t="s">
        <v>161</v>
      </c>
      <c r="B114" s="20" t="s">
        <v>153</v>
      </c>
      <c r="C114" s="20" t="s">
        <v>35</v>
      </c>
      <c r="D114" s="19" t="s">
        <v>162</v>
      </c>
      <c r="E114" s="20"/>
      <c r="F114" s="21">
        <v>1.7000000000000001E-2</v>
      </c>
      <c r="G114" s="22">
        <v>0.95799999999999996</v>
      </c>
      <c r="H114" s="24">
        <v>97.580799999999996</v>
      </c>
      <c r="I114" s="22">
        <v>1.6286000000000002E-2</v>
      </c>
      <c r="J114" s="22">
        <v>1.668975864104414E-2</v>
      </c>
    </row>
    <row r="115" spans="1:10">
      <c r="A115" s="20" t="s">
        <v>163</v>
      </c>
      <c r="B115" s="20" t="s">
        <v>153</v>
      </c>
      <c r="C115" s="20" t="s">
        <v>35</v>
      </c>
      <c r="D115" s="19" t="s">
        <v>164</v>
      </c>
      <c r="E115" s="20"/>
      <c r="F115" s="21">
        <v>0</v>
      </c>
      <c r="G115" s="22">
        <v>0.95799999999999996</v>
      </c>
      <c r="H115" s="24">
        <v>97.580799999999996</v>
      </c>
      <c r="I115" s="22">
        <v>0</v>
      </c>
      <c r="J115" s="22">
        <v>0</v>
      </c>
    </row>
    <row r="116" spans="1:10">
      <c r="A116" s="20" t="s">
        <v>165</v>
      </c>
      <c r="B116" s="20" t="s">
        <v>153</v>
      </c>
      <c r="C116" s="20" t="s">
        <v>35</v>
      </c>
      <c r="D116" s="19" t="s">
        <v>166</v>
      </c>
      <c r="E116" s="20"/>
      <c r="F116" s="21">
        <v>3.1E-2</v>
      </c>
      <c r="G116" s="22">
        <v>0.95799999999999996</v>
      </c>
      <c r="H116" s="24">
        <v>97.580799999999996</v>
      </c>
      <c r="I116" s="22">
        <v>2.9697999999999999E-2</v>
      </c>
      <c r="J116" s="22">
        <v>3.0434265757198136E-2</v>
      </c>
    </row>
    <row r="117" spans="1:10">
      <c r="A117" s="20" t="s">
        <v>167</v>
      </c>
      <c r="B117" s="20" t="s">
        <v>153</v>
      </c>
      <c r="C117" s="20" t="s">
        <v>35</v>
      </c>
      <c r="D117" s="19" t="s">
        <v>168</v>
      </c>
      <c r="E117" s="20"/>
      <c r="F117" s="21">
        <v>0.104</v>
      </c>
      <c r="G117" s="22">
        <v>0.95799999999999996</v>
      </c>
      <c r="H117" s="24">
        <v>97.580799999999996</v>
      </c>
      <c r="I117" s="22">
        <v>9.9631999999999998E-2</v>
      </c>
      <c r="J117" s="22">
        <v>0.10210205286285827</v>
      </c>
    </row>
    <row r="118" spans="1:10">
      <c r="A118" s="20" t="s">
        <v>169</v>
      </c>
      <c r="B118" s="20" t="s">
        <v>153</v>
      </c>
      <c r="C118" s="20" t="s">
        <v>35</v>
      </c>
      <c r="D118" s="19" t="s">
        <v>170</v>
      </c>
      <c r="E118" s="20"/>
      <c r="F118" s="21">
        <v>0.06</v>
      </c>
      <c r="G118" s="22">
        <v>0.95799999999999996</v>
      </c>
      <c r="H118" s="24">
        <v>97.580799999999996</v>
      </c>
      <c r="I118" s="22">
        <v>5.7479999999999996E-2</v>
      </c>
      <c r="J118" s="22">
        <v>5.8905030497802845E-2</v>
      </c>
    </row>
    <row r="119" spans="1:10">
      <c r="A119" s="20" t="s">
        <v>171</v>
      </c>
      <c r="B119" s="20" t="s">
        <v>153</v>
      </c>
      <c r="C119" s="20" t="s">
        <v>35</v>
      </c>
      <c r="D119" s="19" t="s">
        <v>172</v>
      </c>
      <c r="E119" s="20"/>
      <c r="F119" s="21">
        <v>0.04</v>
      </c>
      <c r="G119" s="22">
        <v>0.95799999999999996</v>
      </c>
      <c r="H119" s="24">
        <v>97.580799999999996</v>
      </c>
      <c r="I119" s="22">
        <v>3.832E-2</v>
      </c>
      <c r="J119" s="22">
        <v>3.9270020331868563E-2</v>
      </c>
    </row>
    <row r="120" spans="1:10">
      <c r="A120" s="20" t="s">
        <v>173</v>
      </c>
      <c r="B120" s="20" t="s">
        <v>153</v>
      </c>
      <c r="C120" s="20" t="s">
        <v>35</v>
      </c>
      <c r="D120" s="19" t="s">
        <v>174</v>
      </c>
      <c r="E120" s="20"/>
      <c r="F120" s="21">
        <v>3.1E-2</v>
      </c>
      <c r="G120" s="22">
        <v>0.95799999999999996</v>
      </c>
      <c r="H120" s="24">
        <v>97.580799999999996</v>
      </c>
      <c r="I120" s="22">
        <v>2.9697999999999999E-2</v>
      </c>
      <c r="J120" s="22">
        <v>3.0434265757198136E-2</v>
      </c>
    </row>
    <row r="121" spans="1:10">
      <c r="A121" s="20" t="s">
        <v>175</v>
      </c>
      <c r="B121" s="20" t="s">
        <v>153</v>
      </c>
      <c r="C121" s="20" t="s">
        <v>35</v>
      </c>
      <c r="D121" s="19" t="s">
        <v>176</v>
      </c>
      <c r="E121" s="20"/>
      <c r="F121" s="21">
        <v>4.0000000000000001E-3</v>
      </c>
      <c r="G121" s="22">
        <v>0.95799999999999996</v>
      </c>
      <c r="H121" s="24">
        <v>97.580799999999996</v>
      </c>
      <c r="I121" s="22">
        <v>3.8319999999999999E-3</v>
      </c>
      <c r="J121" s="22">
        <v>3.9270020331868567E-3</v>
      </c>
    </row>
    <row r="122" spans="1:10">
      <c r="A122" s="20" t="s">
        <v>177</v>
      </c>
      <c r="B122" s="20" t="s">
        <v>153</v>
      </c>
      <c r="C122" s="20" t="s">
        <v>27</v>
      </c>
      <c r="D122" s="19"/>
      <c r="E122" s="20"/>
      <c r="F122" s="21">
        <v>5.5E-2</v>
      </c>
      <c r="G122" s="22">
        <v>0.95799999999999996</v>
      </c>
      <c r="H122" s="24">
        <v>97.580799999999996</v>
      </c>
      <c r="I122" s="22">
        <v>5.2690000000000001E-2</v>
      </c>
      <c r="J122" s="22">
        <v>5.3996277956319276E-2</v>
      </c>
    </row>
    <row r="123" spans="1:10">
      <c r="A123" s="20" t="s">
        <v>178</v>
      </c>
      <c r="B123" s="20" t="s">
        <v>153</v>
      </c>
      <c r="C123" s="20" t="s">
        <v>27</v>
      </c>
      <c r="D123" s="19"/>
      <c r="E123" s="20"/>
      <c r="F123" s="21">
        <v>4.3999999999999997E-2</v>
      </c>
      <c r="G123" s="22">
        <v>0.95799999999999996</v>
      </c>
      <c r="H123" s="24">
        <v>97.580799999999996</v>
      </c>
      <c r="I123" s="22">
        <v>4.2151999999999995E-2</v>
      </c>
      <c r="J123" s="22">
        <v>4.3197022365055418E-2</v>
      </c>
    </row>
    <row r="124" spans="1:10">
      <c r="A124" s="20" t="s">
        <v>179</v>
      </c>
      <c r="B124" s="20" t="s">
        <v>153</v>
      </c>
      <c r="C124" s="20" t="s">
        <v>27</v>
      </c>
      <c r="D124" s="19"/>
      <c r="E124" s="20"/>
      <c r="F124" s="21">
        <v>0</v>
      </c>
      <c r="G124" s="22">
        <v>0.95799999999999996</v>
      </c>
      <c r="H124" s="24">
        <v>97.580799999999996</v>
      </c>
      <c r="I124" s="22">
        <v>0</v>
      </c>
      <c r="J124" s="22">
        <v>0</v>
      </c>
    </row>
    <row r="125" spans="1:10">
      <c r="A125" s="20" t="s">
        <v>180</v>
      </c>
      <c r="B125" s="20" t="s">
        <v>153</v>
      </c>
      <c r="C125" s="20" t="s">
        <v>27</v>
      </c>
      <c r="D125" s="19"/>
      <c r="E125" s="20"/>
      <c r="F125" s="21">
        <v>8.4000000000000005E-2</v>
      </c>
      <c r="G125" s="22">
        <v>0.95799999999999996</v>
      </c>
      <c r="H125" s="24">
        <v>97.580799999999996</v>
      </c>
      <c r="I125" s="22">
        <v>8.0472000000000002E-2</v>
      </c>
      <c r="J125" s="22">
        <v>8.2467042696923981E-2</v>
      </c>
    </row>
    <row r="126" spans="1:10">
      <c r="A126" s="20" t="s">
        <v>181</v>
      </c>
      <c r="B126" s="20" t="s">
        <v>153</v>
      </c>
      <c r="C126" s="20" t="s">
        <v>27</v>
      </c>
      <c r="D126" s="19"/>
      <c r="E126" s="20"/>
      <c r="F126" s="21">
        <v>0.114</v>
      </c>
      <c r="G126" s="22">
        <v>0.95799999999999996</v>
      </c>
      <c r="H126" s="24">
        <v>97.580799999999996</v>
      </c>
      <c r="I126" s="22">
        <v>0.109212</v>
      </c>
      <c r="J126" s="22">
        <v>0.11191955794582541</v>
      </c>
    </row>
    <row r="127" spans="1:10">
      <c r="A127" s="20" t="s">
        <v>182</v>
      </c>
      <c r="B127" s="20" t="s">
        <v>153</v>
      </c>
      <c r="C127" s="20" t="s">
        <v>27</v>
      </c>
      <c r="D127" s="19"/>
      <c r="E127" s="20"/>
      <c r="F127" s="21">
        <v>9.1999999999999998E-2</v>
      </c>
      <c r="G127" s="22">
        <v>0.95799999999999996</v>
      </c>
      <c r="H127" s="24">
        <v>97.580799999999996</v>
      </c>
      <c r="I127" s="22">
        <v>8.8135999999999992E-2</v>
      </c>
      <c r="J127" s="22">
        <v>9.0321046763297691E-2</v>
      </c>
    </row>
    <row r="128" spans="1:10">
      <c r="A128" s="20" t="s">
        <v>183</v>
      </c>
      <c r="B128" s="20" t="s">
        <v>153</v>
      </c>
      <c r="C128" s="20" t="s">
        <v>27</v>
      </c>
      <c r="D128" s="19"/>
      <c r="E128" s="20"/>
      <c r="F128" s="21">
        <v>7.0000000000000001E-3</v>
      </c>
      <c r="G128" s="22">
        <v>0.95799999999999996</v>
      </c>
      <c r="H128" s="24">
        <v>97.580799999999996</v>
      </c>
      <c r="I128" s="22">
        <v>6.7060000000000002E-3</v>
      </c>
      <c r="J128" s="22">
        <v>6.8722535580769987E-3</v>
      </c>
    </row>
    <row r="129" spans="1:10">
      <c r="A129" s="20" t="s">
        <v>184</v>
      </c>
      <c r="B129" s="20" t="s">
        <v>153</v>
      </c>
      <c r="C129" s="20" t="s">
        <v>27</v>
      </c>
      <c r="D129" s="19"/>
      <c r="E129" s="20"/>
      <c r="F129" s="21">
        <v>3.9E-2</v>
      </c>
      <c r="G129" s="22">
        <v>0.95799999999999996</v>
      </c>
      <c r="H129" s="24">
        <v>97.580799999999996</v>
      </c>
      <c r="I129" s="22">
        <v>3.7361999999999999E-2</v>
      </c>
      <c r="J129" s="22">
        <v>3.8288269823571849E-2</v>
      </c>
    </row>
    <row r="130" spans="1:10">
      <c r="A130" s="20" t="s">
        <v>185</v>
      </c>
      <c r="B130" s="20" t="s">
        <v>186</v>
      </c>
      <c r="C130" s="20" t="s">
        <v>27</v>
      </c>
      <c r="D130" s="19"/>
      <c r="E130" s="20" t="s">
        <v>61</v>
      </c>
      <c r="F130" s="21">
        <v>0.15</v>
      </c>
      <c r="G130" s="22">
        <v>0.95450999999999997</v>
      </c>
      <c r="H130" s="24">
        <v>96.98</v>
      </c>
      <c r="I130" s="22">
        <v>0.14317649999999998</v>
      </c>
      <c r="J130" s="22">
        <v>0.14763507939781398</v>
      </c>
    </row>
    <row r="131" spans="1:10">
      <c r="A131" s="20" t="s">
        <v>187</v>
      </c>
      <c r="B131" s="20" t="s">
        <v>186</v>
      </c>
      <c r="C131" s="20" t="s">
        <v>27</v>
      </c>
      <c r="D131" s="19"/>
      <c r="E131" s="20" t="s">
        <v>61</v>
      </c>
      <c r="F131" s="21">
        <v>1.7000000000000001E-2</v>
      </c>
      <c r="G131" s="22">
        <v>0.95450999999999997</v>
      </c>
      <c r="H131" s="24">
        <v>96.98</v>
      </c>
      <c r="I131" s="22">
        <v>1.6226670000000002E-2</v>
      </c>
      <c r="J131" s="22">
        <v>1.6731975665085587E-2</v>
      </c>
    </row>
    <row r="132" spans="1:10">
      <c r="A132" s="20" t="s">
        <v>188</v>
      </c>
      <c r="B132" s="20" t="s">
        <v>189</v>
      </c>
      <c r="C132" s="20" t="s">
        <v>35</v>
      </c>
      <c r="D132" s="19" t="s">
        <v>118</v>
      </c>
      <c r="E132" s="20"/>
      <c r="F132" s="21">
        <v>4.9870000000000001</v>
      </c>
      <c r="G132" s="22">
        <v>0.96594000000000002</v>
      </c>
      <c r="H132" s="24">
        <v>97.9178</v>
      </c>
      <c r="I132" s="22">
        <v>4.8171427800000002</v>
      </c>
      <c r="J132" s="22">
        <v>4.9195782380731599</v>
      </c>
    </row>
    <row r="133" spans="1:10">
      <c r="A133" s="20" t="s">
        <v>190</v>
      </c>
      <c r="B133" s="20" t="s">
        <v>189</v>
      </c>
      <c r="C133" s="20" t="s">
        <v>35</v>
      </c>
      <c r="D133" s="19" t="s">
        <v>191</v>
      </c>
      <c r="E133" s="20"/>
      <c r="F133" s="21">
        <v>0.66700000000000004</v>
      </c>
      <c r="G133" s="22">
        <v>0.96594000000000002</v>
      </c>
      <c r="H133" s="24">
        <v>97.9178</v>
      </c>
      <c r="I133" s="22">
        <v>0.64428198000000003</v>
      </c>
      <c r="J133" s="22">
        <v>0.65798249143669485</v>
      </c>
    </row>
    <row r="134" spans="1:10">
      <c r="A134" s="20" t="s">
        <v>192</v>
      </c>
      <c r="B134" s="20" t="s">
        <v>189</v>
      </c>
      <c r="C134" s="20" t="s">
        <v>27</v>
      </c>
      <c r="D134" s="19"/>
      <c r="E134" s="20"/>
      <c r="F134" s="21">
        <v>0.08</v>
      </c>
      <c r="G134" s="22">
        <v>0.96594000000000002</v>
      </c>
      <c r="H134" s="24">
        <v>97.9178</v>
      </c>
      <c r="I134" s="22">
        <v>7.7275200000000002E-2</v>
      </c>
      <c r="J134" s="22">
        <v>7.8918439752527117E-2</v>
      </c>
    </row>
    <row r="135" spans="1:10">
      <c r="A135" s="20" t="s">
        <v>193</v>
      </c>
      <c r="B135" s="20" t="s">
        <v>189</v>
      </c>
      <c r="C135" s="20" t="s">
        <v>27</v>
      </c>
      <c r="D135" s="19"/>
      <c r="E135" s="20"/>
      <c r="F135" s="21">
        <v>2.7E-2</v>
      </c>
      <c r="G135" s="22">
        <v>0.96594000000000002</v>
      </c>
      <c r="H135" s="24">
        <v>97.9178</v>
      </c>
      <c r="I135" s="22">
        <v>2.608038E-2</v>
      </c>
      <c r="J135" s="22">
        <v>2.6634973416477904E-2</v>
      </c>
    </row>
    <row r="136" spans="1:10">
      <c r="A136" s="20" t="s">
        <v>194</v>
      </c>
      <c r="B136" s="20" t="s">
        <v>189</v>
      </c>
      <c r="C136" s="20" t="s">
        <v>27</v>
      </c>
      <c r="D136" s="19"/>
      <c r="E136" s="20"/>
      <c r="F136" s="21">
        <v>0.17899999999999999</v>
      </c>
      <c r="G136" s="22">
        <v>0.96594000000000002</v>
      </c>
      <c r="H136" s="24">
        <v>97.9178</v>
      </c>
      <c r="I136" s="22">
        <v>0.17290326</v>
      </c>
      <c r="J136" s="22">
        <v>0.17658000894627943</v>
      </c>
    </row>
    <row r="137" spans="1:10">
      <c r="A137" s="20" t="s">
        <v>195</v>
      </c>
      <c r="B137" s="20" t="s">
        <v>189</v>
      </c>
      <c r="C137" s="20" t="s">
        <v>27</v>
      </c>
      <c r="D137" s="19"/>
      <c r="E137" s="20"/>
      <c r="F137" s="21">
        <v>0</v>
      </c>
      <c r="G137" s="22">
        <v>0.96594000000000002</v>
      </c>
      <c r="H137" s="24">
        <v>97.9178</v>
      </c>
      <c r="I137" s="22">
        <v>0</v>
      </c>
      <c r="J137" s="22">
        <v>0</v>
      </c>
    </row>
    <row r="138" spans="1:10">
      <c r="A138" s="20" t="s">
        <v>196</v>
      </c>
      <c r="B138" s="20" t="s">
        <v>197</v>
      </c>
      <c r="C138" s="20" t="s">
        <v>35</v>
      </c>
      <c r="D138" s="19" t="s">
        <v>198</v>
      </c>
      <c r="E138" s="20"/>
      <c r="F138" s="21">
        <v>5.0000000000000001E-3</v>
      </c>
      <c r="G138" s="22">
        <v>0.95704999999999996</v>
      </c>
      <c r="H138" s="24">
        <v>97.560599999999994</v>
      </c>
      <c r="I138" s="22">
        <v>4.7852499999999996E-3</v>
      </c>
      <c r="J138" s="22">
        <v>4.9049001338655153E-3</v>
      </c>
    </row>
    <row r="139" spans="1:10">
      <c r="A139" s="20" t="s">
        <v>199</v>
      </c>
      <c r="B139" s="20" t="s">
        <v>197</v>
      </c>
      <c r="C139" s="20" t="s">
        <v>35</v>
      </c>
      <c r="D139" s="19" t="s">
        <v>200</v>
      </c>
      <c r="E139" s="20"/>
      <c r="F139" s="21">
        <v>1.4E-2</v>
      </c>
      <c r="G139" s="22">
        <v>0.95704999999999996</v>
      </c>
      <c r="H139" s="24">
        <v>97.560599999999994</v>
      </c>
      <c r="I139" s="22">
        <v>1.3398699999999999E-2</v>
      </c>
      <c r="J139" s="22">
        <v>1.3733720374823443E-2</v>
      </c>
    </row>
    <row r="140" spans="1:10">
      <c r="A140" s="20" t="s">
        <v>201</v>
      </c>
      <c r="B140" s="20" t="s">
        <v>197</v>
      </c>
      <c r="C140" s="20" t="s">
        <v>35</v>
      </c>
      <c r="D140" s="19" t="s">
        <v>198</v>
      </c>
      <c r="E140" s="20"/>
      <c r="F140" s="21">
        <v>0</v>
      </c>
      <c r="G140" s="22">
        <v>0.95704999999999996</v>
      </c>
      <c r="H140" s="24">
        <v>97.560599999999994</v>
      </c>
      <c r="I140" s="22">
        <v>0</v>
      </c>
      <c r="J140" s="22">
        <v>0</v>
      </c>
    </row>
    <row r="141" spans="1:10">
      <c r="A141" s="20" t="s">
        <v>202</v>
      </c>
      <c r="B141" s="20" t="s">
        <v>197</v>
      </c>
      <c r="C141" s="20" t="s">
        <v>35</v>
      </c>
      <c r="D141" s="19" t="s">
        <v>203</v>
      </c>
      <c r="E141" s="20"/>
      <c r="F141" s="21">
        <v>0</v>
      </c>
      <c r="G141" s="22">
        <v>0.95704999999999996</v>
      </c>
      <c r="H141" s="24">
        <v>97.560599999999994</v>
      </c>
      <c r="I141" s="22">
        <v>0</v>
      </c>
      <c r="J141" s="22">
        <v>0</v>
      </c>
    </row>
    <row r="142" spans="1:10">
      <c r="A142" s="20" t="s">
        <v>204</v>
      </c>
      <c r="B142" s="20" t="s">
        <v>197</v>
      </c>
      <c r="C142" s="20" t="s">
        <v>35</v>
      </c>
      <c r="D142" s="19" t="s">
        <v>205</v>
      </c>
      <c r="E142" s="20"/>
      <c r="F142" s="21">
        <v>0</v>
      </c>
      <c r="G142" s="22">
        <v>0.95704999999999996</v>
      </c>
      <c r="H142" s="24">
        <v>97.560599999999994</v>
      </c>
      <c r="I142" s="22">
        <v>0</v>
      </c>
      <c r="J142" s="22">
        <v>0</v>
      </c>
    </row>
    <row r="143" spans="1:10">
      <c r="A143" s="20" t="s">
        <v>206</v>
      </c>
      <c r="B143" s="20" t="s">
        <v>197</v>
      </c>
      <c r="C143" s="20" t="s">
        <v>35</v>
      </c>
      <c r="D143" s="19" t="s">
        <v>207</v>
      </c>
      <c r="E143" s="20"/>
      <c r="F143" s="21">
        <v>0</v>
      </c>
      <c r="G143" s="22">
        <v>0.95704999999999996</v>
      </c>
      <c r="H143" s="24">
        <v>97.560599999999994</v>
      </c>
      <c r="I143" s="22">
        <v>0</v>
      </c>
      <c r="J143" s="22">
        <v>0</v>
      </c>
    </row>
    <row r="144" spans="1:10">
      <c r="A144" s="20" t="s">
        <v>208</v>
      </c>
      <c r="B144" s="20" t="s">
        <v>197</v>
      </c>
      <c r="C144" s="20" t="s">
        <v>35</v>
      </c>
      <c r="D144" s="19" t="s">
        <v>209</v>
      </c>
      <c r="E144" s="20"/>
      <c r="F144" s="21">
        <v>1.6E-2</v>
      </c>
      <c r="G144" s="22">
        <v>0.95704999999999996</v>
      </c>
      <c r="H144" s="24">
        <v>97.560599999999994</v>
      </c>
      <c r="I144" s="22">
        <v>1.53128E-2</v>
      </c>
      <c r="J144" s="22">
        <v>1.5695680428369649E-2</v>
      </c>
    </row>
    <row r="145" spans="1:10">
      <c r="A145" s="20" t="s">
        <v>210</v>
      </c>
      <c r="B145" s="20" t="s">
        <v>197</v>
      </c>
      <c r="C145" s="20" t="s">
        <v>35</v>
      </c>
      <c r="D145" s="19" t="s">
        <v>211</v>
      </c>
      <c r="E145" s="20"/>
      <c r="F145" s="21">
        <v>3.7999999999999999E-2</v>
      </c>
      <c r="G145" s="22">
        <v>0.95704999999999996</v>
      </c>
      <c r="H145" s="24">
        <v>97.560599999999994</v>
      </c>
      <c r="I145" s="22">
        <v>3.6367899999999995E-2</v>
      </c>
      <c r="J145" s="22">
        <v>3.7277241017377914E-2</v>
      </c>
    </row>
    <row r="146" spans="1:10">
      <c r="A146" s="20" t="s">
        <v>212</v>
      </c>
      <c r="B146" s="20" t="s">
        <v>197</v>
      </c>
      <c r="C146" s="20" t="s">
        <v>27</v>
      </c>
      <c r="D146" s="19"/>
      <c r="E146" s="20" t="s">
        <v>28</v>
      </c>
      <c r="F146" s="21">
        <v>8.1000000000000003E-2</v>
      </c>
      <c r="G146" s="22">
        <v>0.95704999999999996</v>
      </c>
      <c r="H146" s="24">
        <v>97.560599999999994</v>
      </c>
      <c r="I146" s="22">
        <v>7.7521049999999994E-2</v>
      </c>
      <c r="J146" s="22">
        <v>7.9459382168621348E-2</v>
      </c>
    </row>
    <row r="147" spans="1:10">
      <c r="A147" s="20" t="s">
        <v>213</v>
      </c>
      <c r="B147" s="20" t="s">
        <v>197</v>
      </c>
      <c r="C147" s="20" t="s">
        <v>27</v>
      </c>
      <c r="D147" s="19"/>
      <c r="E147" s="20" t="s">
        <v>28</v>
      </c>
      <c r="F147" s="21">
        <v>6.9000000000000006E-2</v>
      </c>
      <c r="G147" s="22">
        <v>0.95704999999999996</v>
      </c>
      <c r="H147" s="24">
        <v>97.560599999999994</v>
      </c>
      <c r="I147" s="22">
        <v>6.6036449999999997E-2</v>
      </c>
      <c r="J147" s="22">
        <v>6.7687621847344115E-2</v>
      </c>
    </row>
    <row r="148" spans="1:10">
      <c r="A148" s="20" t="s">
        <v>214</v>
      </c>
      <c r="B148" s="20" t="s">
        <v>197</v>
      </c>
      <c r="C148" s="20" t="s">
        <v>27</v>
      </c>
      <c r="D148" s="19"/>
      <c r="E148" s="20" t="s">
        <v>28</v>
      </c>
      <c r="F148" s="21">
        <v>6.3E-2</v>
      </c>
      <c r="G148" s="22">
        <v>0.95704999999999996</v>
      </c>
      <c r="H148" s="24">
        <v>97.560599999999994</v>
      </c>
      <c r="I148" s="22">
        <v>6.0294149999999998E-2</v>
      </c>
      <c r="J148" s="22">
        <v>6.1801741686705491E-2</v>
      </c>
    </row>
    <row r="149" spans="1:10">
      <c r="A149" s="20" t="s">
        <v>215</v>
      </c>
      <c r="B149" s="20" t="s">
        <v>197</v>
      </c>
      <c r="C149" s="20" t="s">
        <v>27</v>
      </c>
      <c r="D149" s="19"/>
      <c r="E149" s="20" t="s">
        <v>28</v>
      </c>
      <c r="F149" s="21">
        <v>5.3999999999999999E-2</v>
      </c>
      <c r="G149" s="22">
        <v>0.95704999999999996</v>
      </c>
      <c r="H149" s="24">
        <v>97.560599999999994</v>
      </c>
      <c r="I149" s="22">
        <v>5.1680699999999996E-2</v>
      </c>
      <c r="J149" s="22">
        <v>5.2972921445747563E-2</v>
      </c>
    </row>
    <row r="150" spans="1:10">
      <c r="A150" s="20" t="s">
        <v>216</v>
      </c>
      <c r="B150" s="20" t="s">
        <v>217</v>
      </c>
      <c r="C150" s="20" t="s">
        <v>35</v>
      </c>
      <c r="D150" s="19" t="s">
        <v>218</v>
      </c>
      <c r="E150" s="20"/>
      <c r="F150" s="21">
        <v>0.84599999999999997</v>
      </c>
      <c r="G150" s="22">
        <v>0.96621999999999997</v>
      </c>
      <c r="H150" s="24">
        <v>98.040700000000001</v>
      </c>
      <c r="I150" s="22">
        <v>0.81742211999999992</v>
      </c>
      <c r="J150" s="22">
        <v>0.8337579393047988</v>
      </c>
    </row>
    <row r="151" spans="1:10">
      <c r="A151" s="20" t="s">
        <v>219</v>
      </c>
      <c r="B151" s="20" t="s">
        <v>217</v>
      </c>
      <c r="C151" s="20" t="s">
        <v>35</v>
      </c>
      <c r="D151" s="19" t="s">
        <v>220</v>
      </c>
      <c r="E151" s="20"/>
      <c r="F151" s="21">
        <v>0.66800000000000004</v>
      </c>
      <c r="G151" s="22">
        <v>0.96621999999999997</v>
      </c>
      <c r="H151" s="24">
        <v>98.040700000000001</v>
      </c>
      <c r="I151" s="22">
        <v>0.64543496</v>
      </c>
      <c r="J151" s="22">
        <v>0.65833369202790271</v>
      </c>
    </row>
    <row r="152" spans="1:10">
      <c r="A152" s="20" t="s">
        <v>221</v>
      </c>
      <c r="B152" s="20" t="s">
        <v>217</v>
      </c>
      <c r="C152" s="20" t="s">
        <v>35</v>
      </c>
      <c r="D152" s="19" t="s">
        <v>222</v>
      </c>
      <c r="E152" s="20"/>
      <c r="F152" s="21">
        <v>0.23899999999999999</v>
      </c>
      <c r="G152" s="22">
        <v>0.96621999999999997</v>
      </c>
      <c r="H152" s="24">
        <v>98.040700000000001</v>
      </c>
      <c r="I152" s="22">
        <v>0.23092657999999999</v>
      </c>
      <c r="J152" s="22">
        <v>0.23554154550100109</v>
      </c>
    </row>
    <row r="153" spans="1:10">
      <c r="A153" s="20" t="s">
        <v>223</v>
      </c>
      <c r="B153" s="20" t="s">
        <v>217</v>
      </c>
      <c r="C153" s="20" t="s">
        <v>27</v>
      </c>
      <c r="D153" s="19"/>
      <c r="E153" s="20"/>
      <c r="F153" s="21">
        <v>0.47099999999999997</v>
      </c>
      <c r="G153" s="22">
        <v>0.96621999999999997</v>
      </c>
      <c r="H153" s="24">
        <v>98.040700000000001</v>
      </c>
      <c r="I153" s="22">
        <v>0.45508961999999997</v>
      </c>
      <c r="J153" s="22">
        <v>0.46418438464841638</v>
      </c>
    </row>
    <row r="154" spans="1:10">
      <c r="A154" s="20" t="s">
        <v>224</v>
      </c>
      <c r="B154" s="20" t="s">
        <v>217</v>
      </c>
      <c r="C154" s="20" t="s">
        <v>27</v>
      </c>
      <c r="D154" s="19"/>
      <c r="E154" s="20"/>
      <c r="F154" s="21">
        <v>0.158</v>
      </c>
      <c r="G154" s="22">
        <v>0.96621999999999997</v>
      </c>
      <c r="H154" s="24">
        <v>98.040700000000001</v>
      </c>
      <c r="I154" s="22">
        <v>0.15266276000000001</v>
      </c>
      <c r="J154" s="22">
        <v>0.1557136576952225</v>
      </c>
    </row>
    <row r="155" spans="1:10">
      <c r="A155" s="20" t="s">
        <v>225</v>
      </c>
      <c r="B155" s="20" t="s">
        <v>217</v>
      </c>
      <c r="C155" s="20" t="s">
        <v>27</v>
      </c>
      <c r="D155" s="19"/>
      <c r="E155" s="20"/>
      <c r="F155" s="21">
        <v>0.23300000000000001</v>
      </c>
      <c r="G155" s="22">
        <v>0.96621999999999997</v>
      </c>
      <c r="H155" s="24">
        <v>98.040700000000001</v>
      </c>
      <c r="I155" s="22">
        <v>0.22512926</v>
      </c>
      <c r="J155" s="22">
        <v>0.22962836862649899</v>
      </c>
    </row>
    <row r="156" spans="1:10">
      <c r="A156" s="20" t="s">
        <v>226</v>
      </c>
      <c r="B156" s="20" t="s">
        <v>217</v>
      </c>
      <c r="C156" s="20" t="s">
        <v>27</v>
      </c>
      <c r="D156" s="19"/>
      <c r="E156" s="20"/>
      <c r="F156" s="21">
        <v>0.10299999999999999</v>
      </c>
      <c r="G156" s="22">
        <v>0.96621999999999997</v>
      </c>
      <c r="H156" s="24">
        <v>98.040700000000001</v>
      </c>
      <c r="I156" s="22">
        <v>9.9520659999999997E-2</v>
      </c>
      <c r="J156" s="22">
        <v>0.10150953634561972</v>
      </c>
    </row>
    <row r="157" spans="1:10">
      <c r="A157" s="20" t="s">
        <v>227</v>
      </c>
      <c r="B157" s="20" t="s">
        <v>217</v>
      </c>
      <c r="C157" s="20" t="s">
        <v>27</v>
      </c>
      <c r="D157" s="19"/>
      <c r="E157" s="20"/>
      <c r="F157" s="21">
        <v>0</v>
      </c>
      <c r="G157" s="22">
        <v>0.96621999999999997</v>
      </c>
      <c r="H157" s="24">
        <v>98.040700000000001</v>
      </c>
      <c r="I157" s="22">
        <v>0</v>
      </c>
      <c r="J157" s="22">
        <v>0</v>
      </c>
    </row>
    <row r="158" spans="1:10">
      <c r="A158" s="20" t="s">
        <v>228</v>
      </c>
      <c r="B158" s="20" t="s">
        <v>217</v>
      </c>
      <c r="C158" s="20" t="s">
        <v>27</v>
      </c>
      <c r="D158" s="19"/>
      <c r="E158" s="20"/>
      <c r="F158" s="21">
        <v>0.16800000000000001</v>
      </c>
      <c r="G158" s="22">
        <v>0.96621999999999997</v>
      </c>
      <c r="H158" s="24">
        <v>98.040700000000001</v>
      </c>
      <c r="I158" s="22">
        <v>0.16232496000000002</v>
      </c>
      <c r="J158" s="22">
        <v>0.16556895248605938</v>
      </c>
    </row>
    <row r="159" spans="1:10">
      <c r="A159" s="20" t="s">
        <v>229</v>
      </c>
      <c r="B159" s="20" t="s">
        <v>217</v>
      </c>
      <c r="C159" s="20" t="s">
        <v>27</v>
      </c>
      <c r="D159" s="19"/>
      <c r="E159" s="20"/>
      <c r="F159" s="21">
        <v>1.2999999999999999E-2</v>
      </c>
      <c r="G159" s="22">
        <v>0.96621999999999997</v>
      </c>
      <c r="H159" s="24">
        <v>98.040700000000001</v>
      </c>
      <c r="I159" s="22">
        <v>1.2560859999999998E-2</v>
      </c>
      <c r="J159" s="22">
        <v>1.2811883228087925E-2</v>
      </c>
    </row>
    <row r="160" spans="1:10">
      <c r="A160" s="20" t="s">
        <v>230</v>
      </c>
      <c r="B160" s="20" t="s">
        <v>217</v>
      </c>
      <c r="C160" s="20" t="s">
        <v>27</v>
      </c>
      <c r="D160" s="19"/>
      <c r="E160" s="20"/>
      <c r="F160" s="21">
        <v>0</v>
      </c>
      <c r="G160" s="22">
        <v>0.96621999999999997</v>
      </c>
      <c r="H160" s="24">
        <v>98.040700000000001</v>
      </c>
      <c r="I160" s="22">
        <v>0</v>
      </c>
      <c r="J160" s="22">
        <v>0</v>
      </c>
    </row>
    <row r="161" spans="1:10">
      <c r="A161" s="20" t="s">
        <v>231</v>
      </c>
      <c r="B161" s="20" t="s">
        <v>232</v>
      </c>
      <c r="C161" s="20" t="s">
        <v>27</v>
      </c>
      <c r="D161" s="19"/>
      <c r="E161" s="20" t="s">
        <v>28</v>
      </c>
      <c r="F161" s="21">
        <v>1.0999999999999999E-2</v>
      </c>
      <c r="G161" s="22">
        <v>0.95704999999999996</v>
      </c>
      <c r="H161" s="24">
        <v>97.560599999999994</v>
      </c>
      <c r="I161" s="22">
        <v>1.0527549999999998E-2</v>
      </c>
      <c r="J161" s="22">
        <v>1.0790780294504133E-2</v>
      </c>
    </row>
    <row r="162" spans="1:10">
      <c r="A162" s="20" t="s">
        <v>233</v>
      </c>
      <c r="B162" s="20" t="s">
        <v>232</v>
      </c>
      <c r="C162" s="20" t="s">
        <v>27</v>
      </c>
      <c r="D162" s="19"/>
      <c r="E162" s="20" t="s">
        <v>28</v>
      </c>
      <c r="F162" s="21">
        <v>8.8999999999999996E-2</v>
      </c>
      <c r="G162" s="22">
        <v>0.95704999999999996</v>
      </c>
      <c r="H162" s="24">
        <v>97.560599999999994</v>
      </c>
      <c r="I162" s="22">
        <v>8.5177449999999988E-2</v>
      </c>
      <c r="J162" s="22">
        <v>8.7307222382806166E-2</v>
      </c>
    </row>
    <row r="163" spans="1:10">
      <c r="A163" s="20" t="s">
        <v>234</v>
      </c>
      <c r="B163" s="20" t="s">
        <v>235</v>
      </c>
      <c r="C163" s="20" t="s">
        <v>35</v>
      </c>
      <c r="D163" s="19" t="s">
        <v>236</v>
      </c>
      <c r="E163" s="20"/>
      <c r="F163" s="21">
        <v>2.9000000000000001E-2</v>
      </c>
      <c r="G163" s="22">
        <v>0.95421</v>
      </c>
      <c r="H163" s="24">
        <v>97.412000000000006</v>
      </c>
      <c r="I163" s="22">
        <v>2.767209E-2</v>
      </c>
      <c r="J163" s="22">
        <v>2.840727015152137E-2</v>
      </c>
    </row>
    <row r="164" spans="1:10">
      <c r="A164" s="20" t="s">
        <v>237</v>
      </c>
      <c r="B164" s="20" t="s">
        <v>235</v>
      </c>
      <c r="C164" s="20" t="s">
        <v>35</v>
      </c>
      <c r="D164" s="19" t="s">
        <v>238</v>
      </c>
      <c r="E164" s="20"/>
      <c r="F164" s="21">
        <v>0</v>
      </c>
      <c r="G164" s="22">
        <v>0.95421</v>
      </c>
      <c r="H164" s="24">
        <v>97.412000000000006</v>
      </c>
      <c r="I164" s="22">
        <v>0</v>
      </c>
      <c r="J164" s="22">
        <v>0</v>
      </c>
    </row>
    <row r="165" spans="1:10">
      <c r="A165" s="20" t="s">
        <v>239</v>
      </c>
      <c r="B165" s="20" t="s">
        <v>235</v>
      </c>
      <c r="C165" s="20" t="s">
        <v>35</v>
      </c>
      <c r="D165" s="19" t="s">
        <v>240</v>
      </c>
      <c r="E165" s="20"/>
      <c r="F165" s="21">
        <v>0</v>
      </c>
      <c r="G165" s="22">
        <v>0.95421</v>
      </c>
      <c r="H165" s="24">
        <v>97.412000000000006</v>
      </c>
      <c r="I165" s="22">
        <v>0</v>
      </c>
      <c r="J165" s="22">
        <v>0</v>
      </c>
    </row>
    <row r="166" spans="1:10">
      <c r="A166" s="20" t="s">
        <v>241</v>
      </c>
      <c r="B166" s="20" t="s">
        <v>235</v>
      </c>
      <c r="C166" s="20" t="s">
        <v>35</v>
      </c>
      <c r="D166" s="19" t="s">
        <v>242</v>
      </c>
      <c r="E166" s="20"/>
      <c r="F166" s="21">
        <v>0</v>
      </c>
      <c r="G166" s="22">
        <v>0.95421</v>
      </c>
      <c r="H166" s="24">
        <v>97.412000000000006</v>
      </c>
      <c r="I166" s="22">
        <v>0</v>
      </c>
      <c r="J166" s="22">
        <v>0</v>
      </c>
    </row>
    <row r="167" spans="1:10">
      <c r="A167" s="20" t="s">
        <v>243</v>
      </c>
      <c r="B167" s="20" t="s">
        <v>235</v>
      </c>
      <c r="C167" s="20" t="s">
        <v>35</v>
      </c>
      <c r="D167" s="19" t="s">
        <v>244</v>
      </c>
      <c r="E167" s="20"/>
      <c r="F167" s="21">
        <v>2.5999999999999999E-2</v>
      </c>
      <c r="G167" s="22">
        <v>0.95421</v>
      </c>
      <c r="H167" s="24">
        <v>97.412000000000006</v>
      </c>
      <c r="I167" s="22">
        <v>2.4809459999999998E-2</v>
      </c>
      <c r="J167" s="22">
        <v>2.5468587032398467E-2</v>
      </c>
    </row>
    <row r="168" spans="1:10">
      <c r="A168" s="20" t="s">
        <v>245</v>
      </c>
      <c r="B168" s="20" t="s">
        <v>235</v>
      </c>
      <c r="C168" s="20" t="s">
        <v>35</v>
      </c>
      <c r="D168" s="19" t="s">
        <v>246</v>
      </c>
      <c r="E168" s="20"/>
      <c r="F168" s="21">
        <v>5.0000000000000001E-3</v>
      </c>
      <c r="G168" s="22">
        <v>0.95421</v>
      </c>
      <c r="H168" s="24">
        <v>97.412000000000006</v>
      </c>
      <c r="I168" s="22">
        <v>4.7710499999999998E-3</v>
      </c>
      <c r="J168" s="22">
        <v>4.8978051985381667E-3</v>
      </c>
    </row>
    <row r="169" spans="1:10">
      <c r="A169" s="20" t="s">
        <v>247</v>
      </c>
      <c r="B169" s="20" t="s">
        <v>235</v>
      </c>
      <c r="C169" s="20" t="s">
        <v>35</v>
      </c>
      <c r="D169" s="19" t="s">
        <v>248</v>
      </c>
      <c r="E169" s="20"/>
      <c r="F169" s="21">
        <v>6.0000000000000001E-3</v>
      </c>
      <c r="G169" s="22">
        <v>0.95421</v>
      </c>
      <c r="H169" s="24">
        <v>97.412000000000006</v>
      </c>
      <c r="I169" s="22">
        <v>5.7252600000000002E-3</v>
      </c>
      <c r="J169" s="22">
        <v>5.8773662382458009E-3</v>
      </c>
    </row>
    <row r="170" spans="1:10">
      <c r="A170" s="20" t="s">
        <v>249</v>
      </c>
      <c r="B170" s="20" t="s">
        <v>235</v>
      </c>
      <c r="C170" s="20" t="s">
        <v>35</v>
      </c>
      <c r="D170" s="19" t="s">
        <v>250</v>
      </c>
      <c r="E170" s="20"/>
      <c r="F170" s="21">
        <v>2.5000000000000001E-2</v>
      </c>
      <c r="G170" s="22">
        <v>0.95421</v>
      </c>
      <c r="H170" s="24">
        <v>97.412000000000006</v>
      </c>
      <c r="I170" s="22">
        <v>2.3855250000000001E-2</v>
      </c>
      <c r="J170" s="22">
        <v>2.4489025992690837E-2</v>
      </c>
    </row>
    <row r="171" spans="1:10">
      <c r="A171" s="20" t="s">
        <v>251</v>
      </c>
      <c r="B171" s="20" t="s">
        <v>235</v>
      </c>
      <c r="C171" s="20" t="s">
        <v>35</v>
      </c>
      <c r="D171" s="19" t="s">
        <v>252</v>
      </c>
      <c r="E171" s="20"/>
      <c r="F171" s="21">
        <v>1.6E-2</v>
      </c>
      <c r="G171" s="22">
        <v>0.95421</v>
      </c>
      <c r="H171" s="24">
        <v>97.412000000000006</v>
      </c>
      <c r="I171" s="22">
        <v>1.5267360000000001E-2</v>
      </c>
      <c r="J171" s="22">
        <v>1.5672976635322137E-2</v>
      </c>
    </row>
    <row r="172" spans="1:10">
      <c r="A172" s="20" t="s">
        <v>253</v>
      </c>
      <c r="B172" s="20" t="s">
        <v>235</v>
      </c>
      <c r="C172" s="20" t="s">
        <v>35</v>
      </c>
      <c r="D172" s="19" t="s">
        <v>254</v>
      </c>
      <c r="E172" s="20"/>
      <c r="F172" s="21">
        <v>0.20499999999999999</v>
      </c>
      <c r="G172" s="22">
        <v>0.95421</v>
      </c>
      <c r="H172" s="24">
        <v>97.412000000000006</v>
      </c>
      <c r="I172" s="22">
        <v>0.19561304999999998</v>
      </c>
      <c r="J172" s="22">
        <v>0.20081001314006483</v>
      </c>
    </row>
    <row r="173" spans="1:10">
      <c r="A173" s="20" t="s">
        <v>255</v>
      </c>
      <c r="B173" s="20" t="s">
        <v>235</v>
      </c>
      <c r="C173" s="20" t="s">
        <v>27</v>
      </c>
      <c r="D173" s="19"/>
      <c r="E173" s="20" t="s">
        <v>28</v>
      </c>
      <c r="F173" s="21">
        <v>1.7999999999999999E-2</v>
      </c>
      <c r="G173" s="22">
        <v>0.95421</v>
      </c>
      <c r="H173" s="24">
        <v>97.412000000000006</v>
      </c>
      <c r="I173" s="22">
        <v>1.7175779999999998E-2</v>
      </c>
      <c r="J173" s="22">
        <v>1.76320987147374E-2</v>
      </c>
    </row>
    <row r="174" spans="1:10">
      <c r="A174" s="20" t="s">
        <v>256</v>
      </c>
      <c r="B174" s="20" t="s">
        <v>235</v>
      </c>
      <c r="C174" s="20" t="s">
        <v>27</v>
      </c>
      <c r="D174" s="19"/>
      <c r="E174" s="20" t="s">
        <v>28</v>
      </c>
      <c r="F174" s="21">
        <v>7.0000000000000001E-3</v>
      </c>
      <c r="G174" s="22">
        <v>0.95421</v>
      </c>
      <c r="H174" s="24">
        <v>97.412000000000006</v>
      </c>
      <c r="I174" s="22">
        <v>6.6794699999999999E-3</v>
      </c>
      <c r="J174" s="22">
        <v>6.8569272779534342E-3</v>
      </c>
    </row>
    <row r="175" spans="1:10">
      <c r="A175" s="20" t="s">
        <v>257</v>
      </c>
      <c r="B175" s="20" t="s">
        <v>235</v>
      </c>
      <c r="C175" s="20" t="s">
        <v>27</v>
      </c>
      <c r="D175" s="19"/>
      <c r="E175" s="20" t="s">
        <v>28</v>
      </c>
      <c r="F175" s="21">
        <v>2.3E-2</v>
      </c>
      <c r="G175" s="22">
        <v>0.95421</v>
      </c>
      <c r="H175" s="24">
        <v>97.412000000000006</v>
      </c>
      <c r="I175" s="22">
        <v>2.1946830000000001E-2</v>
      </c>
      <c r="J175" s="22">
        <v>2.252990391327557E-2</v>
      </c>
    </row>
    <row r="176" spans="1:10">
      <c r="A176" s="20" t="s">
        <v>258</v>
      </c>
      <c r="B176" s="20" t="s">
        <v>235</v>
      </c>
      <c r="C176" s="20" t="s">
        <v>27</v>
      </c>
      <c r="D176" s="19"/>
      <c r="E176" s="20" t="s">
        <v>28</v>
      </c>
      <c r="F176" s="21">
        <v>4.3999999999999997E-2</v>
      </c>
      <c r="G176" s="22">
        <v>0.95421</v>
      </c>
      <c r="H176" s="24">
        <v>97.412000000000006</v>
      </c>
      <c r="I176" s="22">
        <v>4.198524E-2</v>
      </c>
      <c r="J176" s="22">
        <v>4.3100685747135874E-2</v>
      </c>
    </row>
    <row r="177" spans="1:10">
      <c r="A177" s="20" t="s">
        <v>259</v>
      </c>
      <c r="B177" s="20" t="s">
        <v>260</v>
      </c>
      <c r="C177" s="20" t="s">
        <v>27</v>
      </c>
      <c r="D177" s="19"/>
      <c r="E177" s="20"/>
      <c r="F177" s="21">
        <v>1.4999999999999999E-2</v>
      </c>
      <c r="G177" s="22">
        <v>0.97221999999999997</v>
      </c>
      <c r="H177" s="24">
        <v>98.387299999999996</v>
      </c>
      <c r="I177" s="22">
        <v>1.4583299999999999E-2</v>
      </c>
      <c r="J177" s="22">
        <v>1.4822339875166814E-2</v>
      </c>
    </row>
    <row r="178" spans="1:10">
      <c r="A178" s="20" t="s">
        <v>261</v>
      </c>
      <c r="B178" s="20" t="s">
        <v>262</v>
      </c>
      <c r="C178" s="20" t="s">
        <v>35</v>
      </c>
      <c r="D178" s="19" t="s">
        <v>263</v>
      </c>
      <c r="E178" s="20"/>
      <c r="F178" s="21">
        <v>0.01</v>
      </c>
      <c r="G178" s="22">
        <v>0.95704999999999996</v>
      </c>
      <c r="H178" s="24">
        <v>97.560599999999994</v>
      </c>
      <c r="I178" s="22">
        <v>9.5704999999999991E-3</v>
      </c>
      <c r="J178" s="22">
        <v>9.8098002677310305E-3</v>
      </c>
    </row>
    <row r="179" spans="1:10">
      <c r="A179" s="20" t="s">
        <v>264</v>
      </c>
      <c r="B179" s="20" t="s">
        <v>262</v>
      </c>
      <c r="C179" s="20" t="s">
        <v>35</v>
      </c>
      <c r="D179" s="19" t="s">
        <v>265</v>
      </c>
      <c r="E179" s="20"/>
      <c r="F179" s="21">
        <v>7.0000000000000001E-3</v>
      </c>
      <c r="G179" s="22">
        <v>0.95704999999999996</v>
      </c>
      <c r="H179" s="24">
        <v>97.560599999999994</v>
      </c>
      <c r="I179" s="22">
        <v>6.6993499999999997E-3</v>
      </c>
      <c r="J179" s="22">
        <v>6.8668601874117214E-3</v>
      </c>
    </row>
    <row r="180" spans="1:10">
      <c r="A180" s="20" t="s">
        <v>266</v>
      </c>
      <c r="B180" s="20" t="s">
        <v>262</v>
      </c>
      <c r="C180" s="20" t="s">
        <v>35</v>
      </c>
      <c r="D180" s="19" t="s">
        <v>267</v>
      </c>
      <c r="E180" s="20"/>
      <c r="F180" s="21">
        <v>0.01</v>
      </c>
      <c r="G180" s="22">
        <v>0.95704999999999996</v>
      </c>
      <c r="H180" s="24">
        <v>97.560599999999994</v>
      </c>
      <c r="I180" s="22">
        <v>9.5704999999999991E-3</v>
      </c>
      <c r="J180" s="22">
        <v>9.8098002677310305E-3</v>
      </c>
    </row>
    <row r="181" spans="1:10">
      <c r="A181" s="20" t="s">
        <v>268</v>
      </c>
      <c r="B181" s="20" t="s">
        <v>262</v>
      </c>
      <c r="C181" s="20" t="s">
        <v>35</v>
      </c>
      <c r="D181" s="19" t="s">
        <v>269</v>
      </c>
      <c r="E181" s="20"/>
      <c r="F181" s="21">
        <v>0</v>
      </c>
      <c r="G181" s="22">
        <v>0.95704999999999996</v>
      </c>
      <c r="H181" s="24">
        <v>97.560599999999994</v>
      </c>
      <c r="I181" s="22">
        <v>0</v>
      </c>
      <c r="J181" s="22">
        <v>0</v>
      </c>
    </row>
    <row r="182" spans="1:10">
      <c r="A182" s="20" t="s">
        <v>270</v>
      </c>
      <c r="B182" s="20" t="s">
        <v>262</v>
      </c>
      <c r="C182" s="20" t="s">
        <v>35</v>
      </c>
      <c r="D182" s="19" t="s">
        <v>271</v>
      </c>
      <c r="E182" s="20"/>
      <c r="F182" s="21">
        <v>7.0000000000000001E-3</v>
      </c>
      <c r="G182" s="22">
        <v>0.95704999999999996</v>
      </c>
      <c r="H182" s="24">
        <v>97.560599999999994</v>
      </c>
      <c r="I182" s="22">
        <v>6.6993499999999997E-3</v>
      </c>
      <c r="J182" s="22">
        <v>6.8668601874117214E-3</v>
      </c>
    </row>
    <row r="183" spans="1:10">
      <c r="A183" s="20" t="s">
        <v>272</v>
      </c>
      <c r="B183" s="20" t="s">
        <v>262</v>
      </c>
      <c r="C183" s="20" t="s">
        <v>35</v>
      </c>
      <c r="D183" s="19" t="s">
        <v>273</v>
      </c>
      <c r="E183" s="20"/>
      <c r="F183" s="21">
        <v>3.5000000000000003E-2</v>
      </c>
      <c r="G183" s="22">
        <v>0.95704999999999996</v>
      </c>
      <c r="H183" s="24">
        <v>97.560599999999994</v>
      </c>
      <c r="I183" s="22">
        <v>3.3496749999999999E-2</v>
      </c>
      <c r="J183" s="22">
        <v>3.4334300937058609E-2</v>
      </c>
    </row>
    <row r="184" spans="1:10">
      <c r="A184" s="20" t="s">
        <v>274</v>
      </c>
      <c r="B184" s="20" t="s">
        <v>262</v>
      </c>
      <c r="C184" s="20" t="s">
        <v>35</v>
      </c>
      <c r="D184" s="19" t="s">
        <v>275</v>
      </c>
      <c r="E184" s="20"/>
      <c r="F184" s="21">
        <v>5.0000000000000001E-3</v>
      </c>
      <c r="G184" s="22">
        <v>0.95704999999999996</v>
      </c>
      <c r="H184" s="24">
        <v>97.560599999999994</v>
      </c>
      <c r="I184" s="22">
        <v>4.7852499999999996E-3</v>
      </c>
      <c r="J184" s="22">
        <v>4.9049001338655153E-3</v>
      </c>
    </row>
    <row r="185" spans="1:10">
      <c r="A185" s="20" t="s">
        <v>276</v>
      </c>
      <c r="B185" s="20" t="s">
        <v>262</v>
      </c>
      <c r="C185" s="20" t="s">
        <v>35</v>
      </c>
      <c r="D185" s="19" t="s">
        <v>277</v>
      </c>
      <c r="E185" s="20"/>
      <c r="F185" s="21">
        <v>0</v>
      </c>
      <c r="G185" s="22">
        <v>0.95704999999999996</v>
      </c>
      <c r="H185" s="24">
        <v>97.560599999999994</v>
      </c>
      <c r="I185" s="22">
        <v>0</v>
      </c>
      <c r="J185" s="22">
        <v>0</v>
      </c>
    </row>
    <row r="186" spans="1:10">
      <c r="A186" s="20" t="s">
        <v>278</v>
      </c>
      <c r="B186" s="20" t="s">
        <v>262</v>
      </c>
      <c r="C186" s="20" t="s">
        <v>35</v>
      </c>
      <c r="D186" s="19" t="s">
        <v>279</v>
      </c>
      <c r="E186" s="20"/>
      <c r="F186" s="21">
        <v>5.0000000000000001E-3</v>
      </c>
      <c r="G186" s="22">
        <v>0.95704999999999996</v>
      </c>
      <c r="H186" s="24">
        <v>97.560599999999994</v>
      </c>
      <c r="I186" s="22">
        <v>4.7852499999999996E-3</v>
      </c>
      <c r="J186" s="22">
        <v>4.9049001338655153E-3</v>
      </c>
    </row>
    <row r="187" spans="1:10">
      <c r="A187" s="20" t="s">
        <v>280</v>
      </c>
      <c r="B187" s="20" t="s">
        <v>262</v>
      </c>
      <c r="C187" s="20" t="s">
        <v>27</v>
      </c>
      <c r="D187" s="19"/>
      <c r="E187" s="20" t="s">
        <v>28</v>
      </c>
      <c r="F187" s="21">
        <v>6.2E-2</v>
      </c>
      <c r="G187" s="22">
        <v>0.95704999999999996</v>
      </c>
      <c r="H187" s="24">
        <v>97.560599999999994</v>
      </c>
      <c r="I187" s="22">
        <v>5.9337099999999997E-2</v>
      </c>
      <c r="J187" s="22">
        <v>6.0820761659932387E-2</v>
      </c>
    </row>
    <row r="188" spans="1:10">
      <c r="A188" s="20" t="s">
        <v>281</v>
      </c>
      <c r="B188" s="20" t="s">
        <v>262</v>
      </c>
      <c r="C188" s="20" t="s">
        <v>27</v>
      </c>
      <c r="D188" s="19"/>
      <c r="E188" s="20" t="s">
        <v>28</v>
      </c>
      <c r="F188" s="21">
        <v>5.5E-2</v>
      </c>
      <c r="G188" s="22">
        <v>0.95704999999999996</v>
      </c>
      <c r="H188" s="24">
        <v>97.560599999999994</v>
      </c>
      <c r="I188" s="22">
        <v>5.2637749999999997E-2</v>
      </c>
      <c r="J188" s="22">
        <v>5.3953901472520667E-2</v>
      </c>
    </row>
    <row r="189" spans="1:10">
      <c r="A189" s="20" t="s">
        <v>282</v>
      </c>
      <c r="B189" s="20" t="s">
        <v>262</v>
      </c>
      <c r="C189" s="20" t="s">
        <v>27</v>
      </c>
      <c r="D189" s="19"/>
      <c r="E189" s="20" t="s">
        <v>28</v>
      </c>
      <c r="F189" s="21">
        <v>5.3999999999999999E-2</v>
      </c>
      <c r="G189" s="22">
        <v>0.95704999999999996</v>
      </c>
      <c r="H189" s="24">
        <v>97.560599999999994</v>
      </c>
      <c r="I189" s="22">
        <v>5.1680699999999996E-2</v>
      </c>
      <c r="J189" s="22">
        <v>5.2972921445747563E-2</v>
      </c>
    </row>
    <row r="190" spans="1:10">
      <c r="A190" s="20" t="s">
        <v>283</v>
      </c>
      <c r="B190" s="20" t="s">
        <v>262</v>
      </c>
      <c r="C190" s="20" t="s">
        <v>27</v>
      </c>
      <c r="D190" s="19"/>
      <c r="E190" s="20" t="s">
        <v>28</v>
      </c>
      <c r="F190" s="21">
        <v>3.1E-2</v>
      </c>
      <c r="G190" s="22">
        <v>0.95704999999999996</v>
      </c>
      <c r="H190" s="24">
        <v>97.560599999999994</v>
      </c>
      <c r="I190" s="22">
        <v>2.9668549999999998E-2</v>
      </c>
      <c r="J190" s="22">
        <v>3.0410380829966194E-2</v>
      </c>
    </row>
    <row r="191" spans="1:10">
      <c r="A191" s="20" t="s">
        <v>284</v>
      </c>
      <c r="B191" s="20" t="s">
        <v>262</v>
      </c>
      <c r="C191" s="20" t="s">
        <v>27</v>
      </c>
      <c r="D191" s="19"/>
      <c r="E191" s="20" t="s">
        <v>28</v>
      </c>
      <c r="F191" s="21">
        <v>6.4000000000000001E-2</v>
      </c>
      <c r="G191" s="22">
        <v>0.95704999999999996</v>
      </c>
      <c r="H191" s="24">
        <v>97.560599999999994</v>
      </c>
      <c r="I191" s="22">
        <v>6.1251199999999999E-2</v>
      </c>
      <c r="J191" s="22">
        <v>6.2782721713478595E-2</v>
      </c>
    </row>
    <row r="192" spans="1:10">
      <c r="A192" s="20" t="s">
        <v>285</v>
      </c>
      <c r="B192" s="20" t="s">
        <v>286</v>
      </c>
      <c r="C192" s="20" t="s">
        <v>35</v>
      </c>
      <c r="D192" s="19" t="s">
        <v>287</v>
      </c>
      <c r="E192" s="20"/>
      <c r="F192" s="21">
        <v>0</v>
      </c>
      <c r="G192" s="22">
        <v>0.95704999999999996</v>
      </c>
      <c r="H192" s="24">
        <v>97.560599999999994</v>
      </c>
      <c r="I192" s="22">
        <v>0</v>
      </c>
      <c r="J192" s="22">
        <v>0</v>
      </c>
    </row>
    <row r="193" spans="1:10">
      <c r="A193" s="20" t="s">
        <v>288</v>
      </c>
      <c r="B193" s="20" t="s">
        <v>286</v>
      </c>
      <c r="C193" s="20" t="s">
        <v>35</v>
      </c>
      <c r="D193" s="19" t="s">
        <v>289</v>
      </c>
      <c r="E193" s="20"/>
      <c r="F193" s="21">
        <v>4.0000000000000001E-3</v>
      </c>
      <c r="G193" s="22">
        <v>0.95704999999999996</v>
      </c>
      <c r="H193" s="24">
        <v>97.560599999999994</v>
      </c>
      <c r="I193" s="22">
        <v>3.8281999999999999E-3</v>
      </c>
      <c r="J193" s="22">
        <v>3.9239201070924122E-3</v>
      </c>
    </row>
    <row r="194" spans="1:10">
      <c r="A194" s="20" t="s">
        <v>290</v>
      </c>
      <c r="B194" s="20" t="s">
        <v>286</v>
      </c>
      <c r="C194" s="20" t="s">
        <v>35</v>
      </c>
      <c r="D194" s="19" t="s">
        <v>291</v>
      </c>
      <c r="E194" s="20"/>
      <c r="F194" s="21">
        <v>0</v>
      </c>
      <c r="G194" s="22">
        <v>0.95704999999999996</v>
      </c>
      <c r="H194" s="24">
        <v>97.560599999999994</v>
      </c>
      <c r="I194" s="22">
        <v>0</v>
      </c>
      <c r="J194" s="22">
        <v>0</v>
      </c>
    </row>
    <row r="195" spans="1:10">
      <c r="A195" s="20" t="s">
        <v>292</v>
      </c>
      <c r="B195" s="20" t="s">
        <v>286</v>
      </c>
      <c r="C195" s="20" t="s">
        <v>35</v>
      </c>
      <c r="D195" s="19" t="s">
        <v>293</v>
      </c>
      <c r="E195" s="20"/>
      <c r="F195" s="21">
        <v>0.159</v>
      </c>
      <c r="G195" s="22">
        <v>0.95704999999999996</v>
      </c>
      <c r="H195" s="24">
        <v>97.560599999999994</v>
      </c>
      <c r="I195" s="22">
        <v>0.15217095</v>
      </c>
      <c r="J195" s="22">
        <v>0.15597582425692338</v>
      </c>
    </row>
    <row r="196" spans="1:10">
      <c r="A196" s="20" t="s">
        <v>294</v>
      </c>
      <c r="B196" s="20" t="s">
        <v>286</v>
      </c>
      <c r="C196" s="20" t="s">
        <v>27</v>
      </c>
      <c r="D196" s="19"/>
      <c r="E196" s="20" t="s">
        <v>28</v>
      </c>
      <c r="F196" s="21">
        <v>3.2000000000000001E-2</v>
      </c>
      <c r="G196" s="22">
        <v>0.95704999999999996</v>
      </c>
      <c r="H196" s="24">
        <v>97.560599999999994</v>
      </c>
      <c r="I196" s="22">
        <v>3.0625599999999999E-2</v>
      </c>
      <c r="J196" s="22">
        <v>3.1391360856739298E-2</v>
      </c>
    </row>
    <row r="197" spans="1:10">
      <c r="A197" s="20" t="s">
        <v>295</v>
      </c>
      <c r="B197" s="20" t="s">
        <v>286</v>
      </c>
      <c r="C197" s="20" t="s">
        <v>27</v>
      </c>
      <c r="D197" s="19"/>
      <c r="E197" s="20" t="s">
        <v>28</v>
      </c>
      <c r="F197" s="21">
        <v>3.0000000000000001E-3</v>
      </c>
      <c r="G197" s="22">
        <v>0.95704999999999996</v>
      </c>
      <c r="H197" s="24">
        <v>97.560599999999994</v>
      </c>
      <c r="I197" s="22">
        <v>2.8711499999999998E-3</v>
      </c>
      <c r="J197" s="22">
        <v>2.9429400803193092E-3</v>
      </c>
    </row>
    <row r="198" spans="1:10">
      <c r="A198" s="20" t="s">
        <v>296</v>
      </c>
      <c r="B198" s="20" t="s">
        <v>297</v>
      </c>
      <c r="C198" s="20" t="s">
        <v>35</v>
      </c>
      <c r="D198" s="19" t="s">
        <v>298</v>
      </c>
      <c r="E198" s="20"/>
      <c r="F198" s="21">
        <v>1.4999999999999999E-2</v>
      </c>
      <c r="G198" s="22">
        <v>0.95269999999999999</v>
      </c>
      <c r="H198" s="24">
        <v>97.365399999999994</v>
      </c>
      <c r="I198" s="22">
        <v>1.4290499999999999E-2</v>
      </c>
      <c r="J198" s="22">
        <v>1.4677185119149103E-2</v>
      </c>
    </row>
    <row r="199" spans="1:10">
      <c r="A199" s="20" t="s">
        <v>299</v>
      </c>
      <c r="B199" s="20" t="s">
        <v>297</v>
      </c>
      <c r="C199" s="20" t="s">
        <v>27</v>
      </c>
      <c r="D199" s="19"/>
      <c r="E199" s="20" t="s">
        <v>61</v>
      </c>
      <c r="F199" s="21">
        <v>0</v>
      </c>
      <c r="G199" s="22">
        <v>0.95269999999999999</v>
      </c>
      <c r="H199" s="24">
        <v>97.365399999999994</v>
      </c>
      <c r="I199" s="22">
        <v>0</v>
      </c>
      <c r="J199" s="22">
        <v>0</v>
      </c>
    </row>
    <row r="200" spans="1:10">
      <c r="A200" s="20" t="s">
        <v>300</v>
      </c>
      <c r="B200" s="20" t="s">
        <v>297</v>
      </c>
      <c r="C200" s="20" t="s">
        <v>27</v>
      </c>
      <c r="D200" s="19"/>
      <c r="E200" s="20" t="s">
        <v>61</v>
      </c>
      <c r="F200" s="21">
        <v>1.7999999999999999E-2</v>
      </c>
      <c r="G200" s="22">
        <v>0.95269999999999999</v>
      </c>
      <c r="H200" s="24">
        <v>97.365399999999994</v>
      </c>
      <c r="I200" s="22">
        <v>1.71486E-2</v>
      </c>
      <c r="J200" s="22">
        <v>1.7612622142978925E-2</v>
      </c>
    </row>
    <row r="201" spans="1:10">
      <c r="A201" s="20" t="s">
        <v>301</v>
      </c>
      <c r="B201" s="20" t="s">
        <v>297</v>
      </c>
      <c r="C201" s="20" t="s">
        <v>27</v>
      </c>
      <c r="D201" s="19"/>
      <c r="E201" s="20" t="s">
        <v>61</v>
      </c>
      <c r="F201" s="21">
        <v>1.4750000000000001</v>
      </c>
      <c r="G201" s="22">
        <v>0.95269999999999999</v>
      </c>
      <c r="H201" s="24">
        <v>97.365399999999994</v>
      </c>
      <c r="I201" s="22">
        <v>1.4052325000000001</v>
      </c>
      <c r="J201" s="22">
        <v>1.4432565367163286</v>
      </c>
    </row>
    <row r="202" spans="1:10">
      <c r="A202" s="20" t="s">
        <v>302</v>
      </c>
      <c r="B202" s="20" t="s">
        <v>297</v>
      </c>
      <c r="C202" s="20" t="s">
        <v>27</v>
      </c>
      <c r="D202" s="19"/>
      <c r="E202" s="20" t="s">
        <v>61</v>
      </c>
      <c r="F202" s="21">
        <v>0.66600000000000004</v>
      </c>
      <c r="G202" s="22">
        <v>0.95269999999999999</v>
      </c>
      <c r="H202" s="24">
        <v>97.365399999999994</v>
      </c>
      <c r="I202" s="22">
        <v>0.63449820000000001</v>
      </c>
      <c r="J202" s="22">
        <v>0.6516670192902202</v>
      </c>
    </row>
    <row r="203" spans="1:10">
      <c r="A203" s="20" t="s">
        <v>303</v>
      </c>
      <c r="B203" s="20" t="s">
        <v>297</v>
      </c>
      <c r="C203" s="20" t="s">
        <v>27</v>
      </c>
      <c r="D203" s="19"/>
      <c r="E203" s="20" t="s">
        <v>61</v>
      </c>
      <c r="F203" s="21">
        <v>1.5629999999999999</v>
      </c>
      <c r="G203" s="22">
        <v>0.95269999999999999</v>
      </c>
      <c r="H203" s="24">
        <v>97.365399999999994</v>
      </c>
      <c r="I203" s="22">
        <v>1.4890701</v>
      </c>
      <c r="J203" s="22">
        <v>1.5293626894153365</v>
      </c>
    </row>
    <row r="204" spans="1:10">
      <c r="A204" s="20" t="s">
        <v>304</v>
      </c>
      <c r="B204" s="20" t="s">
        <v>297</v>
      </c>
      <c r="C204" s="20" t="s">
        <v>27</v>
      </c>
      <c r="D204" s="19"/>
      <c r="E204" s="20" t="s">
        <v>61</v>
      </c>
      <c r="F204" s="21">
        <v>0.13100000000000001</v>
      </c>
      <c r="G204" s="22">
        <v>0.95269999999999999</v>
      </c>
      <c r="H204" s="24">
        <v>97.365399999999994</v>
      </c>
      <c r="I204" s="22">
        <v>0.1248037</v>
      </c>
      <c r="J204" s="22">
        <v>0.12818075004056884</v>
      </c>
    </row>
    <row r="205" spans="1:10">
      <c r="A205" s="20" t="s">
        <v>305</v>
      </c>
      <c r="B205" s="20" t="s">
        <v>297</v>
      </c>
      <c r="C205" s="20" t="s">
        <v>27</v>
      </c>
      <c r="D205" s="19"/>
      <c r="E205" s="20" t="s">
        <v>61</v>
      </c>
      <c r="F205" s="21">
        <v>0.23699999999999999</v>
      </c>
      <c r="G205" s="22">
        <v>0.95269999999999999</v>
      </c>
      <c r="H205" s="24">
        <v>97.365399999999994</v>
      </c>
      <c r="I205" s="22">
        <v>0.22578989999999999</v>
      </c>
      <c r="J205" s="22">
        <v>0.23189952488255583</v>
      </c>
    </row>
    <row r="206" spans="1:10">
      <c r="A206" s="20" t="s">
        <v>306</v>
      </c>
      <c r="B206" s="20" t="s">
        <v>297</v>
      </c>
      <c r="C206" s="20" t="s">
        <v>27</v>
      </c>
      <c r="D206" s="19"/>
      <c r="E206" s="20" t="s">
        <v>61</v>
      </c>
      <c r="F206" s="21">
        <v>9.7000000000000003E-2</v>
      </c>
      <c r="G206" s="22">
        <v>0.95269999999999999</v>
      </c>
      <c r="H206" s="24">
        <v>97.365399999999994</v>
      </c>
      <c r="I206" s="22">
        <v>9.2411900000000005E-2</v>
      </c>
      <c r="J206" s="22">
        <v>9.4912463770497543E-2</v>
      </c>
    </row>
    <row r="207" spans="1:10">
      <c r="A207" s="20" t="s">
        <v>307</v>
      </c>
      <c r="B207" s="20" t="s">
        <v>297</v>
      </c>
      <c r="C207" s="20" t="s">
        <v>64</v>
      </c>
      <c r="D207" s="19"/>
      <c r="E207" s="20"/>
      <c r="F207" s="21">
        <v>0.76600000000000001</v>
      </c>
      <c r="G207" s="22">
        <v>0.95269999999999999</v>
      </c>
      <c r="H207" s="24">
        <v>97.365399999999994</v>
      </c>
      <c r="I207" s="22">
        <v>0.72976819999999998</v>
      </c>
      <c r="J207" s="22">
        <v>0.74951492008454756</v>
      </c>
    </row>
    <row r="208" spans="1:10">
      <c r="A208" s="20" t="s">
        <v>308</v>
      </c>
      <c r="B208" s="20" t="s">
        <v>297</v>
      </c>
      <c r="C208" s="20" t="s">
        <v>64</v>
      </c>
      <c r="D208" s="19"/>
      <c r="E208" s="20"/>
      <c r="F208" s="21">
        <v>0.42899999999999999</v>
      </c>
      <c r="G208" s="22">
        <v>0.95269999999999999</v>
      </c>
      <c r="H208" s="24">
        <v>97.365399999999994</v>
      </c>
      <c r="I208" s="22">
        <v>0.40870829999999997</v>
      </c>
      <c r="J208" s="22">
        <v>0.41976749440766431</v>
      </c>
    </row>
    <row r="209" spans="1:10">
      <c r="A209" s="20" t="s">
        <v>309</v>
      </c>
      <c r="B209" s="20" t="s">
        <v>310</v>
      </c>
      <c r="C209" s="20" t="s">
        <v>35</v>
      </c>
      <c r="D209" s="19" t="s">
        <v>311</v>
      </c>
      <c r="E209" s="20"/>
      <c r="F209" s="21">
        <v>2E-3</v>
      </c>
      <c r="G209" s="22">
        <v>0.95365</v>
      </c>
      <c r="H209" s="24">
        <v>97.4</v>
      </c>
      <c r="I209" s="22">
        <v>1.9073E-3</v>
      </c>
      <c r="J209" s="22">
        <v>1.9582135523613961E-3</v>
      </c>
    </row>
    <row r="210" spans="1:10">
      <c r="A210" s="20" t="s">
        <v>312</v>
      </c>
      <c r="B210" s="20" t="s">
        <v>310</v>
      </c>
      <c r="C210" s="20" t="s">
        <v>27</v>
      </c>
      <c r="D210" s="19"/>
      <c r="E210" s="20" t="s">
        <v>61</v>
      </c>
      <c r="F210" s="21">
        <v>0.79700000000000004</v>
      </c>
      <c r="G210" s="22">
        <v>0.95365</v>
      </c>
      <c r="H210" s="24">
        <v>97.4</v>
      </c>
      <c r="I210" s="22">
        <v>0.76005905000000007</v>
      </c>
      <c r="J210" s="22">
        <v>0.78034810061601645</v>
      </c>
    </row>
    <row r="211" spans="1:10">
      <c r="A211" s="20" t="s">
        <v>313</v>
      </c>
      <c r="B211" s="20" t="s">
        <v>310</v>
      </c>
      <c r="C211" s="20" t="s">
        <v>27</v>
      </c>
      <c r="D211" s="19"/>
      <c r="E211" s="20" t="s">
        <v>61</v>
      </c>
      <c r="F211" s="21">
        <v>0.84199999999999997</v>
      </c>
      <c r="G211" s="22">
        <v>0.95365</v>
      </c>
      <c r="H211" s="24">
        <v>97.4</v>
      </c>
      <c r="I211" s="22">
        <v>0.8029733</v>
      </c>
      <c r="J211" s="22">
        <v>0.82440790554414778</v>
      </c>
    </row>
    <row r="212" spans="1:10">
      <c r="A212" s="20" t="s">
        <v>314</v>
      </c>
      <c r="B212" s="20" t="s">
        <v>315</v>
      </c>
      <c r="C212" s="20" t="s">
        <v>27</v>
      </c>
      <c r="D212" s="19"/>
      <c r="E212" s="20"/>
      <c r="F212" s="21">
        <v>0.01</v>
      </c>
      <c r="G212" s="22">
        <v>0.94967999999999997</v>
      </c>
      <c r="H212" s="24">
        <v>97.046199999999999</v>
      </c>
      <c r="I212" s="22">
        <v>9.4967999999999997E-3</v>
      </c>
      <c r="J212" s="22">
        <v>9.7858545723583205E-3</v>
      </c>
    </row>
    <row r="213" spans="1:10">
      <c r="A213" s="20" t="s">
        <v>316</v>
      </c>
      <c r="B213" s="20" t="s">
        <v>315</v>
      </c>
      <c r="C213" s="20" t="s">
        <v>27</v>
      </c>
      <c r="D213" s="19"/>
      <c r="E213" s="20"/>
      <c r="F213" s="21">
        <v>2.1999999999999999E-2</v>
      </c>
      <c r="G213" s="22">
        <v>0.94967999999999997</v>
      </c>
      <c r="H213" s="24">
        <v>97.046199999999999</v>
      </c>
      <c r="I213" s="22">
        <v>2.0892959999999999E-2</v>
      </c>
      <c r="J213" s="22">
        <v>2.1528880059188304E-2</v>
      </c>
    </row>
    <row r="214" spans="1:10">
      <c r="A214" s="20" t="s">
        <v>317</v>
      </c>
      <c r="B214" s="20" t="s">
        <v>315</v>
      </c>
      <c r="C214" s="20" t="s">
        <v>27</v>
      </c>
      <c r="D214" s="19"/>
      <c r="E214" s="20"/>
      <c r="F214" s="21">
        <v>1.2999999999999999E-2</v>
      </c>
      <c r="G214" s="22">
        <v>0.94967999999999997</v>
      </c>
      <c r="H214" s="24">
        <v>97.046199999999999</v>
      </c>
      <c r="I214" s="22">
        <v>1.2345839999999999E-2</v>
      </c>
      <c r="J214" s="22">
        <v>1.2721610944065815E-2</v>
      </c>
    </row>
    <row r="215" spans="1:10">
      <c r="A215" s="20" t="s">
        <v>318</v>
      </c>
      <c r="B215" s="20" t="s">
        <v>315</v>
      </c>
      <c r="C215" s="20" t="s">
        <v>27</v>
      </c>
      <c r="D215" s="19"/>
      <c r="E215" s="20"/>
      <c r="F215" s="21">
        <v>0.71199999999999997</v>
      </c>
      <c r="G215" s="22">
        <v>0.94967999999999997</v>
      </c>
      <c r="H215" s="24">
        <v>97.046199999999999</v>
      </c>
      <c r="I215" s="22">
        <v>0.67617215999999991</v>
      </c>
      <c r="J215" s="22">
        <v>0.6967528455519123</v>
      </c>
    </row>
    <row r="216" spans="1:10">
      <c r="A216" s="20" t="s">
        <v>319</v>
      </c>
      <c r="B216" s="20" t="s">
        <v>320</v>
      </c>
      <c r="C216" s="20" t="s">
        <v>35</v>
      </c>
      <c r="D216" s="19" t="s">
        <v>321</v>
      </c>
      <c r="E216" s="20"/>
      <c r="F216" s="21">
        <v>0</v>
      </c>
      <c r="G216" s="22">
        <v>0.95704999999999996</v>
      </c>
      <c r="H216" s="24">
        <v>97.560599999999994</v>
      </c>
      <c r="I216" s="22">
        <v>0</v>
      </c>
      <c r="J216" s="22">
        <v>0</v>
      </c>
    </row>
    <row r="217" spans="1:10">
      <c r="A217" s="20" t="s">
        <v>322</v>
      </c>
      <c r="B217" s="20" t="s">
        <v>320</v>
      </c>
      <c r="C217" s="20" t="s">
        <v>27</v>
      </c>
      <c r="D217" s="19"/>
      <c r="E217" s="20" t="s">
        <v>28</v>
      </c>
      <c r="F217" s="21">
        <v>1.6E-2</v>
      </c>
      <c r="G217" s="22">
        <v>0.95704999999999996</v>
      </c>
      <c r="H217" s="24">
        <v>97.560599999999994</v>
      </c>
      <c r="I217" s="22">
        <v>1.53128E-2</v>
      </c>
      <c r="J217" s="22">
        <v>1.5695680428369649E-2</v>
      </c>
    </row>
    <row r="218" spans="1:10">
      <c r="A218" s="20" t="s">
        <v>323</v>
      </c>
      <c r="B218" s="20" t="s">
        <v>324</v>
      </c>
      <c r="C218" s="20" t="s">
        <v>35</v>
      </c>
      <c r="D218" s="19" t="s">
        <v>325</v>
      </c>
      <c r="E218" s="20"/>
      <c r="F218" s="21">
        <v>2.9000000000000001E-2</v>
      </c>
      <c r="G218" s="22">
        <v>0.94715000000000005</v>
      </c>
      <c r="H218" s="24">
        <v>97.013999999999996</v>
      </c>
      <c r="I218" s="22">
        <v>2.7467350000000001E-2</v>
      </c>
      <c r="J218" s="22">
        <v>2.8312769291030163E-2</v>
      </c>
    </row>
    <row r="219" spans="1:10">
      <c r="A219" s="20" t="s">
        <v>326</v>
      </c>
      <c r="B219" s="20" t="s">
        <v>324</v>
      </c>
      <c r="C219" s="20" t="s">
        <v>35</v>
      </c>
      <c r="D219" s="19" t="s">
        <v>327</v>
      </c>
      <c r="E219" s="20"/>
      <c r="F219" s="21">
        <v>0.107</v>
      </c>
      <c r="G219" s="22">
        <v>0.94715000000000005</v>
      </c>
      <c r="H219" s="24">
        <v>97.013999999999996</v>
      </c>
      <c r="I219" s="22">
        <v>0.10134505000000001</v>
      </c>
      <c r="J219" s="22">
        <v>0.10446435566000783</v>
      </c>
    </row>
    <row r="220" spans="1:10">
      <c r="A220" s="20" t="s">
        <v>328</v>
      </c>
      <c r="B220" s="20" t="s">
        <v>324</v>
      </c>
      <c r="C220" s="20" t="s">
        <v>35</v>
      </c>
      <c r="D220" s="19" t="s">
        <v>329</v>
      </c>
      <c r="E220" s="20"/>
      <c r="F220" s="21">
        <v>9.7000000000000003E-2</v>
      </c>
      <c r="G220" s="22">
        <v>0.94715000000000005</v>
      </c>
      <c r="H220" s="24">
        <v>97.013999999999996</v>
      </c>
      <c r="I220" s="22">
        <v>9.1873550000000012E-2</v>
      </c>
      <c r="J220" s="22">
        <v>9.4701331766549171E-2</v>
      </c>
    </row>
    <row r="221" spans="1:10">
      <c r="A221" s="20" t="s">
        <v>330</v>
      </c>
      <c r="B221" s="20" t="s">
        <v>324</v>
      </c>
      <c r="C221" s="20" t="s">
        <v>35</v>
      </c>
      <c r="D221" s="19" t="s">
        <v>331</v>
      </c>
      <c r="E221" s="20"/>
      <c r="F221" s="21">
        <v>0.36799999999999999</v>
      </c>
      <c r="G221" s="22">
        <v>0.94715000000000005</v>
      </c>
      <c r="H221" s="24">
        <v>97.013999999999996</v>
      </c>
      <c r="I221" s="22">
        <v>0.34855120000000001</v>
      </c>
      <c r="J221" s="22">
        <v>0.35927927927927927</v>
      </c>
    </row>
    <row r="222" spans="1:10">
      <c r="A222" s="20" t="s">
        <v>332</v>
      </c>
      <c r="B222" s="20" t="s">
        <v>324</v>
      </c>
      <c r="C222" s="20" t="s">
        <v>27</v>
      </c>
      <c r="D222" s="19"/>
      <c r="E222" s="20"/>
      <c r="F222" s="21">
        <v>3.2000000000000001E-2</v>
      </c>
      <c r="G222" s="22">
        <v>0.94715000000000005</v>
      </c>
      <c r="H222" s="24">
        <v>97.013999999999996</v>
      </c>
      <c r="I222" s="22">
        <v>3.0308800000000004E-2</v>
      </c>
      <c r="J222" s="22">
        <v>3.1241676459067766E-2</v>
      </c>
    </row>
    <row r="223" spans="1:10">
      <c r="A223" s="20" t="s">
        <v>333</v>
      </c>
      <c r="B223" s="20" t="s">
        <v>324</v>
      </c>
      <c r="C223" s="20" t="s">
        <v>64</v>
      </c>
      <c r="D223" s="19"/>
      <c r="E223" s="20"/>
      <c r="F223" s="21">
        <v>0.219</v>
      </c>
      <c r="G223" s="22">
        <v>0.94715000000000005</v>
      </c>
      <c r="H223" s="24">
        <v>97.013999999999996</v>
      </c>
      <c r="I223" s="22">
        <v>0.20742585000000002</v>
      </c>
      <c r="J223" s="22">
        <v>0.21381022326674504</v>
      </c>
    </row>
    <row r="224" spans="1:10">
      <c r="A224" s="20" t="s">
        <v>334</v>
      </c>
      <c r="B224" s="20" t="s">
        <v>324</v>
      </c>
      <c r="C224" s="20" t="s">
        <v>64</v>
      </c>
      <c r="D224" s="19"/>
      <c r="E224" s="20"/>
      <c r="F224" s="21">
        <v>0</v>
      </c>
      <c r="G224" s="22">
        <v>0.94715000000000005</v>
      </c>
      <c r="H224" s="24">
        <v>97.013999999999996</v>
      </c>
      <c r="I224" s="22">
        <v>0</v>
      </c>
      <c r="J224" s="22">
        <v>0</v>
      </c>
    </row>
    <row r="225" spans="1:10">
      <c r="A225" s="20" t="s">
        <v>335</v>
      </c>
      <c r="B225" s="20" t="s">
        <v>336</v>
      </c>
      <c r="C225" s="20" t="s">
        <v>35</v>
      </c>
      <c r="D225" s="19" t="s">
        <v>337</v>
      </c>
      <c r="E225" s="20"/>
      <c r="F225" s="21">
        <v>0.501</v>
      </c>
      <c r="G225" s="22">
        <v>0.97506999999999999</v>
      </c>
      <c r="H225" s="24">
        <v>98.157300000000006</v>
      </c>
      <c r="I225" s="22">
        <v>0.48851007000000002</v>
      </c>
      <c r="J225" s="22">
        <v>0.49768083474178693</v>
      </c>
    </row>
    <row r="226" spans="1:10">
      <c r="A226" s="20" t="s">
        <v>338</v>
      </c>
      <c r="B226" s="20" t="s">
        <v>336</v>
      </c>
      <c r="C226" s="20" t="s">
        <v>35</v>
      </c>
      <c r="D226" s="19" t="s">
        <v>339</v>
      </c>
      <c r="E226" s="20"/>
      <c r="F226" s="21">
        <v>0.78100000000000003</v>
      </c>
      <c r="G226" s="22">
        <v>0.97506999999999999</v>
      </c>
      <c r="H226" s="24">
        <v>98.157300000000006</v>
      </c>
      <c r="I226" s="22">
        <v>0.76152967000000005</v>
      </c>
      <c r="J226" s="22">
        <v>0.77582581224218683</v>
      </c>
    </row>
    <row r="227" spans="1:10">
      <c r="A227" s="20" t="s">
        <v>340</v>
      </c>
      <c r="B227" s="20" t="s">
        <v>336</v>
      </c>
      <c r="C227" s="20" t="s">
        <v>27</v>
      </c>
      <c r="D227" s="19"/>
      <c r="E227" s="20"/>
      <c r="F227" s="21">
        <v>0.14599999999999999</v>
      </c>
      <c r="G227" s="22">
        <v>0.97506999999999999</v>
      </c>
      <c r="H227" s="24">
        <v>98.157300000000006</v>
      </c>
      <c r="I227" s="22">
        <v>0.14236021999999998</v>
      </c>
      <c r="J227" s="22">
        <v>0.14503273826806562</v>
      </c>
    </row>
    <row r="228" spans="1:10">
      <c r="A228" s="20" t="s">
        <v>341</v>
      </c>
      <c r="B228" s="20" t="s">
        <v>336</v>
      </c>
      <c r="C228" s="20" t="s">
        <v>27</v>
      </c>
      <c r="D228" s="19"/>
      <c r="E228" s="20"/>
      <c r="F228" s="21">
        <v>0.23</v>
      </c>
      <c r="G228" s="22">
        <v>0.97506999999999999</v>
      </c>
      <c r="H228" s="24">
        <v>98.157300000000006</v>
      </c>
      <c r="I228" s="22">
        <v>0.2242661</v>
      </c>
      <c r="J228" s="22">
        <v>0.22847623151818561</v>
      </c>
    </row>
    <row r="229" spans="1:10">
      <c r="A229" s="20" t="s">
        <v>342</v>
      </c>
      <c r="B229" s="20" t="s">
        <v>336</v>
      </c>
      <c r="C229" s="20" t="s">
        <v>27</v>
      </c>
      <c r="D229" s="19"/>
      <c r="E229" s="20"/>
      <c r="F229" s="21">
        <v>1.7000000000000001E-2</v>
      </c>
      <c r="G229" s="22">
        <v>0.97506999999999999</v>
      </c>
      <c r="H229" s="24">
        <v>98.157300000000006</v>
      </c>
      <c r="I229" s="22">
        <v>1.6576190000000001E-2</v>
      </c>
      <c r="J229" s="22">
        <v>1.6887373633952849E-2</v>
      </c>
    </row>
    <row r="230" spans="1:10">
      <c r="A230" s="20" t="s">
        <v>343</v>
      </c>
      <c r="B230" s="20" t="s">
        <v>344</v>
      </c>
      <c r="C230" s="20" t="s">
        <v>35</v>
      </c>
      <c r="D230" s="19" t="s">
        <v>345</v>
      </c>
      <c r="E230" s="20"/>
      <c r="F230" s="21">
        <v>0.23799999999999999</v>
      </c>
      <c r="G230" s="22">
        <v>0.95062999999999998</v>
      </c>
      <c r="H230" s="24">
        <v>97.265500000000003</v>
      </c>
      <c r="I230" s="22">
        <v>0.22624993999999998</v>
      </c>
      <c r="J230" s="22">
        <v>0.23261067901774007</v>
      </c>
    </row>
    <row r="231" spans="1:10">
      <c r="A231" s="20" t="s">
        <v>346</v>
      </c>
      <c r="B231" s="20" t="s">
        <v>344</v>
      </c>
      <c r="C231" s="20" t="s">
        <v>27</v>
      </c>
      <c r="D231" s="19"/>
      <c r="E231" s="20" t="s">
        <v>61</v>
      </c>
      <c r="F231" s="21">
        <v>0.17</v>
      </c>
      <c r="G231" s="22">
        <v>0.95062999999999998</v>
      </c>
      <c r="H231" s="24">
        <v>97.265500000000003</v>
      </c>
      <c r="I231" s="22">
        <v>0.1616071</v>
      </c>
      <c r="J231" s="22">
        <v>0.16615048501267149</v>
      </c>
    </row>
    <row r="232" spans="1:10">
      <c r="A232" s="20" t="s">
        <v>347</v>
      </c>
      <c r="B232" s="20" t="s">
        <v>344</v>
      </c>
      <c r="C232" s="20" t="s">
        <v>27</v>
      </c>
      <c r="D232" s="19"/>
      <c r="E232" s="20" t="s">
        <v>61</v>
      </c>
      <c r="F232" s="21">
        <v>1.9E-2</v>
      </c>
      <c r="G232" s="22">
        <v>0.95062999999999998</v>
      </c>
      <c r="H232" s="24">
        <v>97.265500000000003</v>
      </c>
      <c r="I232" s="22">
        <v>1.806197E-2</v>
      </c>
      <c r="J232" s="22">
        <v>1.856976008965152E-2</v>
      </c>
    </row>
    <row r="233" spans="1:10">
      <c r="A233" s="20" t="s">
        <v>348</v>
      </c>
      <c r="B233" s="20" t="s">
        <v>344</v>
      </c>
      <c r="C233" s="20" t="s">
        <v>64</v>
      </c>
      <c r="D233" s="19"/>
      <c r="E233" s="20"/>
      <c r="F233" s="21">
        <v>1.0409999999999999</v>
      </c>
      <c r="G233" s="22">
        <v>0.95062999999999998</v>
      </c>
      <c r="H233" s="24">
        <v>97.265500000000003</v>
      </c>
      <c r="I233" s="22">
        <v>0.98960582999999991</v>
      </c>
      <c r="J233" s="22">
        <v>1.0174273817540647</v>
      </c>
    </row>
    <row r="234" spans="1:10">
      <c r="A234" s="20" t="s">
        <v>349</v>
      </c>
      <c r="B234" s="20" t="s">
        <v>350</v>
      </c>
      <c r="C234" s="20" t="s">
        <v>35</v>
      </c>
      <c r="D234" s="19" t="s">
        <v>351</v>
      </c>
      <c r="E234" s="20"/>
      <c r="F234" s="21">
        <v>1.2E-2</v>
      </c>
      <c r="G234" s="22">
        <v>0.91379999999999995</v>
      </c>
      <c r="H234" s="24">
        <v>95.314700000000002</v>
      </c>
      <c r="I234" s="22">
        <v>1.0965599999999999E-2</v>
      </c>
      <c r="J234" s="22">
        <v>1.1504626253872698E-2</v>
      </c>
    </row>
    <row r="235" spans="1:10">
      <c r="A235" s="20" t="s">
        <v>352</v>
      </c>
      <c r="B235" s="20" t="s">
        <v>350</v>
      </c>
      <c r="C235" s="20" t="s">
        <v>27</v>
      </c>
      <c r="D235" s="19"/>
      <c r="E235" s="20"/>
      <c r="F235" s="21">
        <v>1.2E-2</v>
      </c>
      <c r="G235" s="22">
        <v>0.91379999999999995</v>
      </c>
      <c r="H235" s="24">
        <v>95.314700000000002</v>
      </c>
      <c r="I235" s="22">
        <v>1.0965599999999999E-2</v>
      </c>
      <c r="J235" s="22">
        <v>1.1504626253872698E-2</v>
      </c>
    </row>
    <row r="236" spans="1:10">
      <c r="A236" s="20" t="s">
        <v>353</v>
      </c>
      <c r="B236" s="20" t="s">
        <v>354</v>
      </c>
      <c r="C236" s="20" t="s">
        <v>35</v>
      </c>
      <c r="D236" s="19" t="s">
        <v>355</v>
      </c>
      <c r="E236" s="20"/>
      <c r="F236" s="21">
        <v>5.0000000000000001E-3</v>
      </c>
      <c r="G236" s="22">
        <v>0.95704999999999996</v>
      </c>
      <c r="H236" s="24">
        <v>97.560599999999994</v>
      </c>
      <c r="I236" s="22">
        <v>4.7852499999999996E-3</v>
      </c>
      <c r="J236" s="22">
        <v>4.9049001338655153E-3</v>
      </c>
    </row>
    <row r="237" spans="1:10">
      <c r="A237" s="20" t="s">
        <v>356</v>
      </c>
      <c r="B237" s="20" t="s">
        <v>354</v>
      </c>
      <c r="C237" s="20" t="s">
        <v>35</v>
      </c>
      <c r="D237" s="19" t="s">
        <v>357</v>
      </c>
      <c r="E237" s="20"/>
      <c r="F237" s="21">
        <v>5.0000000000000001E-3</v>
      </c>
      <c r="G237" s="22">
        <v>0.95704999999999996</v>
      </c>
      <c r="H237" s="24">
        <v>97.560599999999994</v>
      </c>
      <c r="I237" s="22">
        <v>4.7852499999999996E-3</v>
      </c>
      <c r="J237" s="22">
        <v>4.9049001338655153E-3</v>
      </c>
    </row>
    <row r="238" spans="1:10">
      <c r="A238" s="20" t="s">
        <v>358</v>
      </c>
      <c r="B238" s="20" t="s">
        <v>354</v>
      </c>
      <c r="C238" s="20" t="s">
        <v>35</v>
      </c>
      <c r="D238" s="19" t="s">
        <v>359</v>
      </c>
      <c r="E238" s="20"/>
      <c r="F238" s="21">
        <v>5.0000000000000001E-3</v>
      </c>
      <c r="G238" s="22">
        <v>0.95704999999999996</v>
      </c>
      <c r="H238" s="24">
        <v>97.560599999999994</v>
      </c>
      <c r="I238" s="22">
        <v>4.7852499999999996E-3</v>
      </c>
      <c r="J238" s="22">
        <v>4.9049001338655153E-3</v>
      </c>
    </row>
    <row r="239" spans="1:10">
      <c r="A239" s="20" t="s">
        <v>360</v>
      </c>
      <c r="B239" s="20" t="s">
        <v>354</v>
      </c>
      <c r="C239" s="20" t="s">
        <v>35</v>
      </c>
      <c r="D239" s="19" t="s">
        <v>361</v>
      </c>
      <c r="E239" s="20"/>
      <c r="F239" s="21">
        <v>8.7999999999999995E-2</v>
      </c>
      <c r="G239" s="22">
        <v>0.95704999999999996</v>
      </c>
      <c r="H239" s="24">
        <v>97.560599999999994</v>
      </c>
      <c r="I239" s="22">
        <v>8.4220399999999987E-2</v>
      </c>
      <c r="J239" s="22">
        <v>8.6326242356033062E-2</v>
      </c>
    </row>
    <row r="240" spans="1:10">
      <c r="A240" s="20" t="s">
        <v>362</v>
      </c>
      <c r="B240" s="20" t="s">
        <v>354</v>
      </c>
      <c r="C240" s="20" t="s">
        <v>27</v>
      </c>
      <c r="D240" s="19"/>
      <c r="E240" s="20" t="s">
        <v>28</v>
      </c>
      <c r="F240" s="21">
        <v>0</v>
      </c>
      <c r="G240" s="22">
        <v>0.95704999999999996</v>
      </c>
      <c r="H240" s="24">
        <v>97.560599999999994</v>
      </c>
      <c r="I240" s="22">
        <v>0</v>
      </c>
      <c r="J240" s="22">
        <v>0</v>
      </c>
    </row>
    <row r="241" spans="1:10">
      <c r="A241" s="20" t="s">
        <v>363</v>
      </c>
      <c r="B241" s="20" t="s">
        <v>354</v>
      </c>
      <c r="C241" s="20" t="s">
        <v>27</v>
      </c>
      <c r="D241" s="19"/>
      <c r="E241" s="20" t="s">
        <v>28</v>
      </c>
      <c r="F241" s="21">
        <v>0</v>
      </c>
      <c r="G241" s="22">
        <v>0.95704999999999996</v>
      </c>
      <c r="H241" s="24">
        <v>97.560599999999994</v>
      </c>
      <c r="I241" s="22">
        <v>0</v>
      </c>
      <c r="J241" s="22">
        <v>0</v>
      </c>
    </row>
    <row r="242" spans="1:10">
      <c r="A242" s="20" t="s">
        <v>364</v>
      </c>
      <c r="B242" s="20" t="s">
        <v>365</v>
      </c>
      <c r="C242" s="20" t="s">
        <v>27</v>
      </c>
      <c r="D242" s="19"/>
      <c r="E242" s="20" t="s">
        <v>61</v>
      </c>
      <c r="F242" s="21">
        <v>8.1000000000000003E-2</v>
      </c>
      <c r="G242" s="22">
        <v>0.95064000000000004</v>
      </c>
      <c r="H242" s="24">
        <v>97.277900000000002</v>
      </c>
      <c r="I242" s="22">
        <v>7.7001840000000002E-2</v>
      </c>
      <c r="J242" s="22">
        <v>7.9156560739900836E-2</v>
      </c>
    </row>
    <row r="243" spans="1:10">
      <c r="A243" s="20" t="s">
        <v>366</v>
      </c>
      <c r="B243" s="20" t="s">
        <v>365</v>
      </c>
      <c r="C243" s="20" t="s">
        <v>27</v>
      </c>
      <c r="D243" s="19"/>
      <c r="E243" s="20" t="s">
        <v>61</v>
      </c>
      <c r="F243" s="21">
        <v>1.536</v>
      </c>
      <c r="G243" s="22">
        <v>0.95064000000000004</v>
      </c>
      <c r="H243" s="24">
        <v>97.277900000000002</v>
      </c>
      <c r="I243" s="22">
        <v>1.46018304</v>
      </c>
      <c r="J243" s="22">
        <v>1.5010429295862677</v>
      </c>
    </row>
    <row r="244" spans="1:10">
      <c r="A244" s="20" t="s">
        <v>367</v>
      </c>
      <c r="B244" s="20" t="s">
        <v>365</v>
      </c>
      <c r="C244" s="20" t="s">
        <v>27</v>
      </c>
      <c r="D244" s="19"/>
      <c r="E244" s="20" t="s">
        <v>61</v>
      </c>
      <c r="F244" s="21">
        <v>0.32500000000000001</v>
      </c>
      <c r="G244" s="22">
        <v>0.95064000000000004</v>
      </c>
      <c r="H244" s="24">
        <v>97.277900000000002</v>
      </c>
      <c r="I244" s="22">
        <v>0.30895800000000001</v>
      </c>
      <c r="J244" s="22">
        <v>0.31760348445021941</v>
      </c>
    </row>
    <row r="245" spans="1:10">
      <c r="A245" s="20" t="s">
        <v>368</v>
      </c>
      <c r="B245" s="20" t="s">
        <v>365</v>
      </c>
      <c r="C245" s="20" t="s">
        <v>27</v>
      </c>
      <c r="D245" s="19"/>
      <c r="E245" s="20" t="s">
        <v>61</v>
      </c>
      <c r="F245" s="21">
        <v>9.0999999999999998E-2</v>
      </c>
      <c r="G245" s="22">
        <v>0.95064000000000004</v>
      </c>
      <c r="H245" s="24">
        <v>97.277900000000002</v>
      </c>
      <c r="I245" s="22">
        <v>8.650824E-2</v>
      </c>
      <c r="J245" s="22">
        <v>8.8928975646061434E-2</v>
      </c>
    </row>
    <row r="246" spans="1:10">
      <c r="A246" s="20" t="s">
        <v>369</v>
      </c>
      <c r="B246" s="20" t="s">
        <v>370</v>
      </c>
      <c r="C246" s="20" t="s">
        <v>35</v>
      </c>
      <c r="D246" s="19" t="s">
        <v>371</v>
      </c>
      <c r="E246" s="20"/>
      <c r="F246" s="21">
        <v>0.223</v>
      </c>
      <c r="G246" s="22">
        <v>0.94715000000000005</v>
      </c>
      <c r="H246" s="24">
        <v>97.013999999999996</v>
      </c>
      <c r="I246" s="22">
        <v>0.21121445000000003</v>
      </c>
      <c r="J246" s="22">
        <v>0.2177154328241285</v>
      </c>
    </row>
    <row r="247" spans="1:10">
      <c r="A247" s="20" t="s">
        <v>372</v>
      </c>
      <c r="B247" s="20" t="s">
        <v>370</v>
      </c>
      <c r="C247" s="20" t="s">
        <v>35</v>
      </c>
      <c r="D247" s="19" t="s">
        <v>373</v>
      </c>
      <c r="E247" s="20"/>
      <c r="F247" s="21">
        <v>7.0000000000000001E-3</v>
      </c>
      <c r="G247" s="22">
        <v>0.94715000000000005</v>
      </c>
      <c r="H247" s="24">
        <v>97.013999999999996</v>
      </c>
      <c r="I247" s="22">
        <v>6.6300500000000002E-3</v>
      </c>
      <c r="J247" s="22">
        <v>6.8341167254210734E-3</v>
      </c>
    </row>
    <row r="248" spans="1:10">
      <c r="A248" s="20" t="s">
        <v>374</v>
      </c>
      <c r="B248" s="20" t="s">
        <v>370</v>
      </c>
      <c r="C248" s="20" t="s">
        <v>35</v>
      </c>
      <c r="D248" s="19" t="s">
        <v>375</v>
      </c>
      <c r="E248" s="20"/>
      <c r="F248" s="21">
        <v>2.1110000000000002</v>
      </c>
      <c r="G248" s="22">
        <v>0.94715000000000005</v>
      </c>
      <c r="H248" s="24">
        <v>97.013999999999996</v>
      </c>
      <c r="I248" s="22">
        <v>1.9994336500000003</v>
      </c>
      <c r="J248" s="22">
        <v>2.0609743439091268</v>
      </c>
    </row>
    <row r="249" spans="1:10">
      <c r="A249" s="20" t="s">
        <v>376</v>
      </c>
      <c r="B249" s="20" t="s">
        <v>370</v>
      </c>
      <c r="C249" s="20" t="s">
        <v>35</v>
      </c>
      <c r="D249" s="19" t="s">
        <v>377</v>
      </c>
      <c r="E249" s="20"/>
      <c r="F249" s="21">
        <v>0.189</v>
      </c>
      <c r="G249" s="22">
        <v>0.94715000000000005</v>
      </c>
      <c r="H249" s="24">
        <v>97.013999999999996</v>
      </c>
      <c r="I249" s="22">
        <v>0.17901135000000001</v>
      </c>
      <c r="J249" s="22">
        <v>0.184521151586369</v>
      </c>
    </row>
    <row r="250" spans="1:10">
      <c r="A250" s="20" t="s">
        <v>378</v>
      </c>
      <c r="B250" s="20" t="s">
        <v>370</v>
      </c>
      <c r="C250" s="20" t="s">
        <v>35</v>
      </c>
      <c r="D250" s="19" t="s">
        <v>379</v>
      </c>
      <c r="E250" s="20"/>
      <c r="F250" s="21">
        <v>0.33900000000000002</v>
      </c>
      <c r="G250" s="22">
        <v>0.94715000000000005</v>
      </c>
      <c r="H250" s="24">
        <v>97.013999999999996</v>
      </c>
      <c r="I250" s="22">
        <v>0.32108385000000006</v>
      </c>
      <c r="J250" s="22">
        <v>0.33096650998824917</v>
      </c>
    </row>
    <row r="251" spans="1:10">
      <c r="A251" s="20" t="s">
        <v>380</v>
      </c>
      <c r="B251" s="20" t="s">
        <v>370</v>
      </c>
      <c r="C251" s="20" t="s">
        <v>35</v>
      </c>
      <c r="D251" s="19" t="s">
        <v>381</v>
      </c>
      <c r="E251" s="20"/>
      <c r="F251" s="21">
        <v>4.8000000000000001E-2</v>
      </c>
      <c r="G251" s="22">
        <v>0.94715000000000005</v>
      </c>
      <c r="H251" s="24">
        <v>97.013999999999996</v>
      </c>
      <c r="I251" s="22">
        <v>4.5463200000000002E-2</v>
      </c>
      <c r="J251" s="22">
        <v>4.6862514688601649E-2</v>
      </c>
    </row>
    <row r="252" spans="1:10">
      <c r="A252" s="20" t="s">
        <v>382</v>
      </c>
      <c r="B252" s="20" t="s">
        <v>370</v>
      </c>
      <c r="C252" s="20" t="s">
        <v>35</v>
      </c>
      <c r="D252" s="19" t="s">
        <v>383</v>
      </c>
      <c r="E252" s="20"/>
      <c r="F252" s="21">
        <v>5.6000000000000001E-2</v>
      </c>
      <c r="G252" s="22">
        <v>0.94715000000000005</v>
      </c>
      <c r="H252" s="24">
        <v>97.013999999999996</v>
      </c>
      <c r="I252" s="22">
        <v>5.3040400000000001E-2</v>
      </c>
      <c r="J252" s="22">
        <v>5.4672933803368587E-2</v>
      </c>
    </row>
    <row r="253" spans="1:10">
      <c r="A253" s="20" t="s">
        <v>384</v>
      </c>
      <c r="B253" s="20" t="s">
        <v>370</v>
      </c>
      <c r="C253" s="20" t="s">
        <v>27</v>
      </c>
      <c r="D253" s="19"/>
      <c r="E253" s="20"/>
      <c r="F253" s="21">
        <v>0</v>
      </c>
      <c r="G253" s="22">
        <v>0.94715000000000005</v>
      </c>
      <c r="H253" s="24">
        <v>97.013999999999996</v>
      </c>
      <c r="I253" s="22">
        <v>0</v>
      </c>
      <c r="J253" s="22">
        <v>0</v>
      </c>
    </row>
    <row r="254" spans="1:10">
      <c r="A254" s="20" t="s">
        <v>385</v>
      </c>
      <c r="B254" s="20" t="s">
        <v>370</v>
      </c>
      <c r="C254" s="20" t="s">
        <v>27</v>
      </c>
      <c r="D254" s="19"/>
      <c r="E254" s="20"/>
      <c r="F254" s="21">
        <v>0.14499999999999999</v>
      </c>
      <c r="G254" s="22">
        <v>0.94715000000000005</v>
      </c>
      <c r="H254" s="24">
        <v>97.013999999999996</v>
      </c>
      <c r="I254" s="22">
        <v>0.13733675000000001</v>
      </c>
      <c r="J254" s="22">
        <v>0.1415638464551508</v>
      </c>
    </row>
    <row r="255" spans="1:10">
      <c r="A255" s="20" t="s">
        <v>386</v>
      </c>
      <c r="B255" s="20" t="s">
        <v>370</v>
      </c>
      <c r="C255" s="20" t="s">
        <v>64</v>
      </c>
      <c r="D255" s="19"/>
      <c r="E255" s="20"/>
      <c r="F255" s="21">
        <v>8.1000000000000003E-2</v>
      </c>
      <c r="G255" s="22">
        <v>0.94715000000000005</v>
      </c>
      <c r="H255" s="24">
        <v>97.013999999999996</v>
      </c>
      <c r="I255" s="22">
        <v>7.671915E-2</v>
      </c>
      <c r="J255" s="22">
        <v>7.9080493537015281E-2</v>
      </c>
    </row>
    <row r="256" spans="1:10">
      <c r="A256" s="20" t="s">
        <v>387</v>
      </c>
      <c r="B256" s="20" t="s">
        <v>388</v>
      </c>
      <c r="C256" s="20" t="s">
        <v>35</v>
      </c>
      <c r="D256" s="19" t="s">
        <v>389</v>
      </c>
      <c r="E256" s="20"/>
      <c r="F256" s="21">
        <v>1.2E-2</v>
      </c>
      <c r="G256" s="22">
        <v>0.95450999999999997</v>
      </c>
      <c r="H256" s="24">
        <v>96.98</v>
      </c>
      <c r="I256" s="22">
        <v>1.145412E-2</v>
      </c>
      <c r="J256" s="22">
        <v>1.1810806351825118E-2</v>
      </c>
    </row>
    <row r="257" spans="1:10">
      <c r="A257" s="20" t="s">
        <v>390</v>
      </c>
      <c r="B257" s="20" t="s">
        <v>388</v>
      </c>
      <c r="C257" s="20" t="s">
        <v>27</v>
      </c>
      <c r="D257" s="19"/>
      <c r="E257" s="20"/>
      <c r="F257" s="21">
        <v>7.0000000000000001E-3</v>
      </c>
      <c r="G257" s="22">
        <v>0.95450999999999997</v>
      </c>
      <c r="H257" s="24">
        <v>96.98</v>
      </c>
      <c r="I257" s="22">
        <v>6.6815699999999995E-3</v>
      </c>
      <c r="J257" s="22">
        <v>6.889637038564652E-3</v>
      </c>
    </row>
    <row r="258" spans="1:10">
      <c r="A258" s="20" t="s">
        <v>391</v>
      </c>
      <c r="B258" s="20" t="s">
        <v>388</v>
      </c>
      <c r="C258" s="20" t="s">
        <v>27</v>
      </c>
      <c r="D258" s="19"/>
      <c r="E258" s="20"/>
      <c r="F258" s="21">
        <v>0.254</v>
      </c>
      <c r="G258" s="22">
        <v>0.95450999999999997</v>
      </c>
      <c r="H258" s="24">
        <v>96.98</v>
      </c>
      <c r="I258" s="22">
        <v>0.24244553999999999</v>
      </c>
      <c r="J258" s="22">
        <v>0.24999540111363167</v>
      </c>
    </row>
    <row r="259" spans="1:10">
      <c r="A259" s="20" t="s">
        <v>392</v>
      </c>
      <c r="B259" s="20" t="s">
        <v>388</v>
      </c>
      <c r="C259" s="20" t="s">
        <v>27</v>
      </c>
      <c r="D259" s="19"/>
      <c r="E259" s="20"/>
      <c r="F259" s="21">
        <v>0.121</v>
      </c>
      <c r="G259" s="22">
        <v>0.95450999999999997</v>
      </c>
      <c r="H259" s="24">
        <v>96.98</v>
      </c>
      <c r="I259" s="22">
        <v>0.11549570999999999</v>
      </c>
      <c r="J259" s="22">
        <v>0.11909229738090327</v>
      </c>
    </row>
    <row r="260" spans="1:10">
      <c r="A260" s="20" t="s">
        <v>393</v>
      </c>
      <c r="B260" s="20" t="s">
        <v>388</v>
      </c>
      <c r="C260" s="20" t="s">
        <v>64</v>
      </c>
      <c r="D260" s="19"/>
      <c r="E260" s="20"/>
      <c r="F260" s="21">
        <v>1.7070000000000001</v>
      </c>
      <c r="G260" s="22">
        <v>0.95450999999999997</v>
      </c>
      <c r="H260" s="24">
        <v>96.98</v>
      </c>
      <c r="I260" s="22">
        <v>1.6293485700000001</v>
      </c>
      <c r="J260" s="22">
        <v>1.6800872035471233</v>
      </c>
    </row>
    <row r="261" spans="1:10">
      <c r="A261" s="20" t="s">
        <v>394</v>
      </c>
      <c r="B261" s="20" t="s">
        <v>395</v>
      </c>
      <c r="C261" s="20" t="s">
        <v>35</v>
      </c>
      <c r="D261" s="19" t="s">
        <v>396</v>
      </c>
      <c r="E261" s="20"/>
      <c r="F261" s="21">
        <v>8.6999999999999994E-2</v>
      </c>
      <c r="G261" s="22">
        <v>0.95221999999999996</v>
      </c>
      <c r="H261" s="24">
        <v>97.367999999999995</v>
      </c>
      <c r="I261" s="22">
        <v>8.2843139999999996E-2</v>
      </c>
      <c r="J261" s="22">
        <v>8.508251170815874E-2</v>
      </c>
    </row>
    <row r="262" spans="1:10">
      <c r="A262" s="20" t="s">
        <v>397</v>
      </c>
      <c r="B262" s="20" t="s">
        <v>395</v>
      </c>
      <c r="C262" s="20" t="s">
        <v>27</v>
      </c>
      <c r="D262" s="19"/>
      <c r="E262" s="20"/>
      <c r="F262" s="21">
        <v>1.7999999999999999E-2</v>
      </c>
      <c r="G262" s="22">
        <v>0.95221999999999996</v>
      </c>
      <c r="H262" s="24">
        <v>97.367999999999995</v>
      </c>
      <c r="I262" s="22">
        <v>1.7139959999999999E-2</v>
      </c>
      <c r="J262" s="22">
        <v>1.7603278284446636E-2</v>
      </c>
    </row>
    <row r="263" spans="1:10">
      <c r="A263" s="20" t="s">
        <v>398</v>
      </c>
      <c r="B263" s="20" t="s">
        <v>395</v>
      </c>
      <c r="C263" s="20" t="s">
        <v>27</v>
      </c>
      <c r="D263" s="19"/>
      <c r="E263" s="20"/>
      <c r="F263" s="21">
        <v>0</v>
      </c>
      <c r="G263" s="22">
        <v>0.95221999999999996</v>
      </c>
      <c r="H263" s="24">
        <v>97.367999999999995</v>
      </c>
      <c r="I263" s="22">
        <v>0</v>
      </c>
      <c r="J263" s="22">
        <v>0</v>
      </c>
    </row>
    <row r="264" spans="1:10">
      <c r="A264" s="20" t="s">
        <v>399</v>
      </c>
      <c r="B264" s="20" t="s">
        <v>395</v>
      </c>
      <c r="C264" s="20" t="s">
        <v>27</v>
      </c>
      <c r="D264" s="19"/>
      <c r="E264" s="20"/>
      <c r="F264" s="21">
        <v>4.2000000000000003E-2</v>
      </c>
      <c r="G264" s="22">
        <v>0.95221999999999996</v>
      </c>
      <c r="H264" s="24">
        <v>97.367999999999995</v>
      </c>
      <c r="I264" s="22">
        <v>3.9993239999999999E-2</v>
      </c>
      <c r="J264" s="22">
        <v>4.107431599704215E-2</v>
      </c>
    </row>
    <row r="265" spans="1:10">
      <c r="A265" s="20" t="s">
        <v>400</v>
      </c>
      <c r="B265" s="20" t="s">
        <v>401</v>
      </c>
      <c r="C265" s="20" t="s">
        <v>27</v>
      </c>
      <c r="D265" s="19"/>
      <c r="E265" s="20" t="s">
        <v>28</v>
      </c>
      <c r="F265" s="21">
        <v>0.11700000000000001</v>
      </c>
      <c r="G265" s="22">
        <v>0.95848999999999995</v>
      </c>
      <c r="H265" s="24">
        <v>97.626999999999995</v>
      </c>
      <c r="I265" s="22">
        <v>0.11214333</v>
      </c>
      <c r="J265" s="22">
        <v>0.11486917553545638</v>
      </c>
    </row>
    <row r="266" spans="1:10">
      <c r="A266" s="20" t="s">
        <v>402</v>
      </c>
      <c r="B266" s="20" t="s">
        <v>401</v>
      </c>
      <c r="C266" s="20" t="s">
        <v>27</v>
      </c>
      <c r="D266" s="19"/>
      <c r="E266" s="20" t="s">
        <v>28</v>
      </c>
      <c r="F266" s="21">
        <v>7.0999999999999994E-2</v>
      </c>
      <c r="G266" s="22">
        <v>0.95848999999999995</v>
      </c>
      <c r="H266" s="24">
        <v>97.626999999999995</v>
      </c>
      <c r="I266" s="22">
        <v>6.8052789999999988E-2</v>
      </c>
      <c r="J266" s="22">
        <v>6.9706935581345317E-2</v>
      </c>
    </row>
    <row r="267" spans="1:10">
      <c r="A267" s="20" t="s">
        <v>403</v>
      </c>
      <c r="B267" s="20" t="s">
        <v>401</v>
      </c>
      <c r="C267" s="20" t="s">
        <v>27</v>
      </c>
      <c r="D267" s="19"/>
      <c r="E267" s="20" t="s">
        <v>28</v>
      </c>
      <c r="F267" s="21">
        <v>4.7E-2</v>
      </c>
      <c r="G267" s="22">
        <v>0.95848999999999995</v>
      </c>
      <c r="H267" s="24">
        <v>97.626999999999995</v>
      </c>
      <c r="I267" s="22">
        <v>4.5049029999999997E-2</v>
      </c>
      <c r="J267" s="22">
        <v>4.6144027779200424E-2</v>
      </c>
    </row>
    <row r="268" spans="1:10">
      <c r="A268" s="20" t="s">
        <v>404</v>
      </c>
      <c r="B268" s="20" t="s">
        <v>405</v>
      </c>
      <c r="C268" s="20" t="s">
        <v>35</v>
      </c>
      <c r="D268" s="19" t="s">
        <v>406</v>
      </c>
      <c r="E268" s="20"/>
      <c r="F268" s="21">
        <v>8.0000000000000002E-3</v>
      </c>
      <c r="G268" s="22">
        <v>0.94579000000000002</v>
      </c>
      <c r="H268" s="24">
        <v>96.834699999999998</v>
      </c>
      <c r="I268" s="22">
        <v>7.5663200000000005E-3</v>
      </c>
      <c r="J268" s="22">
        <v>7.8136453151607856E-3</v>
      </c>
    </row>
    <row r="269" spans="1:10">
      <c r="A269" s="20" t="s">
        <v>407</v>
      </c>
      <c r="B269" s="20" t="s">
        <v>405</v>
      </c>
      <c r="C269" s="20" t="s">
        <v>35</v>
      </c>
      <c r="D269" s="19" t="s">
        <v>408</v>
      </c>
      <c r="E269" s="20"/>
      <c r="F269" s="21">
        <v>0</v>
      </c>
      <c r="G269" s="22">
        <v>0.94579000000000002</v>
      </c>
      <c r="H269" s="24">
        <v>96.834699999999998</v>
      </c>
      <c r="I269" s="22">
        <v>0</v>
      </c>
      <c r="J269" s="22">
        <v>0</v>
      </c>
    </row>
    <row r="270" spans="1:10">
      <c r="A270" s="20" t="s">
        <v>409</v>
      </c>
      <c r="B270" s="20" t="s">
        <v>405</v>
      </c>
      <c r="C270" s="20" t="s">
        <v>27</v>
      </c>
      <c r="D270" s="19"/>
      <c r="E270" s="20"/>
      <c r="F270" s="21">
        <v>1.2E-2</v>
      </c>
      <c r="G270" s="22">
        <v>0.94579000000000002</v>
      </c>
      <c r="H270" s="24">
        <v>96.834699999999998</v>
      </c>
      <c r="I270" s="22">
        <v>1.134948E-2</v>
      </c>
      <c r="J270" s="22">
        <v>1.1720467972741178E-2</v>
      </c>
    </row>
    <row r="271" spans="1:10">
      <c r="A271" s="20" t="s">
        <v>410</v>
      </c>
      <c r="B271" s="20" t="s">
        <v>405</v>
      </c>
      <c r="C271" s="20" t="s">
        <v>27</v>
      </c>
      <c r="D271" s="19"/>
      <c r="E271" s="20"/>
      <c r="F271" s="21">
        <v>3.7999999999999999E-2</v>
      </c>
      <c r="G271" s="22">
        <v>0.94579000000000002</v>
      </c>
      <c r="H271" s="24">
        <v>96.834699999999998</v>
      </c>
      <c r="I271" s="22">
        <v>3.5940020000000003E-2</v>
      </c>
      <c r="J271" s="22">
        <v>3.7114815247013731E-2</v>
      </c>
    </row>
    <row r="272" spans="1:10">
      <c r="A272" s="20" t="s">
        <v>411</v>
      </c>
      <c r="B272" s="20" t="s">
        <v>405</v>
      </c>
      <c r="C272" s="20" t="s">
        <v>27</v>
      </c>
      <c r="D272" s="19"/>
      <c r="E272" s="20"/>
      <c r="F272" s="21">
        <v>2.5000000000000001E-2</v>
      </c>
      <c r="G272" s="22">
        <v>0.94579000000000002</v>
      </c>
      <c r="H272" s="24">
        <v>96.834699999999998</v>
      </c>
      <c r="I272" s="22">
        <v>2.3644750000000003E-2</v>
      </c>
      <c r="J272" s="22">
        <v>2.4417641609877454E-2</v>
      </c>
    </row>
    <row r="273" spans="1:10">
      <c r="A273" s="20" t="s">
        <v>412</v>
      </c>
      <c r="B273" s="20" t="s">
        <v>405</v>
      </c>
      <c r="C273" s="20" t="s">
        <v>27</v>
      </c>
      <c r="D273" s="19"/>
      <c r="E273" s="20"/>
      <c r="F273" s="21">
        <v>8.0000000000000002E-3</v>
      </c>
      <c r="G273" s="22">
        <v>0.94579000000000002</v>
      </c>
      <c r="H273" s="24">
        <v>96.834699999999998</v>
      </c>
      <c r="I273" s="22">
        <v>7.5663200000000005E-3</v>
      </c>
      <c r="J273" s="22">
        <v>7.8136453151607856E-3</v>
      </c>
    </row>
    <row r="274" spans="1:10">
      <c r="A274" s="20" t="s">
        <v>413</v>
      </c>
      <c r="B274" s="20" t="s">
        <v>405</v>
      </c>
      <c r="C274" s="20" t="s">
        <v>27</v>
      </c>
      <c r="D274" s="19"/>
      <c r="E274" s="20"/>
      <c r="F274" s="21">
        <v>5.7000000000000002E-2</v>
      </c>
      <c r="G274" s="22">
        <v>0.94579000000000002</v>
      </c>
      <c r="H274" s="24">
        <v>96.834699999999998</v>
      </c>
      <c r="I274" s="22">
        <v>5.3910030000000005E-2</v>
      </c>
      <c r="J274" s="22">
        <v>5.5672222870520593E-2</v>
      </c>
    </row>
    <row r="275" spans="1:10">
      <c r="A275" s="20" t="s">
        <v>414</v>
      </c>
      <c r="B275" s="20" t="s">
        <v>405</v>
      </c>
      <c r="C275" s="20" t="s">
        <v>64</v>
      </c>
      <c r="D275" s="19"/>
      <c r="E275" s="20"/>
      <c r="F275" s="21">
        <v>3.5000000000000003E-2</v>
      </c>
      <c r="G275" s="22">
        <v>0.94579000000000002</v>
      </c>
      <c r="H275" s="24">
        <v>96.834699999999998</v>
      </c>
      <c r="I275" s="22">
        <v>3.3102650000000004E-2</v>
      </c>
      <c r="J275" s="22">
        <v>3.4184698253828437E-2</v>
      </c>
    </row>
    <row r="276" spans="1:10">
      <c r="A276" s="20" t="s">
        <v>415</v>
      </c>
      <c r="B276" s="20" t="s">
        <v>416</v>
      </c>
      <c r="C276" s="20" t="s">
        <v>35</v>
      </c>
      <c r="D276" s="19" t="s">
        <v>417</v>
      </c>
      <c r="E276" s="20"/>
      <c r="F276" s="21">
        <v>0.30299999999999999</v>
      </c>
      <c r="G276" s="22">
        <v>0.53283999999999998</v>
      </c>
      <c r="H276" s="24">
        <v>74.882999999999996</v>
      </c>
      <c r="I276" s="22">
        <v>0.16145051999999999</v>
      </c>
      <c r="J276" s="22">
        <v>0.21560370177476862</v>
      </c>
    </row>
    <row r="277" spans="1:10">
      <c r="A277" s="20" t="s">
        <v>418</v>
      </c>
      <c r="B277" s="20" t="s">
        <v>416</v>
      </c>
      <c r="C277" s="20" t="s">
        <v>27</v>
      </c>
      <c r="D277" s="19"/>
      <c r="E277" s="20" t="s">
        <v>61</v>
      </c>
      <c r="F277" s="21">
        <v>0.13</v>
      </c>
      <c r="G277" s="22">
        <v>0.53283999999999998</v>
      </c>
      <c r="H277" s="24">
        <v>74.882999999999996</v>
      </c>
      <c r="I277" s="22">
        <v>6.9269200000000003E-2</v>
      </c>
      <c r="J277" s="22">
        <v>9.2503238385214279E-2</v>
      </c>
    </row>
    <row r="278" spans="1:10">
      <c r="A278" s="20" t="s">
        <v>419</v>
      </c>
      <c r="B278" s="20" t="s">
        <v>420</v>
      </c>
      <c r="C278" s="20" t="s">
        <v>35</v>
      </c>
      <c r="D278" s="19" t="s">
        <v>421</v>
      </c>
      <c r="E278" s="20"/>
      <c r="F278" s="21">
        <v>3.1E-2</v>
      </c>
      <c r="G278" s="22">
        <v>0.47510000000000002</v>
      </c>
      <c r="H278" s="24">
        <v>70.897999999999996</v>
      </c>
      <c r="I278" s="22">
        <v>1.4728100000000001E-2</v>
      </c>
      <c r="J278" s="22">
        <v>2.0773646647296119E-2</v>
      </c>
    </row>
    <row r="279" spans="1:10">
      <c r="A279" s="20" t="s">
        <v>422</v>
      </c>
      <c r="B279" s="20" t="s">
        <v>423</v>
      </c>
      <c r="C279" s="20" t="s">
        <v>27</v>
      </c>
      <c r="D279" s="19"/>
      <c r="E279" s="20" t="s">
        <v>61</v>
      </c>
      <c r="F279" s="21">
        <v>0.58099999999999996</v>
      </c>
      <c r="G279" s="22">
        <v>0.95904999999999996</v>
      </c>
      <c r="H279" s="24">
        <v>95.95</v>
      </c>
      <c r="I279" s="22">
        <v>0.55720804999999995</v>
      </c>
      <c r="J279" s="22">
        <v>0.58072751433038039</v>
      </c>
    </row>
    <row r="280" spans="1:10">
      <c r="A280" s="20" t="s">
        <v>424</v>
      </c>
      <c r="B280" s="20" t="s">
        <v>425</v>
      </c>
      <c r="C280" s="20" t="s">
        <v>35</v>
      </c>
      <c r="D280" s="19" t="s">
        <v>426</v>
      </c>
      <c r="E280" s="20"/>
      <c r="F280" s="21">
        <v>0.316</v>
      </c>
      <c r="G280" s="22">
        <v>0.50424000000000002</v>
      </c>
      <c r="H280" s="24">
        <v>72.869</v>
      </c>
      <c r="I280" s="22">
        <v>0.15933984000000001</v>
      </c>
      <c r="J280" s="22">
        <v>0.21866615433174605</v>
      </c>
    </row>
    <row r="281" spans="1:10">
      <c r="A281" s="20" t="s">
        <v>427</v>
      </c>
      <c r="B281" s="20" t="s">
        <v>425</v>
      </c>
      <c r="C281" s="20" t="s">
        <v>27</v>
      </c>
      <c r="D281" s="19"/>
      <c r="E281" s="20" t="s">
        <v>61</v>
      </c>
      <c r="F281" s="21">
        <v>0.114</v>
      </c>
      <c r="G281" s="22">
        <v>0.50424000000000002</v>
      </c>
      <c r="H281" s="24">
        <v>72.869</v>
      </c>
      <c r="I281" s="22">
        <v>5.7483360000000004E-2</v>
      </c>
      <c r="J281" s="22">
        <v>7.8885891119680529E-2</v>
      </c>
    </row>
    <row r="282" spans="1:10">
      <c r="A282" s="20" t="s">
        <v>428</v>
      </c>
      <c r="B282" s="20" t="s">
        <v>425</v>
      </c>
      <c r="C282" s="20" t="s">
        <v>27</v>
      </c>
      <c r="D282" s="19"/>
      <c r="E282" s="20" t="s">
        <v>61</v>
      </c>
      <c r="F282" s="21">
        <v>0.11700000000000001</v>
      </c>
      <c r="G282" s="22">
        <v>0.50424000000000002</v>
      </c>
      <c r="H282" s="24">
        <v>72.869</v>
      </c>
      <c r="I282" s="22">
        <v>5.8996080000000006E-2</v>
      </c>
      <c r="J282" s="22">
        <v>8.096183562283002E-2</v>
      </c>
    </row>
    <row r="283" spans="1:10">
      <c r="A283" s="20" t="s">
        <v>429</v>
      </c>
      <c r="B283" s="20" t="s">
        <v>425</v>
      </c>
      <c r="C283" s="20" t="s">
        <v>27</v>
      </c>
      <c r="D283" s="19"/>
      <c r="E283" s="20" t="s">
        <v>61</v>
      </c>
      <c r="F283" s="21">
        <v>0.30399999999999999</v>
      </c>
      <c r="G283" s="22">
        <v>0.50424000000000002</v>
      </c>
      <c r="H283" s="24">
        <v>72.869</v>
      </c>
      <c r="I283" s="22">
        <v>0.15328896</v>
      </c>
      <c r="J283" s="22">
        <v>0.21036237631914809</v>
      </c>
    </row>
    <row r="284" spans="1:10">
      <c r="A284" s="20" t="s">
        <v>430</v>
      </c>
      <c r="B284" s="20" t="s">
        <v>425</v>
      </c>
      <c r="C284" s="20" t="s">
        <v>27</v>
      </c>
      <c r="D284" s="19"/>
      <c r="E284" s="20" t="s">
        <v>61</v>
      </c>
      <c r="F284" s="21">
        <v>0.248</v>
      </c>
      <c r="G284" s="22">
        <v>0.50424000000000002</v>
      </c>
      <c r="H284" s="24">
        <v>72.869</v>
      </c>
      <c r="I284" s="22">
        <v>0.12505152</v>
      </c>
      <c r="J284" s="22">
        <v>0.17161141226035764</v>
      </c>
    </row>
    <row r="285" spans="1:10">
      <c r="A285" s="20" t="s">
        <v>431</v>
      </c>
      <c r="B285" s="20" t="s">
        <v>425</v>
      </c>
      <c r="C285" s="20" t="s">
        <v>27</v>
      </c>
      <c r="D285" s="19"/>
      <c r="E285" s="20" t="s">
        <v>61</v>
      </c>
      <c r="F285" s="21">
        <v>0.123</v>
      </c>
      <c r="G285" s="22">
        <v>0.50424000000000002</v>
      </c>
      <c r="H285" s="24">
        <v>72.869</v>
      </c>
      <c r="I285" s="22">
        <v>6.2021520000000004E-2</v>
      </c>
      <c r="J285" s="22">
        <v>8.5113724629129001E-2</v>
      </c>
    </row>
    <row r="286" spans="1:10">
      <c r="A286" s="20" t="s">
        <v>432</v>
      </c>
      <c r="B286" s="20" t="s">
        <v>433</v>
      </c>
      <c r="C286" s="20" t="s">
        <v>35</v>
      </c>
      <c r="D286" s="19" t="s">
        <v>434</v>
      </c>
      <c r="E286" s="20"/>
      <c r="F286" s="21">
        <v>0.30299999999999999</v>
      </c>
      <c r="G286" s="22">
        <v>0.49498999999999999</v>
      </c>
      <c r="H286" s="24">
        <v>72.433999999999997</v>
      </c>
      <c r="I286" s="22">
        <v>0.14998196999999999</v>
      </c>
      <c r="J286" s="22">
        <v>0.20706017892150094</v>
      </c>
    </row>
    <row r="287" spans="1:10">
      <c r="A287" s="20" t="s">
        <v>435</v>
      </c>
      <c r="B287" s="20" t="s">
        <v>433</v>
      </c>
      <c r="C287" s="20" t="s">
        <v>35</v>
      </c>
      <c r="D287" s="19" t="s">
        <v>436</v>
      </c>
      <c r="E287" s="20"/>
      <c r="F287" s="21">
        <v>2.5000000000000001E-2</v>
      </c>
      <c r="G287" s="22">
        <v>0.49498999999999999</v>
      </c>
      <c r="H287" s="24">
        <v>72.433999999999997</v>
      </c>
      <c r="I287" s="22">
        <v>1.237475E-2</v>
      </c>
      <c r="J287" s="22">
        <v>1.7084173178341662E-2</v>
      </c>
    </row>
    <row r="288" spans="1:10">
      <c r="A288" s="20" t="s">
        <v>437</v>
      </c>
      <c r="B288" s="20" t="s">
        <v>433</v>
      </c>
      <c r="C288" s="20" t="s">
        <v>35</v>
      </c>
      <c r="D288" s="19" t="s">
        <v>438</v>
      </c>
      <c r="E288" s="20"/>
      <c r="F288" s="21">
        <v>1.903</v>
      </c>
      <c r="G288" s="22">
        <v>0.49498999999999999</v>
      </c>
      <c r="H288" s="24">
        <v>72.433999999999997</v>
      </c>
      <c r="I288" s="22">
        <v>0.94196596999999993</v>
      </c>
      <c r="J288" s="22">
        <v>1.3004472623353673</v>
      </c>
    </row>
    <row r="289" spans="1:10">
      <c r="A289" s="20" t="s">
        <v>439</v>
      </c>
      <c r="B289" s="20" t="s">
        <v>433</v>
      </c>
      <c r="C289" s="20" t="s">
        <v>35</v>
      </c>
      <c r="D289" s="19" t="s">
        <v>440</v>
      </c>
      <c r="E289" s="20"/>
      <c r="F289" s="21">
        <v>0.254</v>
      </c>
      <c r="G289" s="22">
        <v>0.49498999999999999</v>
      </c>
      <c r="H289" s="24">
        <v>72.433999999999997</v>
      </c>
      <c r="I289" s="22">
        <v>0.12572745999999999</v>
      </c>
      <c r="J289" s="22">
        <v>0.17357519949195127</v>
      </c>
    </row>
    <row r="290" spans="1:10">
      <c r="A290" s="20" t="s">
        <v>441</v>
      </c>
      <c r="B290" s="20" t="s">
        <v>442</v>
      </c>
      <c r="C290" s="20" t="s">
        <v>35</v>
      </c>
      <c r="D290" s="19" t="s">
        <v>443</v>
      </c>
      <c r="E290" s="20"/>
      <c r="F290" s="21">
        <v>2.7E-2</v>
      </c>
      <c r="G290" s="22">
        <v>0.59423000000000004</v>
      </c>
      <c r="H290" s="24">
        <v>78.706000000000003</v>
      </c>
      <c r="I290" s="22">
        <v>1.604421E-2</v>
      </c>
      <c r="J290" s="22">
        <v>2.0384989708535563E-2</v>
      </c>
    </row>
    <row r="291" spans="1:10">
      <c r="A291" s="20" t="s">
        <v>444</v>
      </c>
      <c r="B291" s="20" t="s">
        <v>442</v>
      </c>
      <c r="C291" s="20" t="s">
        <v>35</v>
      </c>
      <c r="D291" s="19" t="s">
        <v>445</v>
      </c>
      <c r="E291" s="20"/>
      <c r="F291" s="21">
        <v>0.123</v>
      </c>
      <c r="G291" s="22">
        <v>0.59423000000000004</v>
      </c>
      <c r="H291" s="24">
        <v>78.706000000000003</v>
      </c>
      <c r="I291" s="22">
        <v>7.3090290000000002E-2</v>
      </c>
      <c r="J291" s="22">
        <v>9.2864953116662013E-2</v>
      </c>
    </row>
    <row r="292" spans="1:10">
      <c r="A292" s="20" t="s">
        <v>446</v>
      </c>
      <c r="B292" s="20" t="s">
        <v>442</v>
      </c>
      <c r="C292" s="20" t="s">
        <v>35</v>
      </c>
      <c r="D292" s="19" t="s">
        <v>447</v>
      </c>
      <c r="E292" s="20"/>
      <c r="F292" s="21">
        <v>0.30199999999999999</v>
      </c>
      <c r="G292" s="22">
        <v>0.59423000000000004</v>
      </c>
      <c r="H292" s="24">
        <v>78.706000000000003</v>
      </c>
      <c r="I292" s="22">
        <v>0.17945746000000001</v>
      </c>
      <c r="J292" s="22">
        <v>0.22800988488806445</v>
      </c>
    </row>
    <row r="293" spans="1:10">
      <c r="A293" s="20" t="s">
        <v>448</v>
      </c>
      <c r="B293" s="20" t="s">
        <v>449</v>
      </c>
      <c r="C293" s="20" t="s">
        <v>450</v>
      </c>
      <c r="D293" s="19"/>
      <c r="E293" s="20"/>
      <c r="F293" s="21">
        <v>0.28899999999999998</v>
      </c>
      <c r="G293" s="22">
        <v>0.95904999999999996</v>
      </c>
      <c r="H293" s="24">
        <v>95.95</v>
      </c>
      <c r="I293" s="22">
        <v>0.27716544999999998</v>
      </c>
      <c r="J293" s="22">
        <v>0.28886446065659194</v>
      </c>
    </row>
    <row r="294" spans="1:10">
      <c r="A294" s="20" t="s">
        <v>451</v>
      </c>
      <c r="B294" s="20" t="s">
        <v>449</v>
      </c>
      <c r="C294" s="20" t="s">
        <v>27</v>
      </c>
      <c r="D294" s="19"/>
      <c r="E294" s="20" t="s">
        <v>61</v>
      </c>
      <c r="F294" s="21">
        <v>3.1E-2</v>
      </c>
      <c r="G294" s="22">
        <v>0.95904999999999996</v>
      </c>
      <c r="H294" s="24">
        <v>95.95</v>
      </c>
      <c r="I294" s="22">
        <v>2.9730549999999998E-2</v>
      </c>
      <c r="J294" s="22">
        <v>3.0985461177696714E-2</v>
      </c>
    </row>
    <row r="295" spans="1:10">
      <c r="A295" s="20" t="s">
        <v>452</v>
      </c>
      <c r="B295" s="20" t="s">
        <v>449</v>
      </c>
      <c r="C295" s="20" t="s">
        <v>27</v>
      </c>
      <c r="D295" s="19"/>
      <c r="E295" s="20" t="s">
        <v>61</v>
      </c>
      <c r="F295" s="21">
        <v>0.191</v>
      </c>
      <c r="G295" s="22">
        <v>0.95904999999999996</v>
      </c>
      <c r="H295" s="24">
        <v>95.95</v>
      </c>
      <c r="I295" s="22">
        <v>0.18317855</v>
      </c>
      <c r="J295" s="22">
        <v>0.19091042209484105</v>
      </c>
    </row>
    <row r="296" spans="1:10">
      <c r="A296" s="20" t="s">
        <v>453</v>
      </c>
      <c r="B296" s="20" t="s">
        <v>454</v>
      </c>
      <c r="C296" s="20" t="s">
        <v>27</v>
      </c>
      <c r="D296" s="19"/>
      <c r="E296" s="20" t="s">
        <v>61</v>
      </c>
      <c r="F296" s="21">
        <v>5.8999999999999997E-2</v>
      </c>
      <c r="G296" s="22">
        <v>0.96909999999999996</v>
      </c>
      <c r="H296" s="24">
        <v>97.119</v>
      </c>
      <c r="I296" s="22">
        <v>5.7176899999999996E-2</v>
      </c>
      <c r="J296" s="22">
        <v>5.8873032053460186E-2</v>
      </c>
    </row>
    <row r="297" spans="1:10">
      <c r="A297" s="20" t="s">
        <v>455</v>
      </c>
      <c r="B297" s="20" t="s">
        <v>456</v>
      </c>
      <c r="C297" s="20" t="s">
        <v>27</v>
      </c>
      <c r="D297" s="19"/>
      <c r="E297" s="20" t="s">
        <v>61</v>
      </c>
      <c r="F297" s="21">
        <v>5.1999999999999998E-2</v>
      </c>
      <c r="G297" s="22">
        <v>0.59465000000000001</v>
      </c>
      <c r="H297" s="24">
        <v>78.756</v>
      </c>
      <c r="I297" s="22">
        <v>3.0921799999999999E-2</v>
      </c>
      <c r="J297" s="22">
        <v>3.9262786327390928E-2</v>
      </c>
    </row>
    <row r="298" spans="1:10">
      <c r="A298" s="20" t="s">
        <v>457</v>
      </c>
      <c r="B298" s="20" t="s">
        <v>456</v>
      </c>
      <c r="C298" s="20" t="s">
        <v>27</v>
      </c>
      <c r="D298" s="19"/>
      <c r="E298" s="20" t="s">
        <v>61</v>
      </c>
      <c r="F298" s="21">
        <v>0</v>
      </c>
      <c r="G298" s="22">
        <v>0.59465000000000001</v>
      </c>
      <c r="H298" s="24">
        <v>78.756</v>
      </c>
      <c r="I298" s="22">
        <v>0</v>
      </c>
      <c r="J298" s="22">
        <v>0</v>
      </c>
    </row>
    <row r="299" spans="1:10">
      <c r="A299" s="20" t="s">
        <v>458</v>
      </c>
      <c r="B299" s="20" t="s">
        <v>459</v>
      </c>
      <c r="C299" s="20" t="s">
        <v>27</v>
      </c>
      <c r="D299" s="19"/>
      <c r="E299" s="20" t="s">
        <v>61</v>
      </c>
      <c r="F299" s="21">
        <v>0.129</v>
      </c>
      <c r="G299" s="22">
        <v>0.95904999999999996</v>
      </c>
      <c r="H299" s="24">
        <v>95.95</v>
      </c>
      <c r="I299" s="22">
        <v>0.12371744999999999</v>
      </c>
      <c r="J299" s="22">
        <v>0.12893949973944763</v>
      </c>
    </row>
    <row r="300" spans="1:10">
      <c r="A300" s="20" t="s">
        <v>460</v>
      </c>
      <c r="B300" s="20" t="s">
        <v>459</v>
      </c>
      <c r="C300" s="20" t="s">
        <v>27</v>
      </c>
      <c r="D300" s="19"/>
      <c r="E300" s="20" t="s">
        <v>61</v>
      </c>
      <c r="F300" s="21">
        <v>0.60099999999999998</v>
      </c>
      <c r="G300" s="22">
        <v>0.95904999999999996</v>
      </c>
      <c r="H300" s="24">
        <v>95.95</v>
      </c>
      <c r="I300" s="22">
        <v>0.57638904999999996</v>
      </c>
      <c r="J300" s="22">
        <v>0.60071813444502342</v>
      </c>
    </row>
    <row r="301" spans="1:10">
      <c r="A301" s="20" t="s">
        <v>461</v>
      </c>
      <c r="B301" s="20" t="s">
        <v>462</v>
      </c>
      <c r="C301" s="20" t="s">
        <v>35</v>
      </c>
      <c r="D301" s="19" t="s">
        <v>463</v>
      </c>
      <c r="E301" s="20"/>
      <c r="F301" s="21">
        <v>0.05</v>
      </c>
      <c r="G301" s="22">
        <v>0.95250000000000001</v>
      </c>
      <c r="H301" s="24">
        <v>94.826999999999998</v>
      </c>
      <c r="I301" s="22">
        <v>4.7625000000000001E-2</v>
      </c>
      <c r="J301" s="22">
        <v>5.0223037742415141E-2</v>
      </c>
    </row>
    <row r="302" spans="1:10">
      <c r="A302" s="20" t="s">
        <v>464</v>
      </c>
      <c r="B302" s="20" t="s">
        <v>462</v>
      </c>
      <c r="C302" s="20" t="s">
        <v>35</v>
      </c>
      <c r="D302" s="19" t="s">
        <v>465</v>
      </c>
      <c r="E302" s="20"/>
      <c r="F302" s="21">
        <v>2.1000000000000001E-2</v>
      </c>
      <c r="G302" s="22">
        <v>0.95250000000000001</v>
      </c>
      <c r="H302" s="24">
        <v>94.826999999999998</v>
      </c>
      <c r="I302" s="22">
        <v>2.0002500000000003E-2</v>
      </c>
      <c r="J302" s="22">
        <v>2.1093675851814361E-2</v>
      </c>
    </row>
    <row r="303" spans="1:10">
      <c r="A303" s="20" t="s">
        <v>466</v>
      </c>
      <c r="B303" s="20" t="s">
        <v>462</v>
      </c>
      <c r="C303" s="20" t="s">
        <v>35</v>
      </c>
      <c r="D303" s="19" t="s">
        <v>467</v>
      </c>
      <c r="E303" s="20"/>
      <c r="F303" s="21">
        <v>5.0000000000000001E-3</v>
      </c>
      <c r="G303" s="22">
        <v>0.95250000000000001</v>
      </c>
      <c r="H303" s="24">
        <v>94.826999999999998</v>
      </c>
      <c r="I303" s="22">
        <v>4.7625000000000002E-3</v>
      </c>
      <c r="J303" s="22">
        <v>5.0223037742415143E-3</v>
      </c>
    </row>
    <row r="304" spans="1:10">
      <c r="A304" s="20" t="s">
        <v>468</v>
      </c>
      <c r="B304" s="20" t="s">
        <v>462</v>
      </c>
      <c r="C304" s="20" t="s">
        <v>27</v>
      </c>
      <c r="D304" s="19"/>
      <c r="E304" s="20"/>
      <c r="F304" s="21">
        <v>0.24399999999999999</v>
      </c>
      <c r="G304" s="22">
        <v>0.95250000000000001</v>
      </c>
      <c r="H304" s="24">
        <v>94.826999999999998</v>
      </c>
      <c r="I304" s="22">
        <v>0.23241000000000001</v>
      </c>
      <c r="J304" s="22">
        <v>0.24508842418298588</v>
      </c>
    </row>
    <row r="305" spans="1:10">
      <c r="A305" s="20" t="s">
        <v>469</v>
      </c>
      <c r="B305" s="20" t="s">
        <v>462</v>
      </c>
      <c r="C305" s="20" t="s">
        <v>27</v>
      </c>
      <c r="D305" s="19"/>
      <c r="E305" s="20"/>
      <c r="F305" s="21">
        <v>0.22800000000000001</v>
      </c>
      <c r="G305" s="22">
        <v>0.95250000000000001</v>
      </c>
      <c r="H305" s="24">
        <v>94.826999999999998</v>
      </c>
      <c r="I305" s="22">
        <v>0.21717</v>
      </c>
      <c r="J305" s="22">
        <v>0.22901705210541304</v>
      </c>
    </row>
    <row r="306" spans="1:10">
      <c r="A306" s="20" t="s">
        <v>470</v>
      </c>
      <c r="B306" s="20" t="s">
        <v>462</v>
      </c>
      <c r="C306" s="20" t="s">
        <v>64</v>
      </c>
      <c r="D306" s="19"/>
      <c r="E306" s="20"/>
      <c r="F306" s="21">
        <v>0.26100000000000001</v>
      </c>
      <c r="G306" s="22">
        <v>0.95250000000000001</v>
      </c>
      <c r="H306" s="24">
        <v>94.826999999999998</v>
      </c>
      <c r="I306" s="22">
        <v>0.2486025</v>
      </c>
      <c r="J306" s="22">
        <v>0.26216425701540702</v>
      </c>
    </row>
    <row r="307" spans="1:10">
      <c r="A307" s="20" t="s">
        <v>471</v>
      </c>
      <c r="B307" s="20" t="s">
        <v>472</v>
      </c>
      <c r="C307" s="20" t="s">
        <v>35</v>
      </c>
      <c r="D307" s="19" t="s">
        <v>473</v>
      </c>
      <c r="E307" s="20"/>
      <c r="F307" s="21">
        <v>0.06</v>
      </c>
      <c r="G307" s="22">
        <v>0.95904999999999996</v>
      </c>
      <c r="H307" s="24">
        <v>95.95</v>
      </c>
      <c r="I307" s="22">
        <v>5.7542999999999997E-2</v>
      </c>
      <c r="J307" s="22">
        <v>5.9971860343929123E-2</v>
      </c>
    </row>
    <row r="308" spans="1:10">
      <c r="A308" s="20" t="s">
        <v>474</v>
      </c>
      <c r="B308" s="20" t="s">
        <v>472</v>
      </c>
      <c r="C308" s="20" t="s">
        <v>35</v>
      </c>
      <c r="D308" s="19" t="s">
        <v>475</v>
      </c>
      <c r="E308" s="20"/>
      <c r="F308" s="21">
        <v>2.1999999999999999E-2</v>
      </c>
      <c r="G308" s="22">
        <v>0.95904999999999996</v>
      </c>
      <c r="H308" s="24">
        <v>95.95</v>
      </c>
      <c r="I308" s="22">
        <v>2.1099099999999999E-2</v>
      </c>
      <c r="J308" s="22">
        <v>2.1989682126107347E-2</v>
      </c>
    </row>
    <row r="309" spans="1:10">
      <c r="A309" s="20" t="s">
        <v>476</v>
      </c>
      <c r="B309" s="20" t="s">
        <v>472</v>
      </c>
      <c r="C309" s="20" t="s">
        <v>35</v>
      </c>
      <c r="D309" s="19" t="s">
        <v>477</v>
      </c>
      <c r="E309" s="20"/>
      <c r="F309" s="21">
        <v>8.9999999999999993E-3</v>
      </c>
      <c r="G309" s="22">
        <v>0.95904999999999996</v>
      </c>
      <c r="H309" s="24">
        <v>95.95</v>
      </c>
      <c r="I309" s="22">
        <v>8.6314499999999988E-3</v>
      </c>
      <c r="J309" s="22">
        <v>8.9957790515893688E-3</v>
      </c>
    </row>
    <row r="310" spans="1:10">
      <c r="A310" s="20" t="s">
        <v>478</v>
      </c>
      <c r="B310" s="20" t="s">
        <v>472</v>
      </c>
      <c r="C310" s="20" t="s">
        <v>27</v>
      </c>
      <c r="D310" s="19"/>
      <c r="E310" s="20"/>
      <c r="F310" s="21">
        <v>3.2000000000000001E-2</v>
      </c>
      <c r="G310" s="22">
        <v>0.95904999999999996</v>
      </c>
      <c r="H310" s="24">
        <v>95.95</v>
      </c>
      <c r="I310" s="22">
        <v>3.0689600000000001E-2</v>
      </c>
      <c r="J310" s="22">
        <v>3.1984992183428866E-2</v>
      </c>
    </row>
    <row r="311" spans="1:10">
      <c r="A311" s="20" t="s">
        <v>479</v>
      </c>
      <c r="B311" s="20" t="s">
        <v>472</v>
      </c>
      <c r="C311" s="20" t="s">
        <v>27</v>
      </c>
      <c r="D311" s="19"/>
      <c r="E311" s="20"/>
      <c r="F311" s="21">
        <v>7.0000000000000001E-3</v>
      </c>
      <c r="G311" s="22">
        <v>0.95904999999999996</v>
      </c>
      <c r="H311" s="24">
        <v>95.95</v>
      </c>
      <c r="I311" s="22">
        <v>6.7133499999999999E-3</v>
      </c>
      <c r="J311" s="22">
        <v>6.9967170401250651E-3</v>
      </c>
    </row>
    <row r="312" spans="1:10">
      <c r="A312" s="20" t="s">
        <v>480</v>
      </c>
      <c r="B312" s="20" t="s">
        <v>472</v>
      </c>
      <c r="C312" s="20" t="s">
        <v>27</v>
      </c>
      <c r="D312" s="19"/>
      <c r="E312" s="20"/>
      <c r="F312" s="21">
        <v>0.873</v>
      </c>
      <c r="G312" s="22">
        <v>0.95904999999999996</v>
      </c>
      <c r="H312" s="24">
        <v>95.95</v>
      </c>
      <c r="I312" s="22">
        <v>0.83725064999999999</v>
      </c>
      <c r="J312" s="22">
        <v>0.87259056800416879</v>
      </c>
    </row>
    <row r="313" spans="1:10">
      <c r="A313" s="20" t="s">
        <v>481</v>
      </c>
      <c r="B313" s="20" t="s">
        <v>472</v>
      </c>
      <c r="C313" s="20" t="s">
        <v>27</v>
      </c>
      <c r="D313" s="19"/>
      <c r="E313" s="20"/>
      <c r="F313" s="21">
        <v>0.38700000000000001</v>
      </c>
      <c r="G313" s="22">
        <v>0.95904999999999996</v>
      </c>
      <c r="H313" s="24">
        <v>95.95</v>
      </c>
      <c r="I313" s="22">
        <v>0.37115235000000002</v>
      </c>
      <c r="J313" s="22">
        <v>0.38681849921834288</v>
      </c>
    </row>
    <row r="314" spans="1:10">
      <c r="A314" s="20" t="s">
        <v>482</v>
      </c>
      <c r="B314" s="20" t="s">
        <v>472</v>
      </c>
      <c r="C314" s="20" t="s">
        <v>27</v>
      </c>
      <c r="D314" s="19"/>
      <c r="E314" s="20"/>
      <c r="F314" s="21">
        <v>1.0329999999999999</v>
      </c>
      <c r="G314" s="22">
        <v>0.95904999999999996</v>
      </c>
      <c r="H314" s="24">
        <v>95.95</v>
      </c>
      <c r="I314" s="22">
        <v>0.9906986499999999</v>
      </c>
      <c r="J314" s="22">
        <v>1.032515528921313</v>
      </c>
    </row>
    <row r="315" spans="1:10">
      <c r="A315" s="20" t="s">
        <v>483</v>
      </c>
      <c r="B315" s="20" t="s">
        <v>472</v>
      </c>
      <c r="C315" s="20" t="s">
        <v>27</v>
      </c>
      <c r="D315" s="19"/>
      <c r="E315" s="20"/>
      <c r="F315" s="21">
        <v>6.2E-2</v>
      </c>
      <c r="G315" s="22">
        <v>0.95904999999999996</v>
      </c>
      <c r="H315" s="24">
        <v>95.95</v>
      </c>
      <c r="I315" s="22">
        <v>5.9461099999999996E-2</v>
      </c>
      <c r="J315" s="22">
        <v>6.1970922355393428E-2</v>
      </c>
    </row>
    <row r="316" spans="1:10">
      <c r="A316" s="20" t="s">
        <v>484</v>
      </c>
      <c r="B316" s="20" t="s">
        <v>472</v>
      </c>
      <c r="C316" s="20" t="s">
        <v>27</v>
      </c>
      <c r="D316" s="19"/>
      <c r="E316" s="20"/>
      <c r="F316" s="21">
        <v>4.2000000000000003E-2</v>
      </c>
      <c r="G316" s="22">
        <v>0.95904999999999996</v>
      </c>
      <c r="H316" s="24">
        <v>95.95</v>
      </c>
      <c r="I316" s="22">
        <v>4.0280099999999999E-2</v>
      </c>
      <c r="J316" s="22">
        <v>4.1980302240750389E-2</v>
      </c>
    </row>
    <row r="317" spans="1:10">
      <c r="A317" s="20" t="s">
        <v>485</v>
      </c>
      <c r="B317" s="20" t="s">
        <v>472</v>
      </c>
      <c r="C317" s="20" t="s">
        <v>27</v>
      </c>
      <c r="D317" s="19"/>
      <c r="E317" s="20"/>
      <c r="F317" s="21">
        <v>7.4999999999999997E-2</v>
      </c>
      <c r="G317" s="22">
        <v>0.95904999999999996</v>
      </c>
      <c r="H317" s="24">
        <v>95.95</v>
      </c>
      <c r="I317" s="22">
        <v>7.192875E-2</v>
      </c>
      <c r="J317" s="22">
        <v>7.4964825429911411E-2</v>
      </c>
    </row>
    <row r="318" spans="1:10">
      <c r="A318" s="20" t="s">
        <v>486</v>
      </c>
      <c r="B318" s="20" t="s">
        <v>487</v>
      </c>
      <c r="C318" s="20" t="s">
        <v>35</v>
      </c>
      <c r="D318" s="19" t="s">
        <v>488</v>
      </c>
      <c r="E318" s="20"/>
      <c r="F318" s="21">
        <v>1.2999999999999999E-2</v>
      </c>
      <c r="G318" s="22">
        <v>0.95035000000000003</v>
      </c>
      <c r="H318" s="24">
        <v>94.594999999999999</v>
      </c>
      <c r="I318" s="22">
        <v>1.2354550000000001E-2</v>
      </c>
      <c r="J318" s="22">
        <v>1.3060468312278663E-2</v>
      </c>
    </row>
    <row r="319" spans="1:10">
      <c r="A319" s="20" t="s">
        <v>489</v>
      </c>
      <c r="B319" s="20" t="s">
        <v>487</v>
      </c>
      <c r="C319" s="20" t="s">
        <v>27</v>
      </c>
      <c r="D319" s="19"/>
      <c r="E319" s="20" t="s">
        <v>61</v>
      </c>
      <c r="F319" s="21">
        <v>0.86399999999999999</v>
      </c>
      <c r="G319" s="22">
        <v>0.95035000000000003</v>
      </c>
      <c r="H319" s="24">
        <v>94.594999999999999</v>
      </c>
      <c r="I319" s="22">
        <v>0.82110240000000001</v>
      </c>
      <c r="J319" s="22">
        <v>0.86801881706221262</v>
      </c>
    </row>
    <row r="320" spans="1:10">
      <c r="A320" s="20" t="s">
        <v>490</v>
      </c>
      <c r="B320" s="20" t="s">
        <v>487</v>
      </c>
      <c r="C320" s="20" t="s">
        <v>64</v>
      </c>
      <c r="D320" s="19"/>
      <c r="E320" s="20"/>
      <c r="F320" s="21">
        <v>0.01</v>
      </c>
      <c r="G320" s="22">
        <v>0.95035000000000003</v>
      </c>
      <c r="H320" s="24">
        <v>94.594999999999999</v>
      </c>
      <c r="I320" s="22">
        <v>9.5034999999999998E-3</v>
      </c>
      <c r="J320" s="22">
        <v>1.0046514086368202E-2</v>
      </c>
    </row>
    <row r="321" spans="1:10">
      <c r="A321" s="20" t="s">
        <v>491</v>
      </c>
      <c r="B321" s="20" t="s">
        <v>492</v>
      </c>
      <c r="C321" s="20" t="s">
        <v>64</v>
      </c>
      <c r="D321" s="19"/>
      <c r="E321" s="20"/>
      <c r="F321" s="21">
        <v>2.3E-2</v>
      </c>
      <c r="G321" s="22">
        <v>0.41653000000000001</v>
      </c>
      <c r="H321" s="24">
        <v>67.400000000000006</v>
      </c>
      <c r="I321" s="22">
        <v>9.5801900000000006E-3</v>
      </c>
      <c r="J321" s="22">
        <v>1.4213931750741839E-2</v>
      </c>
    </row>
    <row r="322" spans="1:10">
      <c r="A322" s="20" t="s">
        <v>493</v>
      </c>
      <c r="B322" s="20" t="s">
        <v>492</v>
      </c>
      <c r="C322" s="20" t="s">
        <v>64</v>
      </c>
      <c r="D322" s="19"/>
      <c r="E322" s="20"/>
      <c r="F322" s="21">
        <v>8.1000000000000003E-2</v>
      </c>
      <c r="G322" s="22">
        <v>0.41653000000000001</v>
      </c>
      <c r="H322" s="24">
        <v>67.400000000000006</v>
      </c>
      <c r="I322" s="22">
        <v>3.373893E-2</v>
      </c>
      <c r="J322" s="22">
        <v>5.0057759643916913E-2</v>
      </c>
    </row>
    <row r="323" spans="1:10">
      <c r="A323" s="20" t="s">
        <v>494</v>
      </c>
      <c r="B323" s="20" t="s">
        <v>492</v>
      </c>
      <c r="C323" s="20" t="s">
        <v>64</v>
      </c>
      <c r="D323" s="19"/>
      <c r="E323" s="20"/>
      <c r="F323" s="21">
        <v>0</v>
      </c>
      <c r="G323" s="22">
        <v>0.41653000000000001</v>
      </c>
      <c r="H323" s="24">
        <v>67.400000000000006</v>
      </c>
      <c r="I323" s="22">
        <v>0</v>
      </c>
      <c r="J323" s="22">
        <v>0</v>
      </c>
    </row>
    <row r="324" spans="1:10">
      <c r="A324" s="20" t="s">
        <v>495</v>
      </c>
      <c r="B324" s="20" t="s">
        <v>496</v>
      </c>
      <c r="C324" s="20" t="s">
        <v>35</v>
      </c>
      <c r="D324" s="19" t="s">
        <v>497</v>
      </c>
      <c r="E324" s="20"/>
      <c r="F324" s="21">
        <v>9.6000000000000002E-2</v>
      </c>
      <c r="G324" s="22">
        <v>0.95189999999999997</v>
      </c>
      <c r="H324" s="24">
        <v>95.138000000000005</v>
      </c>
      <c r="I324" s="22">
        <v>9.1382400000000003E-2</v>
      </c>
      <c r="J324" s="22">
        <v>9.6052471147175689E-2</v>
      </c>
    </row>
    <row r="325" spans="1:10">
      <c r="A325" s="20" t="s">
        <v>498</v>
      </c>
      <c r="B325" s="20" t="s">
        <v>496</v>
      </c>
      <c r="C325" s="20" t="s">
        <v>35</v>
      </c>
      <c r="D325" s="19" t="s">
        <v>499</v>
      </c>
      <c r="E325" s="20"/>
      <c r="F325" s="21">
        <v>1.9E-2</v>
      </c>
      <c r="G325" s="22">
        <v>0.95189999999999997</v>
      </c>
      <c r="H325" s="24">
        <v>95.138000000000005</v>
      </c>
      <c r="I325" s="22">
        <v>1.8086099999999997E-2</v>
      </c>
      <c r="J325" s="22">
        <v>1.9010384914545184E-2</v>
      </c>
    </row>
    <row r="326" spans="1:10">
      <c r="A326" s="20" t="s">
        <v>500</v>
      </c>
      <c r="B326" s="20" t="s">
        <v>496</v>
      </c>
      <c r="C326" s="20" t="s">
        <v>35</v>
      </c>
      <c r="D326" s="19" t="s">
        <v>501</v>
      </c>
      <c r="E326" s="20"/>
      <c r="F326" s="21">
        <v>1.4E-2</v>
      </c>
      <c r="G326" s="22">
        <v>0.95189999999999997</v>
      </c>
      <c r="H326" s="24">
        <v>95.138000000000005</v>
      </c>
      <c r="I326" s="22">
        <v>1.3326599999999999E-2</v>
      </c>
      <c r="J326" s="22">
        <v>1.4007652042296453E-2</v>
      </c>
    </row>
    <row r="327" spans="1:10">
      <c r="A327" s="20" t="s">
        <v>502</v>
      </c>
      <c r="B327" s="20" t="s">
        <v>496</v>
      </c>
      <c r="C327" s="20" t="s">
        <v>35</v>
      </c>
      <c r="D327" s="19" t="s">
        <v>503</v>
      </c>
      <c r="E327" s="20"/>
      <c r="F327" s="21">
        <v>0</v>
      </c>
      <c r="G327" s="22">
        <v>0.95189999999999997</v>
      </c>
      <c r="H327" s="24">
        <v>95.138000000000005</v>
      </c>
      <c r="I327" s="22">
        <v>0</v>
      </c>
      <c r="J327" s="22">
        <v>0</v>
      </c>
    </row>
    <row r="328" spans="1:10">
      <c r="A328" s="20" t="s">
        <v>504</v>
      </c>
      <c r="B328" s="20" t="s">
        <v>496</v>
      </c>
      <c r="C328" s="20" t="s">
        <v>35</v>
      </c>
      <c r="D328" s="19" t="s">
        <v>505</v>
      </c>
      <c r="E328" s="20"/>
      <c r="F328" s="21">
        <v>2.1000000000000001E-2</v>
      </c>
      <c r="G328" s="22">
        <v>0.95189999999999997</v>
      </c>
      <c r="H328" s="24">
        <v>95.138000000000005</v>
      </c>
      <c r="I328" s="22">
        <v>1.9989900000000001E-2</v>
      </c>
      <c r="J328" s="22">
        <v>2.101147806344468E-2</v>
      </c>
    </row>
    <row r="329" spans="1:10">
      <c r="A329" s="20" t="s">
        <v>506</v>
      </c>
      <c r="B329" s="20" t="s">
        <v>496</v>
      </c>
      <c r="C329" s="20" t="s">
        <v>35</v>
      </c>
      <c r="D329" s="19" t="s">
        <v>507</v>
      </c>
      <c r="E329" s="20"/>
      <c r="F329" s="21">
        <v>0.28899999999999998</v>
      </c>
      <c r="G329" s="22">
        <v>0.95189999999999997</v>
      </c>
      <c r="H329" s="24">
        <v>95.138000000000005</v>
      </c>
      <c r="I329" s="22">
        <v>0.27509909999999999</v>
      </c>
      <c r="J329" s="22">
        <v>0.28915796001597677</v>
      </c>
    </row>
    <row r="330" spans="1:10">
      <c r="A330" s="20" t="s">
        <v>508</v>
      </c>
      <c r="B330" s="20" t="s">
        <v>496</v>
      </c>
      <c r="C330" s="20" t="s">
        <v>35</v>
      </c>
      <c r="D330" s="19" t="s">
        <v>509</v>
      </c>
      <c r="E330" s="20"/>
      <c r="F330" s="21">
        <v>1.2E-2</v>
      </c>
      <c r="G330" s="22">
        <v>0.95189999999999997</v>
      </c>
      <c r="H330" s="24">
        <v>95.138000000000005</v>
      </c>
      <c r="I330" s="22">
        <v>1.14228E-2</v>
      </c>
      <c r="J330" s="22">
        <v>1.2006558893396961E-2</v>
      </c>
    </row>
    <row r="331" spans="1:10">
      <c r="A331" s="20" t="s">
        <v>510</v>
      </c>
      <c r="B331" s="20" t="s">
        <v>496</v>
      </c>
      <c r="C331" s="20" t="s">
        <v>35</v>
      </c>
      <c r="D331" s="19" t="s">
        <v>511</v>
      </c>
      <c r="E331" s="20"/>
      <c r="F331" s="21">
        <v>0.2</v>
      </c>
      <c r="G331" s="22">
        <v>0.95189999999999997</v>
      </c>
      <c r="H331" s="24">
        <v>95.138000000000005</v>
      </c>
      <c r="I331" s="22">
        <v>0.19037999999999999</v>
      </c>
      <c r="J331" s="22">
        <v>0.20010931488994932</v>
      </c>
    </row>
    <row r="332" spans="1:10">
      <c r="A332" s="20" t="s">
        <v>512</v>
      </c>
      <c r="B332" s="20" t="s">
        <v>496</v>
      </c>
      <c r="C332" s="20" t="s">
        <v>35</v>
      </c>
      <c r="D332" s="19" t="s">
        <v>513</v>
      </c>
      <c r="E332" s="20"/>
      <c r="F332" s="21">
        <v>0</v>
      </c>
      <c r="G332" s="22">
        <v>0.95189999999999997</v>
      </c>
      <c r="H332" s="24">
        <v>95.138000000000005</v>
      </c>
      <c r="I332" s="22">
        <v>0</v>
      </c>
      <c r="J332" s="22">
        <v>0</v>
      </c>
    </row>
    <row r="333" spans="1:10">
      <c r="A333" s="20" t="s">
        <v>514</v>
      </c>
      <c r="B333" s="20" t="s">
        <v>496</v>
      </c>
      <c r="C333" s="20" t="s">
        <v>35</v>
      </c>
      <c r="D333" s="19" t="s">
        <v>515</v>
      </c>
      <c r="E333" s="20"/>
      <c r="F333" s="21">
        <v>0.248</v>
      </c>
      <c r="G333" s="22">
        <v>0.95189999999999997</v>
      </c>
      <c r="H333" s="24">
        <v>95.138000000000005</v>
      </c>
      <c r="I333" s="22">
        <v>0.23607119999999998</v>
      </c>
      <c r="J333" s="22">
        <v>0.24813555046353716</v>
      </c>
    </row>
    <row r="334" spans="1:10">
      <c r="A334" s="20" t="s">
        <v>516</v>
      </c>
      <c r="B334" s="20" t="s">
        <v>496</v>
      </c>
      <c r="C334" s="20" t="s">
        <v>27</v>
      </c>
      <c r="D334" s="19"/>
      <c r="E334" s="20" t="s">
        <v>61</v>
      </c>
      <c r="F334" s="21">
        <v>1.2410000000000001</v>
      </c>
      <c r="G334" s="22">
        <v>0.95189999999999997</v>
      </c>
      <c r="H334" s="24">
        <v>95.138000000000005</v>
      </c>
      <c r="I334" s="22">
        <v>1.1813079</v>
      </c>
      <c r="J334" s="22">
        <v>1.2416782988921355</v>
      </c>
    </row>
    <row r="335" spans="1:10">
      <c r="A335" s="20" t="s">
        <v>517</v>
      </c>
      <c r="B335" s="20" t="s">
        <v>496</v>
      </c>
      <c r="C335" s="20" t="s">
        <v>27</v>
      </c>
      <c r="D335" s="19"/>
      <c r="E335" s="20" t="s">
        <v>61</v>
      </c>
      <c r="F335" s="21">
        <v>0.28499999999999998</v>
      </c>
      <c r="G335" s="22">
        <v>0.95189999999999997</v>
      </c>
      <c r="H335" s="24">
        <v>95.138000000000005</v>
      </c>
      <c r="I335" s="22">
        <v>0.27129149999999996</v>
      </c>
      <c r="J335" s="22">
        <v>0.28515577371817774</v>
      </c>
    </row>
    <row r="336" spans="1:10">
      <c r="A336" s="20" t="s">
        <v>518</v>
      </c>
      <c r="B336" s="20" t="s">
        <v>496</v>
      </c>
      <c r="C336" s="20" t="s">
        <v>27</v>
      </c>
      <c r="D336" s="19"/>
      <c r="E336" s="20" t="s">
        <v>61</v>
      </c>
      <c r="F336" s="21">
        <v>0.35499999999999998</v>
      </c>
      <c r="G336" s="22">
        <v>0.95189999999999997</v>
      </c>
      <c r="H336" s="24">
        <v>95.138000000000005</v>
      </c>
      <c r="I336" s="22">
        <v>0.33792449999999996</v>
      </c>
      <c r="J336" s="22">
        <v>0.35519403392966004</v>
      </c>
    </row>
    <row r="337" spans="1:10">
      <c r="A337" s="20" t="s">
        <v>519</v>
      </c>
      <c r="B337" s="20" t="s">
        <v>496</v>
      </c>
      <c r="C337" s="20" t="s">
        <v>27</v>
      </c>
      <c r="D337" s="19"/>
      <c r="E337" s="20" t="s">
        <v>61</v>
      </c>
      <c r="F337" s="21">
        <v>0</v>
      </c>
      <c r="G337" s="22">
        <v>0.95189999999999997</v>
      </c>
      <c r="H337" s="24">
        <v>95.138000000000005</v>
      </c>
      <c r="I337" s="22">
        <v>0</v>
      </c>
      <c r="J337" s="22">
        <v>0</v>
      </c>
    </row>
    <row r="338" spans="1:10">
      <c r="A338" s="20" t="s">
        <v>520</v>
      </c>
      <c r="B338" s="20" t="s">
        <v>496</v>
      </c>
      <c r="C338" s="20" t="s">
        <v>27</v>
      </c>
      <c r="D338" s="19"/>
      <c r="E338" s="20" t="s">
        <v>61</v>
      </c>
      <c r="F338" s="21">
        <v>0.128</v>
      </c>
      <c r="G338" s="22">
        <v>0.95189999999999997</v>
      </c>
      <c r="H338" s="24">
        <v>95.138000000000005</v>
      </c>
      <c r="I338" s="22">
        <v>0.1218432</v>
      </c>
      <c r="J338" s="22">
        <v>0.12806996152956757</v>
      </c>
    </row>
    <row r="339" spans="1:10">
      <c r="A339" s="20" t="s">
        <v>521</v>
      </c>
      <c r="B339" s="20" t="s">
        <v>496</v>
      </c>
      <c r="C339" s="20" t="s">
        <v>64</v>
      </c>
      <c r="D339" s="19"/>
      <c r="E339" s="20"/>
      <c r="F339" s="21">
        <v>8.3000000000000004E-2</v>
      </c>
      <c r="G339" s="22">
        <v>0.95189999999999997</v>
      </c>
      <c r="H339" s="24">
        <v>95.138000000000005</v>
      </c>
      <c r="I339" s="22">
        <v>7.90077E-2</v>
      </c>
      <c r="J339" s="22">
        <v>8.3045365679328978E-2</v>
      </c>
    </row>
    <row r="340" spans="1:10">
      <c r="A340" s="20" t="s">
        <v>522</v>
      </c>
      <c r="B340" s="20" t="s">
        <v>496</v>
      </c>
      <c r="C340" s="20" t="s">
        <v>64</v>
      </c>
      <c r="D340" s="19"/>
      <c r="E340" s="20"/>
      <c r="F340" s="21">
        <v>0.33700000000000002</v>
      </c>
      <c r="G340" s="22">
        <v>0.95189999999999997</v>
      </c>
      <c r="H340" s="24">
        <v>95.138000000000005</v>
      </c>
      <c r="I340" s="22">
        <v>0.32079030000000003</v>
      </c>
      <c r="J340" s="22">
        <v>0.33718419558956464</v>
      </c>
    </row>
    <row r="341" spans="1:10">
      <c r="A341" s="20" t="s">
        <v>523</v>
      </c>
      <c r="B341" s="20" t="s">
        <v>496</v>
      </c>
      <c r="C341" s="20" t="s">
        <v>64</v>
      </c>
      <c r="D341" s="19"/>
      <c r="E341" s="20"/>
      <c r="F341" s="21">
        <v>0.104</v>
      </c>
      <c r="G341" s="22">
        <v>0.95189999999999997</v>
      </c>
      <c r="H341" s="24">
        <v>95.138000000000005</v>
      </c>
      <c r="I341" s="22">
        <v>9.8997599999999991E-2</v>
      </c>
      <c r="J341" s="22">
        <v>0.10405684374277364</v>
      </c>
    </row>
    <row r="342" spans="1:10">
      <c r="A342" s="20" t="s">
        <v>524</v>
      </c>
      <c r="B342" s="20" t="s">
        <v>525</v>
      </c>
      <c r="C342" s="20" t="s">
        <v>27</v>
      </c>
      <c r="D342" s="19"/>
      <c r="E342" s="20" t="s">
        <v>61</v>
      </c>
      <c r="F342" s="21">
        <v>0.65</v>
      </c>
      <c r="G342" s="22">
        <v>0.56913999999999998</v>
      </c>
      <c r="H342" s="24">
        <v>75.867999999999995</v>
      </c>
      <c r="I342" s="22">
        <v>0.36994100000000002</v>
      </c>
      <c r="J342" s="22">
        <v>0.48761137765592882</v>
      </c>
    </row>
    <row r="343" spans="1:10">
      <c r="A343" s="20" t="s">
        <v>526</v>
      </c>
      <c r="B343" s="20" t="s">
        <v>525</v>
      </c>
      <c r="C343" s="20" t="s">
        <v>27</v>
      </c>
      <c r="D343" s="19"/>
      <c r="E343" s="20" t="s">
        <v>61</v>
      </c>
      <c r="F343" s="21">
        <v>0.40899999999999997</v>
      </c>
      <c r="G343" s="22">
        <v>0.56913999999999998</v>
      </c>
      <c r="H343" s="24">
        <v>75.867999999999995</v>
      </c>
      <c r="I343" s="22">
        <v>0.23277825999999999</v>
      </c>
      <c r="J343" s="22">
        <v>0.30682008224811519</v>
      </c>
    </row>
    <row r="344" spans="1:10">
      <c r="A344" s="20" t="s">
        <v>527</v>
      </c>
      <c r="B344" s="20" t="s">
        <v>525</v>
      </c>
      <c r="C344" s="20" t="s">
        <v>27</v>
      </c>
      <c r="D344" s="19"/>
      <c r="E344" s="20" t="s">
        <v>61</v>
      </c>
      <c r="F344" s="21">
        <v>0.40600000000000003</v>
      </c>
      <c r="G344" s="22">
        <v>0.56913999999999998</v>
      </c>
      <c r="H344" s="24">
        <v>75.867999999999995</v>
      </c>
      <c r="I344" s="22">
        <v>0.23107084</v>
      </c>
      <c r="J344" s="22">
        <v>0.3045695681973955</v>
      </c>
    </row>
    <row r="345" spans="1:10">
      <c r="A345" s="20" t="s">
        <v>528</v>
      </c>
      <c r="B345" s="20" t="s">
        <v>525</v>
      </c>
      <c r="C345" s="20" t="s">
        <v>27</v>
      </c>
      <c r="D345" s="19"/>
      <c r="E345" s="20" t="s">
        <v>61</v>
      </c>
      <c r="F345" s="21">
        <v>3.5999999999999997E-2</v>
      </c>
      <c r="G345" s="22">
        <v>0.56913999999999998</v>
      </c>
      <c r="H345" s="24">
        <v>75.867999999999995</v>
      </c>
      <c r="I345" s="22">
        <v>2.0489039999999997E-2</v>
      </c>
      <c r="J345" s="22">
        <v>2.7006168608636052E-2</v>
      </c>
    </row>
    <row r="346" spans="1:10">
      <c r="A346" s="20" t="s">
        <v>529</v>
      </c>
      <c r="B346" s="20" t="s">
        <v>525</v>
      </c>
      <c r="C346" s="20" t="s">
        <v>27</v>
      </c>
      <c r="D346" s="19"/>
      <c r="E346" s="20" t="s">
        <v>61</v>
      </c>
      <c r="F346" s="21">
        <v>0.73799999999999999</v>
      </c>
      <c r="G346" s="22">
        <v>0.56913999999999998</v>
      </c>
      <c r="H346" s="24">
        <v>75.867999999999995</v>
      </c>
      <c r="I346" s="22">
        <v>0.42002531999999998</v>
      </c>
      <c r="J346" s="22">
        <v>0.55362645647703912</v>
      </c>
    </row>
    <row r="347" spans="1:10">
      <c r="A347" s="20" t="s">
        <v>530</v>
      </c>
      <c r="B347" s="20" t="s">
        <v>525</v>
      </c>
      <c r="C347" s="20" t="s">
        <v>27</v>
      </c>
      <c r="D347" s="19"/>
      <c r="E347" s="20" t="s">
        <v>61</v>
      </c>
      <c r="F347" s="21">
        <v>7.0999999999999994E-2</v>
      </c>
      <c r="G347" s="22">
        <v>0.56913999999999998</v>
      </c>
      <c r="H347" s="24">
        <v>75.867999999999995</v>
      </c>
      <c r="I347" s="22">
        <v>4.0408939999999997E-2</v>
      </c>
      <c r="J347" s="22">
        <v>5.3262165867032217E-2</v>
      </c>
    </row>
    <row r="348" spans="1:10">
      <c r="A348" s="20" t="s">
        <v>531</v>
      </c>
      <c r="B348" s="20" t="s">
        <v>525</v>
      </c>
      <c r="C348" s="20" t="s">
        <v>27</v>
      </c>
      <c r="D348" s="19"/>
      <c r="E348" s="20" t="s">
        <v>61</v>
      </c>
      <c r="F348" s="21">
        <v>0.30299999999999999</v>
      </c>
      <c r="G348" s="22">
        <v>0.56913999999999998</v>
      </c>
      <c r="H348" s="24">
        <v>75.867999999999995</v>
      </c>
      <c r="I348" s="22">
        <v>0.17244941999999999</v>
      </c>
      <c r="J348" s="22">
        <v>0.2273019191226868</v>
      </c>
    </row>
    <row r="349" spans="1:10">
      <c r="A349" s="20" t="s">
        <v>532</v>
      </c>
      <c r="B349" s="20" t="s">
        <v>525</v>
      </c>
      <c r="C349" s="20" t="s">
        <v>27</v>
      </c>
      <c r="D349" s="19"/>
      <c r="E349" s="20" t="s">
        <v>61</v>
      </c>
      <c r="F349" s="21">
        <v>0</v>
      </c>
      <c r="G349" s="22">
        <v>0.56913999999999998</v>
      </c>
      <c r="H349" s="24">
        <v>75.867999999999995</v>
      </c>
      <c r="I349" s="22">
        <v>0</v>
      </c>
      <c r="J349" s="22">
        <v>0</v>
      </c>
    </row>
    <row r="350" spans="1:10">
      <c r="A350" s="20" t="s">
        <v>533</v>
      </c>
      <c r="B350" s="20" t="s">
        <v>525</v>
      </c>
      <c r="C350" s="20" t="s">
        <v>27</v>
      </c>
      <c r="D350" s="19"/>
      <c r="E350" s="20" t="s">
        <v>61</v>
      </c>
      <c r="F350" s="21">
        <v>0.751</v>
      </c>
      <c r="G350" s="22">
        <v>0.56913999999999998</v>
      </c>
      <c r="H350" s="24">
        <v>75.867999999999995</v>
      </c>
      <c r="I350" s="22">
        <v>0.42742414000000001</v>
      </c>
      <c r="J350" s="22">
        <v>0.56337868403015767</v>
      </c>
    </row>
    <row r="351" spans="1:10">
      <c r="A351" s="20" t="s">
        <v>534</v>
      </c>
      <c r="B351" s="20" t="s">
        <v>535</v>
      </c>
      <c r="C351" s="20" t="s">
        <v>27</v>
      </c>
      <c r="D351" s="19"/>
      <c r="E351" s="20" t="s">
        <v>61</v>
      </c>
      <c r="F351" s="21">
        <v>0.77100000000000002</v>
      </c>
      <c r="G351" s="22">
        <v>0.96040999999999999</v>
      </c>
      <c r="H351" s="24">
        <v>96.084000000000003</v>
      </c>
      <c r="I351" s="22">
        <v>0.74047611000000002</v>
      </c>
      <c r="J351" s="22">
        <v>0.77065495816160856</v>
      </c>
    </row>
    <row r="352" spans="1:10">
      <c r="A352" s="20" t="s">
        <v>536</v>
      </c>
      <c r="B352" s="20" t="s">
        <v>535</v>
      </c>
      <c r="C352" s="20" t="s">
        <v>27</v>
      </c>
      <c r="D352" s="19"/>
      <c r="E352" s="20" t="s">
        <v>61</v>
      </c>
      <c r="F352" s="21">
        <v>0.47</v>
      </c>
      <c r="G352" s="22">
        <v>0.96040999999999999</v>
      </c>
      <c r="H352" s="24">
        <v>96.084000000000003</v>
      </c>
      <c r="I352" s="22">
        <v>0.45139269999999998</v>
      </c>
      <c r="J352" s="22">
        <v>0.46978966321135668</v>
      </c>
    </row>
    <row r="353" spans="1:10">
      <c r="A353" s="20" t="s">
        <v>537</v>
      </c>
      <c r="B353" s="20" t="s">
        <v>538</v>
      </c>
      <c r="C353" s="20" t="s">
        <v>35</v>
      </c>
      <c r="D353" s="19" t="s">
        <v>539</v>
      </c>
      <c r="E353" s="20"/>
      <c r="F353" s="21">
        <v>0.112</v>
      </c>
      <c r="G353" s="22">
        <v>0.96040999999999999</v>
      </c>
      <c r="H353" s="24">
        <v>96.084000000000003</v>
      </c>
      <c r="I353" s="22">
        <v>0.10756592</v>
      </c>
      <c r="J353" s="22">
        <v>0.11194987719079139</v>
      </c>
    </row>
    <row r="354" spans="1:10">
      <c r="A354" s="20" t="s">
        <v>540</v>
      </c>
      <c r="B354" s="20" t="s">
        <v>538</v>
      </c>
      <c r="C354" s="20" t="s">
        <v>27</v>
      </c>
      <c r="D354" s="19"/>
      <c r="E354" s="20" t="s">
        <v>61</v>
      </c>
      <c r="F354" s="21">
        <v>1.0999999999999999E-2</v>
      </c>
      <c r="G354" s="22">
        <v>0.96040999999999999</v>
      </c>
      <c r="H354" s="24">
        <v>96.084000000000003</v>
      </c>
      <c r="I354" s="22">
        <v>1.0564509999999999E-2</v>
      </c>
      <c r="J354" s="22">
        <v>1.0995077224095581E-2</v>
      </c>
    </row>
    <row r="355" spans="1:10">
      <c r="A355" s="20" t="s">
        <v>541</v>
      </c>
      <c r="B355" s="20" t="s">
        <v>538</v>
      </c>
      <c r="C355" s="20" t="s">
        <v>27</v>
      </c>
      <c r="D355" s="19"/>
      <c r="E355" s="20" t="s">
        <v>61</v>
      </c>
      <c r="F355" s="21">
        <v>0.01</v>
      </c>
      <c r="G355" s="22">
        <v>0.96040999999999999</v>
      </c>
      <c r="H355" s="24">
        <v>96.084000000000003</v>
      </c>
      <c r="I355" s="22">
        <v>9.6041000000000008E-3</v>
      </c>
      <c r="J355" s="22">
        <v>9.9955247491778036E-3</v>
      </c>
    </row>
    <row r="356" spans="1:10">
      <c r="A356" s="20" t="s">
        <v>542</v>
      </c>
      <c r="B356" s="20" t="s">
        <v>538</v>
      </c>
      <c r="C356" s="20" t="s">
        <v>27</v>
      </c>
      <c r="D356" s="19"/>
      <c r="E356" s="20" t="s">
        <v>61</v>
      </c>
      <c r="F356" s="21">
        <v>0.435</v>
      </c>
      <c r="G356" s="22">
        <v>0.96040999999999999</v>
      </c>
      <c r="H356" s="24">
        <v>96.084000000000003</v>
      </c>
      <c r="I356" s="22">
        <v>0.41777834999999997</v>
      </c>
      <c r="J356" s="22">
        <v>0.43480532658923438</v>
      </c>
    </row>
    <row r="357" spans="1:10">
      <c r="A357" s="20" t="s">
        <v>543</v>
      </c>
      <c r="B357" s="20" t="s">
        <v>544</v>
      </c>
      <c r="C357" s="20" t="s">
        <v>35</v>
      </c>
      <c r="D357" s="19" t="s">
        <v>545</v>
      </c>
      <c r="E357" s="20"/>
      <c r="F357" s="21">
        <v>1.6E-2</v>
      </c>
      <c r="G357" s="22">
        <v>0.95655000000000001</v>
      </c>
      <c r="H357" s="24">
        <v>95.617999999999995</v>
      </c>
      <c r="I357" s="22">
        <v>1.53048E-2</v>
      </c>
      <c r="J357" s="22">
        <v>1.6006191302892762E-2</v>
      </c>
    </row>
    <row r="358" spans="1:10">
      <c r="A358" s="20" t="s">
        <v>546</v>
      </c>
      <c r="B358" s="20" t="s">
        <v>544</v>
      </c>
      <c r="C358" s="20" t="s">
        <v>35</v>
      </c>
      <c r="D358" s="19" t="s">
        <v>547</v>
      </c>
      <c r="E358" s="20"/>
      <c r="F358" s="21">
        <v>1.0999999999999999E-2</v>
      </c>
      <c r="G358" s="22">
        <v>0.95655000000000001</v>
      </c>
      <c r="H358" s="24">
        <v>95.617999999999995</v>
      </c>
      <c r="I358" s="22">
        <v>1.052205E-2</v>
      </c>
      <c r="J358" s="22">
        <v>1.1004256520738774E-2</v>
      </c>
    </row>
    <row r="359" spans="1:10">
      <c r="A359" s="20" t="s">
        <v>548</v>
      </c>
      <c r="B359" s="20" t="s">
        <v>544</v>
      </c>
      <c r="C359" s="20" t="s">
        <v>35</v>
      </c>
      <c r="D359" s="19" t="s">
        <v>549</v>
      </c>
      <c r="E359" s="20"/>
      <c r="F359" s="21">
        <v>3.2000000000000001E-2</v>
      </c>
      <c r="G359" s="22">
        <v>0.95655000000000001</v>
      </c>
      <c r="H359" s="24">
        <v>95.617999999999995</v>
      </c>
      <c r="I359" s="22">
        <v>3.0609600000000001E-2</v>
      </c>
      <c r="J359" s="22">
        <v>3.2012382605785525E-2</v>
      </c>
    </row>
    <row r="360" spans="1:10">
      <c r="A360" s="20" t="s">
        <v>550</v>
      </c>
      <c r="B360" s="20" t="s">
        <v>544</v>
      </c>
      <c r="C360" s="20" t="s">
        <v>27</v>
      </c>
      <c r="D360" s="19"/>
      <c r="E360" s="20" t="s">
        <v>61</v>
      </c>
      <c r="F360" s="21">
        <v>1.103</v>
      </c>
      <c r="G360" s="22">
        <v>0.95655000000000001</v>
      </c>
      <c r="H360" s="24">
        <v>95.617999999999995</v>
      </c>
      <c r="I360" s="22">
        <v>1.0550746499999999</v>
      </c>
      <c r="J360" s="22">
        <v>1.1034268129431697</v>
      </c>
    </row>
    <row r="361" spans="1:10">
      <c r="A361" s="20" t="s">
        <v>551</v>
      </c>
      <c r="B361" s="20" t="s">
        <v>544</v>
      </c>
      <c r="C361" s="20" t="s">
        <v>27</v>
      </c>
      <c r="D361" s="19"/>
      <c r="E361" s="20" t="s">
        <v>61</v>
      </c>
      <c r="F361" s="21">
        <v>1.3540000000000001</v>
      </c>
      <c r="G361" s="22">
        <v>0.95655000000000001</v>
      </c>
      <c r="H361" s="24">
        <v>95.617999999999995</v>
      </c>
      <c r="I361" s="22">
        <v>1.2951687000000001</v>
      </c>
      <c r="J361" s="22">
        <v>1.3545239390073001</v>
      </c>
    </row>
    <row r="362" spans="1:10">
      <c r="A362" s="20" t="s">
        <v>552</v>
      </c>
      <c r="B362" s="20" t="s">
        <v>544</v>
      </c>
      <c r="C362" s="20" t="s">
        <v>27</v>
      </c>
      <c r="D362" s="19"/>
      <c r="E362" s="20" t="s">
        <v>61</v>
      </c>
      <c r="F362" s="21">
        <v>0.70399999999999996</v>
      </c>
      <c r="G362" s="22">
        <v>0.95655000000000001</v>
      </c>
      <c r="H362" s="24">
        <v>95.617999999999995</v>
      </c>
      <c r="I362" s="22">
        <v>0.67341119999999999</v>
      </c>
      <c r="J362" s="22">
        <v>0.70427241732728152</v>
      </c>
    </row>
    <row r="363" spans="1:10">
      <c r="A363" s="20" t="s">
        <v>553</v>
      </c>
      <c r="B363" s="20" t="s">
        <v>544</v>
      </c>
      <c r="C363" s="20" t="s">
        <v>27</v>
      </c>
      <c r="D363" s="19"/>
      <c r="E363" s="20" t="s">
        <v>61</v>
      </c>
      <c r="F363" s="21">
        <v>0.35299999999999998</v>
      </c>
      <c r="G363" s="22">
        <v>0.95655000000000001</v>
      </c>
      <c r="H363" s="24">
        <v>95.617999999999995</v>
      </c>
      <c r="I363" s="22">
        <v>0.33766214999999999</v>
      </c>
      <c r="J363" s="22">
        <v>0.35313659562007155</v>
      </c>
    </row>
    <row r="364" spans="1:10">
      <c r="A364" s="20" t="s">
        <v>554</v>
      </c>
      <c r="B364" s="20" t="s">
        <v>544</v>
      </c>
      <c r="C364" s="20" t="s">
        <v>27</v>
      </c>
      <c r="D364" s="19"/>
      <c r="E364" s="20" t="s">
        <v>61</v>
      </c>
      <c r="F364" s="21">
        <v>0.13700000000000001</v>
      </c>
      <c r="G364" s="22">
        <v>0.95655000000000001</v>
      </c>
      <c r="H364" s="24">
        <v>95.617999999999995</v>
      </c>
      <c r="I364" s="22">
        <v>0.13104735000000001</v>
      </c>
      <c r="J364" s="22">
        <v>0.13705301303101927</v>
      </c>
    </row>
    <row r="365" spans="1:10">
      <c r="A365" s="20" t="s">
        <v>555</v>
      </c>
      <c r="B365" s="20" t="s">
        <v>544</v>
      </c>
      <c r="C365" s="20" t="s">
        <v>27</v>
      </c>
      <c r="D365" s="19"/>
      <c r="E365" s="20" t="s">
        <v>61</v>
      </c>
      <c r="F365" s="21">
        <v>0.19900000000000001</v>
      </c>
      <c r="G365" s="22">
        <v>0.95655000000000001</v>
      </c>
      <c r="H365" s="24">
        <v>95.617999999999995</v>
      </c>
      <c r="I365" s="22">
        <v>0.19035345000000001</v>
      </c>
      <c r="J365" s="22">
        <v>0.19907700432972875</v>
      </c>
    </row>
    <row r="366" spans="1:10">
      <c r="A366" s="20" t="s">
        <v>556</v>
      </c>
      <c r="B366" s="20" t="s">
        <v>544</v>
      </c>
      <c r="C366" s="20" t="s">
        <v>64</v>
      </c>
      <c r="D366" s="19"/>
      <c r="E366" s="20"/>
      <c r="F366" s="21">
        <v>2.1000000000000001E-2</v>
      </c>
      <c r="G366" s="22">
        <v>0.95655000000000001</v>
      </c>
      <c r="H366" s="24">
        <v>95.617999999999995</v>
      </c>
      <c r="I366" s="22">
        <v>2.0087550000000003E-2</v>
      </c>
      <c r="J366" s="22">
        <v>2.1008126085046753E-2</v>
      </c>
    </row>
    <row r="367" spans="1:10">
      <c r="A367" s="20" t="s">
        <v>557</v>
      </c>
      <c r="B367" s="20" t="s">
        <v>558</v>
      </c>
      <c r="C367" s="20" t="s">
        <v>35</v>
      </c>
      <c r="D367" s="19" t="s">
        <v>559</v>
      </c>
      <c r="E367" s="20"/>
      <c r="F367" s="21">
        <v>4.3999999999999997E-2</v>
      </c>
      <c r="G367" s="22">
        <v>0.95274000000000003</v>
      </c>
      <c r="H367" s="24">
        <v>95.221000000000004</v>
      </c>
      <c r="I367" s="22">
        <v>4.1920559999999996E-2</v>
      </c>
      <c r="J367" s="22">
        <v>4.4024490396026079E-2</v>
      </c>
    </row>
    <row r="368" spans="1:10">
      <c r="A368" s="20" t="s">
        <v>560</v>
      </c>
      <c r="B368" s="20" t="s">
        <v>558</v>
      </c>
      <c r="C368" s="20" t="s">
        <v>35</v>
      </c>
      <c r="D368" s="19" t="s">
        <v>561</v>
      </c>
      <c r="E368" s="20"/>
      <c r="F368" s="21">
        <v>2.4E-2</v>
      </c>
      <c r="G368" s="22">
        <v>0.95274000000000003</v>
      </c>
      <c r="H368" s="24">
        <v>95.221000000000004</v>
      </c>
      <c r="I368" s="22">
        <v>2.2865760000000002E-2</v>
      </c>
      <c r="J368" s="22">
        <v>2.4013358397832415E-2</v>
      </c>
    </row>
    <row r="369" spans="1:10">
      <c r="A369" s="20" t="s">
        <v>562</v>
      </c>
      <c r="B369" s="20" t="s">
        <v>563</v>
      </c>
      <c r="C369" s="20" t="s">
        <v>27</v>
      </c>
      <c r="D369" s="19"/>
      <c r="E369" s="20" t="s">
        <v>61</v>
      </c>
      <c r="F369" s="21">
        <v>2.3E-2</v>
      </c>
      <c r="G369" s="22">
        <v>0.95904999999999996</v>
      </c>
      <c r="H369" s="24">
        <v>95.95</v>
      </c>
      <c r="I369" s="22">
        <v>2.2058149999999999E-2</v>
      </c>
      <c r="J369" s="22">
        <v>2.2989213131839499E-2</v>
      </c>
    </row>
    <row r="370" spans="1:10">
      <c r="A370" s="20" t="s">
        <v>564</v>
      </c>
      <c r="B370" s="20" t="s">
        <v>565</v>
      </c>
      <c r="C370" s="20" t="s">
        <v>450</v>
      </c>
      <c r="D370" s="19"/>
      <c r="E370" s="20"/>
      <c r="F370" s="21">
        <v>0.34799999999999998</v>
      </c>
      <c r="G370" s="22">
        <v>0.94945000000000002</v>
      </c>
      <c r="H370" s="24">
        <v>95.025000000000006</v>
      </c>
      <c r="I370" s="22">
        <v>0.3304086</v>
      </c>
      <c r="J370" s="22">
        <v>0.34770702446724544</v>
      </c>
    </row>
    <row r="371" spans="1:10">
      <c r="A371" s="20" t="s">
        <v>566</v>
      </c>
      <c r="B371" s="20" t="s">
        <v>565</v>
      </c>
      <c r="C371" s="20" t="s">
        <v>35</v>
      </c>
      <c r="D371" s="19" t="s">
        <v>567</v>
      </c>
      <c r="E371" s="20"/>
      <c r="F371" s="21">
        <v>5.8000000000000003E-2</v>
      </c>
      <c r="G371" s="22">
        <v>0.94945000000000002</v>
      </c>
      <c r="H371" s="24">
        <v>95.025000000000006</v>
      </c>
      <c r="I371" s="22">
        <v>5.5068100000000002E-2</v>
      </c>
      <c r="J371" s="22">
        <v>5.7951170744540911E-2</v>
      </c>
    </row>
    <row r="372" spans="1:10">
      <c r="A372" s="20" t="s">
        <v>568</v>
      </c>
      <c r="B372" s="20" t="s">
        <v>565</v>
      </c>
      <c r="C372" s="20" t="s">
        <v>27</v>
      </c>
      <c r="D372" s="19"/>
      <c r="E372" s="20" t="s">
        <v>61</v>
      </c>
      <c r="F372" s="21">
        <v>0.107</v>
      </c>
      <c r="G372" s="22">
        <v>0.94945000000000002</v>
      </c>
      <c r="H372" s="24">
        <v>95.025000000000006</v>
      </c>
      <c r="I372" s="22">
        <v>0.10159115000000001</v>
      </c>
      <c r="J372" s="22">
        <v>0.10690991844251513</v>
      </c>
    </row>
    <row r="373" spans="1:10">
      <c r="A373" s="20" t="s">
        <v>569</v>
      </c>
      <c r="B373" s="20" t="s">
        <v>570</v>
      </c>
      <c r="C373" s="20" t="s">
        <v>27</v>
      </c>
      <c r="D373" s="19"/>
      <c r="E373" s="20" t="s">
        <v>61</v>
      </c>
      <c r="F373" s="21">
        <v>5.5E-2</v>
      </c>
      <c r="G373" s="22">
        <v>0.95904999999999996</v>
      </c>
      <c r="H373" s="24">
        <v>95.95</v>
      </c>
      <c r="I373" s="22">
        <v>5.2747749999999996E-2</v>
      </c>
      <c r="J373" s="22">
        <v>5.4974205315268365E-2</v>
      </c>
    </row>
    <row r="374" spans="1:10">
      <c r="A374" s="20" t="s">
        <v>571</v>
      </c>
      <c r="B374" s="20" t="s">
        <v>570</v>
      </c>
      <c r="C374" s="20" t="s">
        <v>27</v>
      </c>
      <c r="D374" s="19"/>
      <c r="E374" s="20" t="s">
        <v>61</v>
      </c>
      <c r="F374" s="21">
        <v>2.3E-2</v>
      </c>
      <c r="G374" s="22">
        <v>0.95904999999999996</v>
      </c>
      <c r="H374" s="24">
        <v>95.95</v>
      </c>
      <c r="I374" s="22">
        <v>2.2058149999999999E-2</v>
      </c>
      <c r="J374" s="22">
        <v>2.2989213131839499E-2</v>
      </c>
    </row>
    <row r="375" spans="1:10">
      <c r="A375" s="20" t="s">
        <v>572</v>
      </c>
      <c r="B375" s="20" t="s">
        <v>573</v>
      </c>
      <c r="C375" s="20" t="s">
        <v>35</v>
      </c>
      <c r="D375" s="19" t="s">
        <v>574</v>
      </c>
      <c r="E375" s="20"/>
      <c r="F375" s="21">
        <v>0.189</v>
      </c>
      <c r="G375" s="22">
        <v>0.47538000000000002</v>
      </c>
      <c r="H375" s="24">
        <v>71.430000000000007</v>
      </c>
      <c r="I375" s="22">
        <v>8.9846820000000008E-2</v>
      </c>
      <c r="J375" s="22">
        <v>0.12578303233935323</v>
      </c>
    </row>
    <row r="376" spans="1:10">
      <c r="A376" s="20" t="s">
        <v>575</v>
      </c>
      <c r="B376" s="20" t="s">
        <v>576</v>
      </c>
      <c r="C376" s="20" t="s">
        <v>450</v>
      </c>
      <c r="D376" s="19"/>
      <c r="E376" s="20"/>
      <c r="F376" s="21">
        <v>0.44</v>
      </c>
      <c r="G376" s="22">
        <v>0.86299999999999999</v>
      </c>
      <c r="H376" s="24">
        <v>92.710999999999999</v>
      </c>
      <c r="I376" s="22">
        <v>0.37972</v>
      </c>
      <c r="J376" s="22">
        <v>0.40957383697727345</v>
      </c>
    </row>
    <row r="377" spans="1:10">
      <c r="A377" s="20" t="s">
        <v>577</v>
      </c>
      <c r="B377" s="20" t="s">
        <v>576</v>
      </c>
      <c r="C377" s="20" t="s">
        <v>35</v>
      </c>
      <c r="D377" s="19" t="s">
        <v>578</v>
      </c>
      <c r="E377" s="20"/>
      <c r="F377" s="21">
        <v>6.4000000000000001E-2</v>
      </c>
      <c r="G377" s="22">
        <v>0.86299999999999999</v>
      </c>
      <c r="H377" s="24">
        <v>92.710999999999999</v>
      </c>
      <c r="I377" s="22">
        <v>5.5232000000000003E-2</v>
      </c>
      <c r="J377" s="22">
        <v>5.9574376287603419E-2</v>
      </c>
    </row>
    <row r="378" spans="1:10">
      <c r="A378" s="20" t="s">
        <v>579</v>
      </c>
      <c r="B378" s="20" t="s">
        <v>576</v>
      </c>
      <c r="C378" s="20" t="s">
        <v>27</v>
      </c>
      <c r="D378" s="19"/>
      <c r="E378" s="20" t="s">
        <v>61</v>
      </c>
      <c r="F378" s="21">
        <v>0.35099999999999998</v>
      </c>
      <c r="G378" s="22">
        <v>0.86299999999999999</v>
      </c>
      <c r="H378" s="24">
        <v>92.710999999999999</v>
      </c>
      <c r="I378" s="22">
        <v>0.30291299999999999</v>
      </c>
      <c r="J378" s="22">
        <v>0.32672821995232498</v>
      </c>
    </row>
    <row r="379" spans="1:10">
      <c r="A379" s="20" t="s">
        <v>580</v>
      </c>
      <c r="B379" s="20" t="s">
        <v>581</v>
      </c>
      <c r="C379" s="20" t="s">
        <v>450</v>
      </c>
      <c r="D379" s="19"/>
      <c r="E379" s="20"/>
      <c r="F379" s="21">
        <v>0.33900000000000002</v>
      </c>
      <c r="G379" s="22">
        <v>0.61031000000000002</v>
      </c>
      <c r="H379" s="24">
        <v>80.179000000000002</v>
      </c>
      <c r="I379" s="22">
        <v>0.20689509000000003</v>
      </c>
      <c r="J379" s="22">
        <v>0.25804149465570791</v>
      </c>
    </row>
    <row r="380" spans="1:10">
      <c r="A380" s="20" t="s">
        <v>582</v>
      </c>
      <c r="B380" s="20" t="s">
        <v>581</v>
      </c>
      <c r="C380" s="20" t="s">
        <v>35</v>
      </c>
      <c r="D380" s="19" t="s">
        <v>445</v>
      </c>
      <c r="E380" s="20"/>
      <c r="F380" s="21">
        <v>1.9E-2</v>
      </c>
      <c r="G380" s="22">
        <v>0.61031000000000002</v>
      </c>
      <c r="H380" s="24">
        <v>80.179000000000002</v>
      </c>
      <c r="I380" s="22">
        <v>1.1595889999999999E-2</v>
      </c>
      <c r="J380" s="22">
        <v>1.4462502650319908E-2</v>
      </c>
    </row>
    <row r="381" spans="1:10">
      <c r="A381" s="20" t="s">
        <v>583</v>
      </c>
      <c r="B381" s="20" t="s">
        <v>581</v>
      </c>
      <c r="C381" s="20" t="s">
        <v>35</v>
      </c>
      <c r="D381" s="19" t="s">
        <v>584</v>
      </c>
      <c r="E381" s="20"/>
      <c r="F381" s="21">
        <v>0.216</v>
      </c>
      <c r="G381" s="22">
        <v>0.61031000000000002</v>
      </c>
      <c r="H381" s="24">
        <v>80.179000000000002</v>
      </c>
      <c r="I381" s="22">
        <v>0.13182695999999999</v>
      </c>
      <c r="J381" s="22">
        <v>0.16441581960363685</v>
      </c>
    </row>
    <row r="382" spans="1:10">
      <c r="A382" s="20" t="s">
        <v>585</v>
      </c>
      <c r="B382" s="20" t="s">
        <v>581</v>
      </c>
      <c r="C382" s="20" t="s">
        <v>35</v>
      </c>
      <c r="D382" s="19" t="s">
        <v>586</v>
      </c>
      <c r="E382" s="20"/>
      <c r="F382" s="21">
        <v>8.3000000000000004E-2</v>
      </c>
      <c r="G382" s="22">
        <v>0.61031000000000002</v>
      </c>
      <c r="H382" s="24">
        <v>80.179000000000002</v>
      </c>
      <c r="I382" s="22">
        <v>5.0655730000000003E-2</v>
      </c>
      <c r="J382" s="22">
        <v>6.3178301051397504E-2</v>
      </c>
    </row>
    <row r="383" spans="1:10">
      <c r="A383" s="20" t="s">
        <v>587</v>
      </c>
      <c r="B383" s="20" t="s">
        <v>581</v>
      </c>
      <c r="C383" s="20" t="s">
        <v>35</v>
      </c>
      <c r="D383" s="19" t="s">
        <v>588</v>
      </c>
      <c r="E383" s="20"/>
      <c r="F383" s="21">
        <v>1.4999999999999999E-2</v>
      </c>
      <c r="G383" s="22">
        <v>0.61031000000000002</v>
      </c>
      <c r="H383" s="24">
        <v>80.179000000000002</v>
      </c>
      <c r="I383" s="22">
        <v>9.1546500000000003E-3</v>
      </c>
      <c r="J383" s="22">
        <v>1.141776525025256E-2</v>
      </c>
    </row>
    <row r="384" spans="1:10">
      <c r="A384" s="20" t="s">
        <v>589</v>
      </c>
      <c r="B384" s="20" t="s">
        <v>581</v>
      </c>
      <c r="C384" s="20" t="s">
        <v>35</v>
      </c>
      <c r="D384" s="19" t="s">
        <v>590</v>
      </c>
      <c r="E384" s="20"/>
      <c r="F384" s="21">
        <v>3.6999999999999998E-2</v>
      </c>
      <c r="G384" s="22">
        <v>0.61031000000000002</v>
      </c>
      <c r="H384" s="24">
        <v>80.179000000000002</v>
      </c>
      <c r="I384" s="22">
        <v>2.2581469999999999E-2</v>
      </c>
      <c r="J384" s="22">
        <v>2.8163820950622979E-2</v>
      </c>
    </row>
    <row r="385" spans="1:10">
      <c r="A385" s="20" t="s">
        <v>591</v>
      </c>
      <c r="B385" s="20" t="s">
        <v>581</v>
      </c>
      <c r="C385" s="20" t="s">
        <v>35</v>
      </c>
      <c r="D385" s="19" t="s">
        <v>592</v>
      </c>
      <c r="E385" s="20"/>
      <c r="F385" s="21">
        <v>6.0000000000000001E-3</v>
      </c>
      <c r="G385" s="22">
        <v>0.61031000000000002</v>
      </c>
      <c r="H385" s="24">
        <v>80.179000000000002</v>
      </c>
      <c r="I385" s="22">
        <v>3.6618600000000003E-3</v>
      </c>
      <c r="J385" s="22">
        <v>4.5671061001010243E-3</v>
      </c>
    </row>
    <row r="386" spans="1:10">
      <c r="A386" s="20" t="s">
        <v>593</v>
      </c>
      <c r="B386" s="20" t="s">
        <v>581</v>
      </c>
      <c r="C386" s="20" t="s">
        <v>27</v>
      </c>
      <c r="D386" s="19"/>
      <c r="E386" s="20" t="s">
        <v>61</v>
      </c>
      <c r="F386" s="21">
        <v>0.26400000000000001</v>
      </c>
      <c r="G386" s="22">
        <v>0.61031000000000002</v>
      </c>
      <c r="H386" s="24">
        <v>80.179000000000002</v>
      </c>
      <c r="I386" s="22">
        <v>0.16112184000000002</v>
      </c>
      <c r="J386" s="22">
        <v>0.20095266840444506</v>
      </c>
    </row>
    <row r="387" spans="1:10">
      <c r="A387" s="20" t="s">
        <v>594</v>
      </c>
      <c r="B387" s="20" t="s">
        <v>581</v>
      </c>
      <c r="C387" s="20" t="s">
        <v>64</v>
      </c>
      <c r="D387" s="19"/>
      <c r="E387" s="20"/>
      <c r="F387" s="21">
        <v>0.24399999999999999</v>
      </c>
      <c r="G387" s="22">
        <v>0.61031000000000002</v>
      </c>
      <c r="H387" s="24">
        <v>80.179000000000002</v>
      </c>
      <c r="I387" s="22">
        <v>0.14891563999999999</v>
      </c>
      <c r="J387" s="22">
        <v>0.18572898140410829</v>
      </c>
    </row>
    <row r="388" spans="1:10">
      <c r="A388" s="20" t="s">
        <v>595</v>
      </c>
      <c r="B388" s="20" t="s">
        <v>596</v>
      </c>
      <c r="C388" s="20" t="s">
        <v>450</v>
      </c>
      <c r="D388" s="19"/>
      <c r="E388" s="20"/>
      <c r="F388" s="21">
        <v>0.35199999999999998</v>
      </c>
      <c r="G388" s="22">
        <v>0.87443000000000004</v>
      </c>
      <c r="H388" s="24">
        <v>93.063000000000002</v>
      </c>
      <c r="I388" s="22">
        <v>0.30779936000000002</v>
      </c>
      <c r="J388" s="22">
        <v>0.33074300205237311</v>
      </c>
    </row>
    <row r="389" spans="1:10">
      <c r="A389" s="20" t="s">
        <v>597</v>
      </c>
      <c r="B389" s="20" t="s">
        <v>596</v>
      </c>
      <c r="C389" s="20" t="s">
        <v>27</v>
      </c>
      <c r="D389" s="19"/>
      <c r="E389" s="20"/>
      <c r="F389" s="21">
        <v>0.216</v>
      </c>
      <c r="G389" s="22">
        <v>0.87443000000000004</v>
      </c>
      <c r="H389" s="24">
        <v>93.063000000000002</v>
      </c>
      <c r="I389" s="22">
        <v>0.18887688</v>
      </c>
      <c r="J389" s="22">
        <v>0.20295593307759258</v>
      </c>
    </row>
    <row r="390" spans="1:10">
      <c r="A390" s="20" t="s">
        <v>598</v>
      </c>
      <c r="B390" s="20" t="s">
        <v>596</v>
      </c>
      <c r="C390" s="20" t="s">
        <v>27</v>
      </c>
      <c r="D390" s="19"/>
      <c r="E390" s="20"/>
      <c r="F390" s="21">
        <v>8.5999999999999993E-2</v>
      </c>
      <c r="G390" s="22">
        <v>0.87443000000000004</v>
      </c>
      <c r="H390" s="24">
        <v>93.063000000000002</v>
      </c>
      <c r="I390" s="22">
        <v>7.5200980000000001E-2</v>
      </c>
      <c r="J390" s="22">
        <v>8.0806528910522979E-2</v>
      </c>
    </row>
    <row r="391" spans="1:10">
      <c r="A391" s="20" t="s">
        <v>599</v>
      </c>
      <c r="B391" s="20" t="s">
        <v>600</v>
      </c>
      <c r="C391" s="20" t="s">
        <v>35</v>
      </c>
      <c r="D391" s="19" t="s">
        <v>511</v>
      </c>
      <c r="E391" s="20"/>
      <c r="F391" s="21">
        <v>4.3999999999999997E-2</v>
      </c>
      <c r="G391" s="22">
        <v>0.95603000000000005</v>
      </c>
      <c r="H391" s="24">
        <v>95.472999999999999</v>
      </c>
      <c r="I391" s="22">
        <v>4.2065319999999996E-2</v>
      </c>
      <c r="J391" s="22">
        <v>4.4059912226493352E-2</v>
      </c>
    </row>
    <row r="392" spans="1:10">
      <c r="A392" s="20" t="s">
        <v>601</v>
      </c>
      <c r="B392" s="20" t="s">
        <v>600</v>
      </c>
      <c r="C392" s="20" t="s">
        <v>35</v>
      </c>
      <c r="D392" s="19" t="s">
        <v>602</v>
      </c>
      <c r="E392" s="20"/>
      <c r="F392" s="21">
        <v>5.0999999999999997E-2</v>
      </c>
      <c r="G392" s="22">
        <v>0.95603000000000005</v>
      </c>
      <c r="H392" s="24">
        <v>95.472999999999999</v>
      </c>
      <c r="I392" s="22">
        <v>4.875753E-2</v>
      </c>
      <c r="J392" s="22">
        <v>5.1069443717071845E-2</v>
      </c>
    </row>
    <row r="393" spans="1:10">
      <c r="A393" s="20" t="s">
        <v>603</v>
      </c>
      <c r="B393" s="20" t="s">
        <v>600</v>
      </c>
      <c r="C393" s="20" t="s">
        <v>27</v>
      </c>
      <c r="D393" s="19"/>
      <c r="E393" s="20" t="s">
        <v>61</v>
      </c>
      <c r="F393" s="21">
        <v>0.14599999999999999</v>
      </c>
      <c r="G393" s="22">
        <v>0.95603000000000005</v>
      </c>
      <c r="H393" s="24">
        <v>95.472999999999999</v>
      </c>
      <c r="I393" s="22">
        <v>0.13958038</v>
      </c>
      <c r="J393" s="22">
        <v>0.14619879966063704</v>
      </c>
    </row>
    <row r="394" spans="1:10">
      <c r="A394" s="20" t="s">
        <v>604</v>
      </c>
      <c r="B394" s="20" t="s">
        <v>600</v>
      </c>
      <c r="C394" s="20" t="s">
        <v>27</v>
      </c>
      <c r="D394" s="19"/>
      <c r="E394" s="20" t="s">
        <v>61</v>
      </c>
      <c r="F394" s="21">
        <v>0.106</v>
      </c>
      <c r="G394" s="22">
        <v>0.95603000000000005</v>
      </c>
      <c r="H394" s="24">
        <v>95.472999999999999</v>
      </c>
      <c r="I394" s="22">
        <v>0.10133918</v>
      </c>
      <c r="J394" s="22">
        <v>0.10614433400018854</v>
      </c>
    </row>
    <row r="395" spans="1:10">
      <c r="A395" s="20" t="s">
        <v>605</v>
      </c>
      <c r="B395" s="20" t="s">
        <v>600</v>
      </c>
      <c r="C395" s="20" t="s">
        <v>27</v>
      </c>
      <c r="D395" s="19"/>
      <c r="E395" s="20" t="s">
        <v>61</v>
      </c>
      <c r="F395" s="21">
        <v>0.13300000000000001</v>
      </c>
      <c r="G395" s="22">
        <v>0.95603000000000005</v>
      </c>
      <c r="H395" s="24">
        <v>95.472999999999999</v>
      </c>
      <c r="I395" s="22">
        <v>0.12715199000000002</v>
      </c>
      <c r="J395" s="22">
        <v>0.13318109832099131</v>
      </c>
    </row>
    <row r="396" spans="1:10">
      <c r="A396" s="20" t="s">
        <v>606</v>
      </c>
      <c r="B396" s="20" t="s">
        <v>600</v>
      </c>
      <c r="C396" s="20" t="s">
        <v>64</v>
      </c>
      <c r="D396" s="19"/>
      <c r="E396" s="20"/>
      <c r="F396" s="21">
        <v>8.5999999999999993E-2</v>
      </c>
      <c r="G396" s="22">
        <v>0.95603000000000005</v>
      </c>
      <c r="H396" s="24">
        <v>95.472999999999999</v>
      </c>
      <c r="I396" s="22">
        <v>8.2218579999999999E-2</v>
      </c>
      <c r="J396" s="22">
        <v>8.611710116996428E-2</v>
      </c>
    </row>
    <row r="397" spans="1:10">
      <c r="A397" s="20" t="s">
        <v>607</v>
      </c>
      <c r="B397" s="20" t="s">
        <v>600</v>
      </c>
      <c r="C397" s="20" t="s">
        <v>64</v>
      </c>
      <c r="D397" s="19"/>
      <c r="E397" s="20"/>
      <c r="F397" s="21">
        <v>7.6999999999999999E-2</v>
      </c>
      <c r="G397" s="22">
        <v>0.95603000000000005</v>
      </c>
      <c r="H397" s="24">
        <v>95.472999999999999</v>
      </c>
      <c r="I397" s="22">
        <v>7.3614310000000002E-2</v>
      </c>
      <c r="J397" s="22">
        <v>7.7104846396363377E-2</v>
      </c>
    </row>
    <row r="398" spans="1:10">
      <c r="A398" s="20" t="s">
        <v>608</v>
      </c>
      <c r="B398" s="20" t="s">
        <v>600</v>
      </c>
      <c r="C398" s="20" t="s">
        <v>64</v>
      </c>
      <c r="D398" s="19"/>
      <c r="E398" s="20"/>
      <c r="F398" s="21">
        <v>4.9000000000000002E-2</v>
      </c>
      <c r="G398" s="22">
        <v>0.95603000000000005</v>
      </c>
      <c r="H398" s="24">
        <v>95.472999999999999</v>
      </c>
      <c r="I398" s="22">
        <v>4.6845470000000007E-2</v>
      </c>
      <c r="J398" s="22">
        <v>4.906672043404943E-2</v>
      </c>
    </row>
    <row r="399" spans="1:10">
      <c r="A399" s="20" t="s">
        <v>609</v>
      </c>
      <c r="B399" s="20" t="s">
        <v>600</v>
      </c>
      <c r="C399" s="20" t="s">
        <v>64</v>
      </c>
      <c r="D399" s="19"/>
      <c r="E399" s="20"/>
      <c r="F399" s="21">
        <v>1.4E-2</v>
      </c>
      <c r="G399" s="22">
        <v>0.95603000000000005</v>
      </c>
      <c r="H399" s="24">
        <v>95.472999999999999</v>
      </c>
      <c r="I399" s="22">
        <v>1.3384420000000001E-2</v>
      </c>
      <c r="J399" s="22">
        <v>1.4019062981156977E-2</v>
      </c>
    </row>
    <row r="400" spans="1:10">
      <c r="A400" s="20" t="s">
        <v>610</v>
      </c>
      <c r="B400" s="20" t="s">
        <v>611</v>
      </c>
      <c r="C400" s="20" t="s">
        <v>35</v>
      </c>
      <c r="D400" s="19" t="s">
        <v>612</v>
      </c>
      <c r="E400" s="20"/>
      <c r="F400" s="21">
        <v>0.13800000000000001</v>
      </c>
      <c r="G400" s="22">
        <v>0.95108999999999999</v>
      </c>
      <c r="H400" s="24">
        <v>95.047700000000006</v>
      </c>
      <c r="I400" s="22">
        <v>0.13125042000000001</v>
      </c>
      <c r="J400" s="22">
        <v>0.13808900162760382</v>
      </c>
    </row>
    <row r="401" spans="1:10">
      <c r="A401" s="20" t="s">
        <v>613</v>
      </c>
      <c r="B401" s="20" t="s">
        <v>611</v>
      </c>
      <c r="C401" s="20" t="s">
        <v>35</v>
      </c>
      <c r="D401" s="19" t="s">
        <v>614</v>
      </c>
      <c r="E401" s="20"/>
      <c r="F401" s="21">
        <v>0.17599999999999999</v>
      </c>
      <c r="G401" s="22">
        <v>0.95108999999999999</v>
      </c>
      <c r="H401" s="24">
        <v>95.047700000000006</v>
      </c>
      <c r="I401" s="22">
        <v>0.16739183999999999</v>
      </c>
      <c r="J401" s="22">
        <v>0.17611350932216138</v>
      </c>
    </row>
    <row r="402" spans="1:10">
      <c r="A402" s="20" t="s">
        <v>615</v>
      </c>
      <c r="B402" s="20" t="s">
        <v>611</v>
      </c>
      <c r="C402" s="20" t="s">
        <v>35</v>
      </c>
      <c r="D402" s="19" t="s">
        <v>616</v>
      </c>
      <c r="E402" s="20"/>
      <c r="F402" s="21">
        <v>8.0000000000000002E-3</v>
      </c>
      <c r="G402" s="22">
        <v>0.95108999999999999</v>
      </c>
      <c r="H402" s="24">
        <v>95.047700000000006</v>
      </c>
      <c r="I402" s="22">
        <v>7.6087200000000002E-3</v>
      </c>
      <c r="J402" s="22">
        <v>8.0051595146437005E-3</v>
      </c>
    </row>
    <row r="403" spans="1:10">
      <c r="A403" s="20" t="s">
        <v>617</v>
      </c>
      <c r="B403" s="20" t="s">
        <v>611</v>
      </c>
      <c r="C403" s="20" t="s">
        <v>27</v>
      </c>
      <c r="D403" s="19"/>
      <c r="E403" s="20" t="s">
        <v>61</v>
      </c>
      <c r="F403" s="21">
        <v>0.34899999999999998</v>
      </c>
      <c r="G403" s="22">
        <v>0.95108999999999999</v>
      </c>
      <c r="H403" s="24">
        <v>95.047700000000006</v>
      </c>
      <c r="I403" s="22">
        <v>0.33193040999999995</v>
      </c>
      <c r="J403" s="22">
        <v>0.34922508382633133</v>
      </c>
    </row>
    <row r="404" spans="1:10">
      <c r="A404" s="20" t="s">
        <v>618</v>
      </c>
      <c r="B404" s="20" t="s">
        <v>619</v>
      </c>
      <c r="C404" s="20" t="s">
        <v>450</v>
      </c>
      <c r="D404" s="19"/>
      <c r="E404" s="20"/>
      <c r="F404" s="21">
        <v>0.68300000000000005</v>
      </c>
      <c r="G404" s="22">
        <v>0.95904999999999996</v>
      </c>
      <c r="H404" s="24">
        <v>95.95</v>
      </c>
      <c r="I404" s="22">
        <v>0.65503115000000001</v>
      </c>
      <c r="J404" s="22">
        <v>0.68267967691505993</v>
      </c>
    </row>
    <row r="405" spans="1:10">
      <c r="A405" s="20" t="s">
        <v>620</v>
      </c>
      <c r="B405" s="20" t="s">
        <v>619</v>
      </c>
      <c r="C405" s="20" t="s">
        <v>450</v>
      </c>
      <c r="D405" s="19"/>
      <c r="E405" s="20"/>
      <c r="F405" s="21">
        <v>0.30399999999999999</v>
      </c>
      <c r="G405" s="22">
        <v>0.95904999999999996</v>
      </c>
      <c r="H405" s="24">
        <v>95.95</v>
      </c>
      <c r="I405" s="22">
        <v>0.29155119999999995</v>
      </c>
      <c r="J405" s="22">
        <v>0.30385742574257418</v>
      </c>
    </row>
    <row r="406" spans="1:10">
      <c r="A406" s="20" t="s">
        <v>621</v>
      </c>
      <c r="B406" s="20" t="s">
        <v>619</v>
      </c>
      <c r="C406" s="20" t="s">
        <v>35</v>
      </c>
      <c r="D406" s="19" t="s">
        <v>622</v>
      </c>
      <c r="E406" s="20"/>
      <c r="F406" s="21">
        <v>1.2999999999999999E-2</v>
      </c>
      <c r="G406" s="22">
        <v>0.95904999999999996</v>
      </c>
      <c r="H406" s="24">
        <v>95.95</v>
      </c>
      <c r="I406" s="22">
        <v>1.2467649999999999E-2</v>
      </c>
      <c r="J406" s="22">
        <v>1.2993903074517976E-2</v>
      </c>
    </row>
    <row r="407" spans="1:10">
      <c r="A407" s="20" t="s">
        <v>623</v>
      </c>
      <c r="B407" s="20" t="s">
        <v>619</v>
      </c>
      <c r="C407" s="20" t="s">
        <v>35</v>
      </c>
      <c r="D407" s="19" t="s">
        <v>624</v>
      </c>
      <c r="E407" s="20"/>
      <c r="F407" s="21">
        <v>6.0999999999999999E-2</v>
      </c>
      <c r="G407" s="22">
        <v>0.95904999999999996</v>
      </c>
      <c r="H407" s="24">
        <v>95.95</v>
      </c>
      <c r="I407" s="22">
        <v>5.8502049999999993E-2</v>
      </c>
      <c r="J407" s="22">
        <v>6.0971391349661272E-2</v>
      </c>
    </row>
    <row r="408" spans="1:10">
      <c r="A408" s="20" t="s">
        <v>625</v>
      </c>
      <c r="B408" s="20" t="s">
        <v>619</v>
      </c>
      <c r="C408" s="20" t="s">
        <v>35</v>
      </c>
      <c r="D408" s="19" t="s">
        <v>626</v>
      </c>
      <c r="E408" s="20"/>
      <c r="F408" s="21">
        <v>0.26400000000000001</v>
      </c>
      <c r="G408" s="22">
        <v>0.95904999999999996</v>
      </c>
      <c r="H408" s="24">
        <v>95.95</v>
      </c>
      <c r="I408" s="22">
        <v>0.2531892</v>
      </c>
      <c r="J408" s="22">
        <v>0.26387618551328818</v>
      </c>
    </row>
    <row r="409" spans="1:10">
      <c r="A409" s="20" t="s">
        <v>627</v>
      </c>
      <c r="B409" s="20" t="s">
        <v>619</v>
      </c>
      <c r="C409" s="20" t="s">
        <v>27</v>
      </c>
      <c r="D409" s="19"/>
      <c r="E409" s="20" t="s">
        <v>61</v>
      </c>
      <c r="F409" s="21">
        <v>5.3999999999999999E-2</v>
      </c>
      <c r="G409" s="22">
        <v>0.95904999999999996</v>
      </c>
      <c r="H409" s="24">
        <v>95.95</v>
      </c>
      <c r="I409" s="22">
        <v>5.17887E-2</v>
      </c>
      <c r="J409" s="22">
        <v>5.3974674309536216E-2</v>
      </c>
    </row>
    <row r="410" spans="1:10">
      <c r="A410" s="20" t="s">
        <v>628</v>
      </c>
      <c r="B410" s="20" t="s">
        <v>629</v>
      </c>
      <c r="C410" s="20" t="s">
        <v>27</v>
      </c>
      <c r="D410" s="19"/>
      <c r="E410" s="20" t="s">
        <v>61</v>
      </c>
      <c r="F410" s="21">
        <v>9.5000000000000001E-2</v>
      </c>
      <c r="G410" s="22">
        <v>0.63361999999999996</v>
      </c>
      <c r="H410" s="24">
        <v>81.326999999999998</v>
      </c>
      <c r="I410" s="22">
        <v>6.0193899999999995E-2</v>
      </c>
      <c r="J410" s="22">
        <v>7.4014656879019272E-2</v>
      </c>
    </row>
    <row r="411" spans="1:10">
      <c r="A411" s="20" t="s">
        <v>630</v>
      </c>
      <c r="B411" s="20" t="s">
        <v>631</v>
      </c>
      <c r="C411" s="20" t="s">
        <v>450</v>
      </c>
      <c r="D411" s="19"/>
      <c r="E411" s="20"/>
      <c r="F411" s="21">
        <v>0.32800000000000001</v>
      </c>
      <c r="G411" s="22">
        <v>0.94943</v>
      </c>
      <c r="H411" s="24">
        <v>94.981999999999999</v>
      </c>
      <c r="I411" s="22">
        <v>0.31141304000000003</v>
      </c>
      <c r="J411" s="22">
        <v>0.32786532185045592</v>
      </c>
    </row>
    <row r="412" spans="1:10">
      <c r="A412" s="20" t="s">
        <v>632</v>
      </c>
      <c r="B412" s="20" t="s">
        <v>631</v>
      </c>
      <c r="C412" s="20" t="s">
        <v>64</v>
      </c>
      <c r="D412" s="19"/>
      <c r="E412" s="20"/>
      <c r="F412" s="21">
        <v>6.0999999999999999E-2</v>
      </c>
      <c r="G412" s="22">
        <v>0.94943</v>
      </c>
      <c r="H412" s="24">
        <v>94.981999999999999</v>
      </c>
      <c r="I412" s="22">
        <v>5.7915229999999998E-2</v>
      </c>
      <c r="J412" s="22">
        <v>6.0974953149017706E-2</v>
      </c>
    </row>
    <row r="413" spans="1:10">
      <c r="A413" s="20" t="s">
        <v>633</v>
      </c>
      <c r="B413" s="20" t="s">
        <v>634</v>
      </c>
      <c r="C413" s="20" t="s">
        <v>450</v>
      </c>
      <c r="D413" s="19"/>
      <c r="E413" s="20"/>
      <c r="F413" s="21">
        <v>0.30199999999999999</v>
      </c>
      <c r="G413" s="22">
        <v>0.94308999999999998</v>
      </c>
      <c r="H413" s="24">
        <v>94.447999999999993</v>
      </c>
      <c r="I413" s="22">
        <v>0.28481318</v>
      </c>
      <c r="J413" s="22">
        <v>0.30155554379129257</v>
      </c>
    </row>
    <row r="414" spans="1:10">
      <c r="A414" s="20" t="s">
        <v>635</v>
      </c>
      <c r="B414" s="20" t="s">
        <v>634</v>
      </c>
      <c r="C414" s="20" t="s">
        <v>64</v>
      </c>
      <c r="D414" s="19"/>
      <c r="E414" s="20"/>
      <c r="F414" s="21">
        <v>7.3999999999999996E-2</v>
      </c>
      <c r="G414" s="22">
        <v>0.94308999999999998</v>
      </c>
      <c r="H414" s="24">
        <v>94.447999999999993</v>
      </c>
      <c r="I414" s="22">
        <v>6.9788659999999988E-2</v>
      </c>
      <c r="J414" s="22">
        <v>7.389109351177367E-2</v>
      </c>
    </row>
    <row r="415" spans="1:10">
      <c r="A415" s="20" t="s">
        <v>636</v>
      </c>
      <c r="B415" s="20" t="s">
        <v>637</v>
      </c>
      <c r="C415" s="20" t="s">
        <v>27</v>
      </c>
      <c r="D415" s="19"/>
      <c r="E415" s="20" t="s">
        <v>61</v>
      </c>
      <c r="F415" s="21">
        <v>0.433</v>
      </c>
      <c r="G415" s="22">
        <v>0.95904999999999996</v>
      </c>
      <c r="H415" s="24">
        <v>95.95</v>
      </c>
      <c r="I415" s="22">
        <v>0.41526864999999996</v>
      </c>
      <c r="J415" s="22">
        <v>0.43279692548202181</v>
      </c>
    </row>
    <row r="416" spans="1:10">
      <c r="A416" s="20" t="s">
        <v>638</v>
      </c>
      <c r="B416" s="20" t="s">
        <v>637</v>
      </c>
      <c r="C416" s="20" t="s">
        <v>27</v>
      </c>
      <c r="D416" s="19"/>
      <c r="E416" s="20" t="s">
        <v>61</v>
      </c>
      <c r="F416" s="21">
        <v>0.53800000000000003</v>
      </c>
      <c r="G416" s="22">
        <v>0.95904999999999996</v>
      </c>
      <c r="H416" s="24">
        <v>95.95</v>
      </c>
      <c r="I416" s="22">
        <v>0.51596890000000006</v>
      </c>
      <c r="J416" s="22">
        <v>0.53774768108389792</v>
      </c>
    </row>
    <row r="417" spans="1:10">
      <c r="A417" s="20" t="s">
        <v>639</v>
      </c>
      <c r="B417" s="20" t="s">
        <v>640</v>
      </c>
      <c r="C417" s="20" t="s">
        <v>450</v>
      </c>
      <c r="D417" s="19"/>
      <c r="E417" s="20"/>
      <c r="F417" s="21">
        <v>0.14499999999999999</v>
      </c>
      <c r="G417" s="22">
        <v>0.95577999999999996</v>
      </c>
      <c r="H417" s="24">
        <v>95.587000000000003</v>
      </c>
      <c r="I417" s="22">
        <v>0.13858809999999999</v>
      </c>
      <c r="J417" s="22">
        <v>0.14498634751587558</v>
      </c>
    </row>
    <row r="418" spans="1:10">
      <c r="A418" s="20" t="s">
        <v>641</v>
      </c>
      <c r="B418" s="20" t="s">
        <v>640</v>
      </c>
      <c r="C418" s="20" t="s">
        <v>450</v>
      </c>
      <c r="D418" s="19"/>
      <c r="E418" s="20"/>
      <c r="F418" s="21">
        <v>2.1019999999999999</v>
      </c>
      <c r="G418" s="22">
        <v>0.95577999999999996</v>
      </c>
      <c r="H418" s="24">
        <v>95.587000000000003</v>
      </c>
      <c r="I418" s="22">
        <v>2.0090495599999998</v>
      </c>
      <c r="J418" s="22">
        <v>2.1018020860577273</v>
      </c>
    </row>
    <row r="419" spans="1:10">
      <c r="A419" s="20" t="s">
        <v>642</v>
      </c>
      <c r="B419" s="20" t="s">
        <v>640</v>
      </c>
      <c r="C419" s="20" t="s">
        <v>27</v>
      </c>
      <c r="D419" s="19"/>
      <c r="E419" s="20" t="s">
        <v>61</v>
      </c>
      <c r="F419" s="21">
        <v>0.54900000000000004</v>
      </c>
      <c r="G419" s="22">
        <v>0.95577999999999996</v>
      </c>
      <c r="H419" s="24">
        <v>95.587000000000003</v>
      </c>
      <c r="I419" s="22">
        <v>0.52472322000000005</v>
      </c>
      <c r="J419" s="22">
        <v>0.54894830887045309</v>
      </c>
    </row>
    <row r="420" spans="1:10">
      <c r="A420" s="20" t="s">
        <v>643</v>
      </c>
      <c r="B420" s="20" t="s">
        <v>644</v>
      </c>
      <c r="C420" s="20" t="s">
        <v>27</v>
      </c>
      <c r="D420" s="19"/>
      <c r="E420" s="20" t="s">
        <v>61</v>
      </c>
      <c r="F420" s="21">
        <v>0.52900000000000003</v>
      </c>
      <c r="G420" s="22">
        <v>0.94881000000000004</v>
      </c>
      <c r="H420" s="24">
        <v>94.897999999999996</v>
      </c>
      <c r="I420" s="22">
        <v>0.50192049000000005</v>
      </c>
      <c r="J420" s="22">
        <v>0.52890523509452259</v>
      </c>
    </row>
    <row r="421" spans="1:10">
      <c r="A421" s="20" t="s">
        <v>645</v>
      </c>
      <c r="B421" s="20" t="s">
        <v>646</v>
      </c>
      <c r="C421" s="20" t="s">
        <v>35</v>
      </c>
      <c r="D421" s="19" t="s">
        <v>647</v>
      </c>
      <c r="E421" s="20"/>
      <c r="F421" s="21">
        <v>0.16700000000000001</v>
      </c>
      <c r="G421" s="22">
        <v>0.46043000000000001</v>
      </c>
      <c r="H421" s="24">
        <v>70.441999999999993</v>
      </c>
      <c r="I421" s="22">
        <v>7.6891810000000005E-2</v>
      </c>
      <c r="J421" s="22">
        <v>0.10915619942647854</v>
      </c>
    </row>
    <row r="422" spans="1:10">
      <c r="A422" s="20" t="s">
        <v>648</v>
      </c>
      <c r="B422" s="20" t="s">
        <v>646</v>
      </c>
      <c r="C422" s="20" t="s">
        <v>35</v>
      </c>
      <c r="D422" s="19" t="s">
        <v>649</v>
      </c>
      <c r="E422" s="20"/>
      <c r="F422" s="21">
        <v>1.6E-2</v>
      </c>
      <c r="G422" s="22">
        <v>0.46043000000000001</v>
      </c>
      <c r="H422" s="24">
        <v>70.441999999999993</v>
      </c>
      <c r="I422" s="22">
        <v>7.3668800000000001E-3</v>
      </c>
      <c r="J422" s="22">
        <v>1.0458078986968003E-2</v>
      </c>
    </row>
    <row r="423" spans="1:10">
      <c r="A423" s="20" t="s">
        <v>650</v>
      </c>
      <c r="B423" s="20" t="s">
        <v>646</v>
      </c>
      <c r="C423" s="20" t="s">
        <v>35</v>
      </c>
      <c r="D423" s="19" t="s">
        <v>651</v>
      </c>
      <c r="E423" s="20"/>
      <c r="F423" s="21">
        <v>0.19600000000000001</v>
      </c>
      <c r="G423" s="22">
        <v>0.46043000000000001</v>
      </c>
      <c r="H423" s="24">
        <v>70.441999999999993</v>
      </c>
      <c r="I423" s="22">
        <v>9.024428000000001E-2</v>
      </c>
      <c r="J423" s="22">
        <v>0.12811146759035805</v>
      </c>
    </row>
    <row r="424" spans="1:10">
      <c r="A424" s="20" t="s">
        <v>652</v>
      </c>
      <c r="B424" s="20" t="s">
        <v>646</v>
      </c>
      <c r="C424" s="20" t="s">
        <v>35</v>
      </c>
      <c r="D424" s="19" t="s">
        <v>653</v>
      </c>
      <c r="E424" s="20"/>
      <c r="F424" s="21">
        <v>3.5000000000000003E-2</v>
      </c>
      <c r="G424" s="22">
        <v>0.46043000000000001</v>
      </c>
      <c r="H424" s="24">
        <v>70.441999999999993</v>
      </c>
      <c r="I424" s="22">
        <v>1.6115050000000002E-2</v>
      </c>
      <c r="J424" s="22">
        <v>2.2877047783992511E-2</v>
      </c>
    </row>
    <row r="425" spans="1:10">
      <c r="A425" s="20" t="s">
        <v>654</v>
      </c>
      <c r="B425" s="20" t="s">
        <v>646</v>
      </c>
      <c r="C425" s="20" t="s">
        <v>35</v>
      </c>
      <c r="D425" s="19" t="s">
        <v>655</v>
      </c>
      <c r="E425" s="20"/>
      <c r="F425" s="21">
        <v>0</v>
      </c>
      <c r="G425" s="22">
        <v>0.46043000000000001</v>
      </c>
      <c r="H425" s="24">
        <v>70.441999999999993</v>
      </c>
      <c r="I425" s="22">
        <v>0</v>
      </c>
      <c r="J425" s="22">
        <v>0</v>
      </c>
    </row>
    <row r="426" spans="1:10">
      <c r="A426" s="20" t="s">
        <v>656</v>
      </c>
      <c r="B426" s="20" t="s">
        <v>646</v>
      </c>
      <c r="C426" s="20" t="s">
        <v>27</v>
      </c>
      <c r="D426" s="19"/>
      <c r="E426" s="20" t="s">
        <v>61</v>
      </c>
      <c r="F426" s="21">
        <v>0</v>
      </c>
      <c r="G426" s="22">
        <v>0.46043000000000001</v>
      </c>
      <c r="H426" s="24">
        <v>70.441999999999993</v>
      </c>
      <c r="I426" s="22">
        <v>0</v>
      </c>
      <c r="J426" s="22">
        <v>0</v>
      </c>
    </row>
    <row r="427" spans="1:10">
      <c r="A427" s="20" t="s">
        <v>657</v>
      </c>
      <c r="B427" s="20" t="s">
        <v>646</v>
      </c>
      <c r="C427" s="20" t="s">
        <v>27</v>
      </c>
      <c r="D427" s="19"/>
      <c r="E427" s="20" t="s">
        <v>61</v>
      </c>
      <c r="F427" s="21">
        <v>3.1E-2</v>
      </c>
      <c r="G427" s="22">
        <v>0.46043000000000001</v>
      </c>
      <c r="H427" s="24">
        <v>70.441999999999993</v>
      </c>
      <c r="I427" s="22">
        <v>1.4273330000000001E-2</v>
      </c>
      <c r="J427" s="22">
        <v>2.0262528037250507E-2</v>
      </c>
    </row>
    <row r="428" spans="1:10">
      <c r="A428" s="20" t="s">
        <v>658</v>
      </c>
      <c r="B428" s="20" t="s">
        <v>646</v>
      </c>
      <c r="C428" s="20" t="s">
        <v>64</v>
      </c>
      <c r="D428" s="19"/>
      <c r="E428" s="20"/>
      <c r="F428" s="21">
        <v>0.34699999999999998</v>
      </c>
      <c r="G428" s="22">
        <v>0.46043000000000001</v>
      </c>
      <c r="H428" s="24">
        <v>70.441999999999993</v>
      </c>
      <c r="I428" s="22">
        <v>0.15976920999999999</v>
      </c>
      <c r="J428" s="22">
        <v>0.22680958802986856</v>
      </c>
    </row>
    <row r="429" spans="1:10">
      <c r="A429" s="20" t="s">
        <v>659</v>
      </c>
      <c r="B429" s="20" t="s">
        <v>646</v>
      </c>
      <c r="C429" s="20" t="s">
        <v>64</v>
      </c>
      <c r="D429" s="19"/>
      <c r="E429" s="20"/>
      <c r="F429" s="21">
        <v>0</v>
      </c>
      <c r="G429" s="22">
        <v>0.46043000000000001</v>
      </c>
      <c r="H429" s="24">
        <v>70.441999999999993</v>
      </c>
      <c r="I429" s="22">
        <v>0</v>
      </c>
      <c r="J429" s="22">
        <v>0</v>
      </c>
    </row>
    <row r="430" spans="1:10">
      <c r="A430" s="20" t="s">
        <v>660</v>
      </c>
      <c r="B430" s="20" t="s">
        <v>661</v>
      </c>
      <c r="C430" s="20" t="s">
        <v>27</v>
      </c>
      <c r="D430" s="18"/>
      <c r="E430" s="20" t="s">
        <v>61</v>
      </c>
      <c r="F430" s="23">
        <v>0.20799999999999999</v>
      </c>
      <c r="G430" s="22">
        <v>0.95913471150385854</v>
      </c>
      <c r="H430" s="24">
        <v>95.947999999999993</v>
      </c>
      <c r="I430" s="22">
        <v>0.19950001999280256</v>
      </c>
      <c r="J430" s="22">
        <v>0.20792514694709904</v>
      </c>
    </row>
    <row r="431" spans="1:10">
      <c r="A431" s="20" t="s">
        <v>662</v>
      </c>
      <c r="B431" s="20" t="s">
        <v>661</v>
      </c>
      <c r="C431" s="20" t="s">
        <v>27</v>
      </c>
      <c r="D431" s="18"/>
      <c r="E431" s="20" t="s">
        <v>61</v>
      </c>
      <c r="F431" s="23">
        <v>2E-3</v>
      </c>
      <c r="G431" s="22">
        <v>0.95913471150385854</v>
      </c>
      <c r="H431" s="24">
        <v>95.947999999999993</v>
      </c>
      <c r="I431" s="22">
        <v>1.9182694230077172E-3</v>
      </c>
      <c r="J431" s="22">
        <v>1.9992802591067217E-3</v>
      </c>
    </row>
    <row r="432" spans="1:10">
      <c r="A432" s="20" t="s">
        <v>663</v>
      </c>
      <c r="B432" s="20" t="s">
        <v>664</v>
      </c>
      <c r="C432" s="20" t="s">
        <v>450</v>
      </c>
      <c r="D432" s="19"/>
      <c r="E432" s="20"/>
      <c r="F432" s="21">
        <v>0.85199999999999998</v>
      </c>
      <c r="G432" s="22">
        <v>0.93191999999999997</v>
      </c>
      <c r="H432" s="24">
        <v>94.325400000000002</v>
      </c>
      <c r="I432" s="22">
        <v>0.79399584000000001</v>
      </c>
      <c r="J432" s="22">
        <v>0.84176249451367291</v>
      </c>
    </row>
    <row r="433" spans="1:10">
      <c r="A433" s="20" t="s">
        <v>665</v>
      </c>
      <c r="B433" s="20" t="s">
        <v>664</v>
      </c>
      <c r="C433" s="20" t="s">
        <v>35</v>
      </c>
      <c r="D433" s="19" t="s">
        <v>666</v>
      </c>
      <c r="E433" s="20"/>
      <c r="F433" s="21">
        <v>0.15</v>
      </c>
      <c r="G433" s="22">
        <v>0.93191999999999997</v>
      </c>
      <c r="H433" s="24">
        <v>94.325400000000002</v>
      </c>
      <c r="I433" s="22">
        <v>0.139788</v>
      </c>
      <c r="J433" s="22">
        <v>0.14819762227353395</v>
      </c>
    </row>
    <row r="434" spans="1:10">
      <c r="A434" s="20" t="s">
        <v>667</v>
      </c>
      <c r="B434" s="20" t="s">
        <v>668</v>
      </c>
      <c r="C434" s="20" t="s">
        <v>35</v>
      </c>
      <c r="D434" s="19" t="s">
        <v>669</v>
      </c>
      <c r="E434" s="20"/>
      <c r="F434" s="21">
        <v>8.4000000000000005E-2</v>
      </c>
      <c r="G434" s="22">
        <v>0.95108999999999999</v>
      </c>
      <c r="H434" s="24">
        <v>95.047700000000006</v>
      </c>
      <c r="I434" s="22">
        <v>7.989156E-2</v>
      </c>
      <c r="J434" s="22">
        <v>8.4054174903758855E-2</v>
      </c>
    </row>
    <row r="435" spans="1:10">
      <c r="A435" s="20" t="s">
        <v>670</v>
      </c>
      <c r="B435" s="20" t="s">
        <v>668</v>
      </c>
      <c r="C435" s="20" t="s">
        <v>27</v>
      </c>
      <c r="D435" s="19"/>
      <c r="E435" s="20" t="s">
        <v>61</v>
      </c>
      <c r="F435" s="21">
        <v>0.54400000000000004</v>
      </c>
      <c r="G435" s="22">
        <v>0.95108999999999999</v>
      </c>
      <c r="H435" s="24">
        <v>95.047700000000006</v>
      </c>
      <c r="I435" s="22">
        <v>0.51739296000000001</v>
      </c>
      <c r="J435" s="22">
        <v>0.54435084699577163</v>
      </c>
    </row>
    <row r="436" spans="1:10">
      <c r="A436" s="20" t="s">
        <v>671</v>
      </c>
      <c r="B436" s="20" t="s">
        <v>672</v>
      </c>
      <c r="C436" s="20" t="s">
        <v>450</v>
      </c>
      <c r="D436" s="19"/>
      <c r="E436" s="20"/>
      <c r="F436" s="21">
        <v>0.26600000000000001</v>
      </c>
      <c r="G436" s="22">
        <v>0.93191999999999997</v>
      </c>
      <c r="H436" s="24">
        <v>94.325400000000002</v>
      </c>
      <c r="I436" s="22">
        <v>0.24789072000000001</v>
      </c>
      <c r="J436" s="22">
        <v>0.26280378349840022</v>
      </c>
    </row>
    <row r="437" spans="1:10">
      <c r="A437" s="20" t="s">
        <v>673</v>
      </c>
      <c r="B437" s="20" t="s">
        <v>672</v>
      </c>
      <c r="C437" s="20" t="s">
        <v>35</v>
      </c>
      <c r="D437" s="19" t="s">
        <v>674</v>
      </c>
      <c r="E437" s="20"/>
      <c r="F437" s="21">
        <v>0.127</v>
      </c>
      <c r="G437" s="22">
        <v>0.93191999999999997</v>
      </c>
      <c r="H437" s="24">
        <v>94.325400000000002</v>
      </c>
      <c r="I437" s="22">
        <v>0.11835384</v>
      </c>
      <c r="J437" s="22">
        <v>0.12547398685825875</v>
      </c>
    </row>
    <row r="438" spans="1:10">
      <c r="A438" s="20" t="s">
        <v>675</v>
      </c>
      <c r="B438" s="20" t="s">
        <v>672</v>
      </c>
      <c r="C438" s="20" t="s">
        <v>27</v>
      </c>
      <c r="D438" s="19"/>
      <c r="E438" s="20" t="s">
        <v>61</v>
      </c>
      <c r="F438" s="21">
        <v>2.2690000000000001</v>
      </c>
      <c r="G438" s="22">
        <v>0.93191999999999997</v>
      </c>
      <c r="H438" s="24">
        <v>94.325400000000002</v>
      </c>
      <c r="I438" s="22">
        <v>2.1145264799999999</v>
      </c>
      <c r="J438" s="22">
        <v>2.2417360329243237</v>
      </c>
    </row>
    <row r="439" spans="1:10">
      <c r="A439" s="20" t="s">
        <v>676</v>
      </c>
      <c r="B439" s="20" t="s">
        <v>677</v>
      </c>
      <c r="C439" s="20" t="s">
        <v>27</v>
      </c>
      <c r="D439" s="19"/>
      <c r="E439" s="20" t="s">
        <v>61</v>
      </c>
      <c r="F439" s="21">
        <v>0.92100000000000004</v>
      </c>
      <c r="G439" s="22">
        <v>0.95904999999999996</v>
      </c>
      <c r="H439" s="24">
        <v>95.95</v>
      </c>
      <c r="I439" s="22">
        <v>0.88328505000000002</v>
      </c>
      <c r="J439" s="22">
        <v>0.92056805627931215</v>
      </c>
    </row>
    <row r="440" spans="1:10">
      <c r="A440" s="20" t="s">
        <v>678</v>
      </c>
      <c r="B440" s="20" t="s">
        <v>679</v>
      </c>
      <c r="C440" s="20" t="s">
        <v>27</v>
      </c>
      <c r="D440" s="19"/>
      <c r="E440" s="20" t="s">
        <v>61</v>
      </c>
      <c r="F440" s="21">
        <v>0.252</v>
      </c>
      <c r="G440" s="22">
        <v>0.93191999999999997</v>
      </c>
      <c r="H440" s="24">
        <v>94.325400000000002</v>
      </c>
      <c r="I440" s="22">
        <v>0.23484384</v>
      </c>
      <c r="J440" s="22">
        <v>0.24897200541953704</v>
      </c>
    </row>
    <row r="441" spans="1:10">
      <c r="A441" s="20" t="s">
        <v>680</v>
      </c>
      <c r="B441" s="20" t="s">
        <v>679</v>
      </c>
      <c r="C441" s="20" t="s">
        <v>64</v>
      </c>
      <c r="D441" s="19"/>
      <c r="E441" s="20"/>
      <c r="F441" s="21">
        <v>1.7000000000000001E-2</v>
      </c>
      <c r="G441" s="22">
        <v>0.93191999999999997</v>
      </c>
      <c r="H441" s="24">
        <v>94.325400000000002</v>
      </c>
      <c r="I441" s="22">
        <v>1.5842640000000002E-2</v>
      </c>
      <c r="J441" s="22">
        <v>1.6795730524333849E-2</v>
      </c>
    </row>
    <row r="442" spans="1:10">
      <c r="A442" s="20" t="s">
        <v>681</v>
      </c>
      <c r="B442" s="20" t="s">
        <v>682</v>
      </c>
      <c r="C442" s="20" t="s">
        <v>27</v>
      </c>
      <c r="D442" s="19"/>
      <c r="E442" s="20" t="s">
        <v>61</v>
      </c>
      <c r="F442" s="21">
        <v>1.7000000000000001E-2</v>
      </c>
      <c r="G442" s="22">
        <v>0.82652000000000003</v>
      </c>
      <c r="H442" s="24">
        <v>92.188999999999993</v>
      </c>
      <c r="I442" s="22">
        <v>1.4050840000000002E-2</v>
      </c>
      <c r="J442" s="22">
        <v>1.5241341157838793E-2</v>
      </c>
    </row>
    <row r="443" spans="1:10">
      <c r="A443" s="20" t="s">
        <v>683</v>
      </c>
      <c r="B443" s="20" t="s">
        <v>684</v>
      </c>
      <c r="C443" s="20" t="s">
        <v>27</v>
      </c>
      <c r="D443" s="19"/>
      <c r="E443" s="20"/>
      <c r="F443" s="21">
        <v>0.182</v>
      </c>
      <c r="G443" s="22">
        <v>0.78885000000000005</v>
      </c>
      <c r="H443" s="24">
        <v>89.891999999999996</v>
      </c>
      <c r="I443" s="22">
        <v>0.1435707</v>
      </c>
      <c r="J443" s="22">
        <v>0.15971465758910694</v>
      </c>
    </row>
    <row r="444" spans="1:10">
      <c r="A444" s="20" t="s">
        <v>685</v>
      </c>
      <c r="B444" s="20" t="s">
        <v>684</v>
      </c>
      <c r="C444" s="20" t="s">
        <v>27</v>
      </c>
      <c r="D444" s="19"/>
      <c r="E444" s="20"/>
      <c r="F444" s="21">
        <v>0.21299999999999999</v>
      </c>
      <c r="G444" s="22">
        <v>0.78885000000000005</v>
      </c>
      <c r="H444" s="24">
        <v>89.891999999999996</v>
      </c>
      <c r="I444" s="22">
        <v>0.16802505000000001</v>
      </c>
      <c r="J444" s="22">
        <v>0.18691880256307572</v>
      </c>
    </row>
    <row r="445" spans="1:10">
      <c r="A445" s="20" t="s">
        <v>686</v>
      </c>
      <c r="B445" s="20" t="s">
        <v>684</v>
      </c>
      <c r="C445" s="20" t="s">
        <v>27</v>
      </c>
      <c r="D445" s="19"/>
      <c r="E445" s="20"/>
      <c r="F445" s="21">
        <v>0.04</v>
      </c>
      <c r="G445" s="22">
        <v>0.78885000000000005</v>
      </c>
      <c r="H445" s="24">
        <v>89.891999999999996</v>
      </c>
      <c r="I445" s="22">
        <v>3.1554000000000006E-2</v>
      </c>
      <c r="J445" s="22">
        <v>3.5102122547056476E-2</v>
      </c>
    </row>
    <row r="446" spans="1:10">
      <c r="A446" s="20" t="s">
        <v>687</v>
      </c>
      <c r="B446" s="20" t="s">
        <v>684</v>
      </c>
      <c r="C446" s="20" t="s">
        <v>27</v>
      </c>
      <c r="D446" s="19"/>
      <c r="E446" s="20"/>
      <c r="F446" s="21">
        <v>1.2E-2</v>
      </c>
      <c r="G446" s="22">
        <v>0.78885000000000005</v>
      </c>
      <c r="H446" s="24">
        <v>89.891999999999996</v>
      </c>
      <c r="I446" s="22">
        <v>9.466200000000001E-3</v>
      </c>
      <c r="J446" s="22">
        <v>1.0530636764116943E-2</v>
      </c>
    </row>
    <row r="447" spans="1:10">
      <c r="A447" s="20" t="s">
        <v>688</v>
      </c>
      <c r="B447" s="20" t="s">
        <v>689</v>
      </c>
      <c r="C447" s="20" t="s">
        <v>35</v>
      </c>
      <c r="D447" s="19" t="s">
        <v>690</v>
      </c>
      <c r="E447" s="20"/>
      <c r="F447" s="21">
        <v>0</v>
      </c>
      <c r="G447" s="22">
        <v>0.77876000000000001</v>
      </c>
      <c r="H447" s="24">
        <v>88.968999999999994</v>
      </c>
      <c r="I447" s="22">
        <v>0</v>
      </c>
      <c r="J447" s="22">
        <v>0</v>
      </c>
    </row>
    <row r="448" spans="1:10">
      <c r="A448" s="20" t="s">
        <v>691</v>
      </c>
      <c r="B448" s="20" t="s">
        <v>689</v>
      </c>
      <c r="C448" s="20" t="s">
        <v>27</v>
      </c>
      <c r="D448" s="19"/>
      <c r="E448" s="20"/>
      <c r="F448" s="21">
        <v>0.39400000000000002</v>
      </c>
      <c r="G448" s="22">
        <v>0.77876000000000001</v>
      </c>
      <c r="H448" s="24">
        <v>88.968999999999994</v>
      </c>
      <c r="I448" s="22">
        <v>0.30683144000000001</v>
      </c>
      <c r="J448" s="22">
        <v>0.34487455181018112</v>
      </c>
    </row>
    <row r="449" spans="1:10">
      <c r="A449" s="20" t="s">
        <v>692</v>
      </c>
      <c r="B449" s="20" t="s">
        <v>689</v>
      </c>
      <c r="C449" s="20" t="s">
        <v>27</v>
      </c>
      <c r="D449" s="19"/>
      <c r="E449" s="20"/>
      <c r="F449" s="21">
        <v>0.191</v>
      </c>
      <c r="G449" s="22">
        <v>0.77876000000000001</v>
      </c>
      <c r="H449" s="24">
        <v>88.968999999999994</v>
      </c>
      <c r="I449" s="22">
        <v>0.14874316000000001</v>
      </c>
      <c r="J449" s="22">
        <v>0.16718537917701673</v>
      </c>
    </row>
    <row r="450" spans="1:10">
      <c r="A450" s="20" t="s">
        <v>693</v>
      </c>
      <c r="B450" s="20" t="s">
        <v>694</v>
      </c>
      <c r="C450" s="20" t="s">
        <v>450</v>
      </c>
      <c r="D450" s="19"/>
      <c r="E450" s="20"/>
      <c r="F450" s="21">
        <v>0.83499999999999996</v>
      </c>
      <c r="G450" s="22">
        <v>0.84184000000000003</v>
      </c>
      <c r="H450" s="24">
        <v>91.943700000000007</v>
      </c>
      <c r="I450" s="22">
        <v>0.70293640000000002</v>
      </c>
      <c r="J450" s="22">
        <v>0.76452916295515627</v>
      </c>
    </row>
    <row r="451" spans="1:10">
      <c r="A451" s="20" t="s">
        <v>695</v>
      </c>
      <c r="B451" s="20" t="s">
        <v>694</v>
      </c>
      <c r="C451" s="20" t="s">
        <v>27</v>
      </c>
      <c r="D451" s="19"/>
      <c r="E451" s="20"/>
      <c r="F451" s="21">
        <v>0.156</v>
      </c>
      <c r="G451" s="22">
        <v>0.84184000000000003</v>
      </c>
      <c r="H451" s="24">
        <v>91.943700000000007</v>
      </c>
      <c r="I451" s="22">
        <v>0.13132704000000001</v>
      </c>
      <c r="J451" s="22">
        <v>0.14283419092335853</v>
      </c>
    </row>
    <row r="452" spans="1:10">
      <c r="A452" s="20" t="s">
        <v>696</v>
      </c>
      <c r="B452" s="20" t="s">
        <v>694</v>
      </c>
      <c r="C452" s="20" t="s">
        <v>27</v>
      </c>
      <c r="D452" s="19"/>
      <c r="E452" s="20"/>
      <c r="F452" s="21">
        <v>0.15</v>
      </c>
      <c r="G452" s="22">
        <v>0.84184000000000003</v>
      </c>
      <c r="H452" s="24">
        <v>91.943700000000007</v>
      </c>
      <c r="I452" s="22">
        <v>0.126276</v>
      </c>
      <c r="J452" s="22">
        <v>0.13734056819553705</v>
      </c>
    </row>
    <row r="453" spans="1:10">
      <c r="A453" s="20" t="s">
        <v>697</v>
      </c>
      <c r="B453" s="20" t="s">
        <v>698</v>
      </c>
      <c r="C453" s="20" t="s">
        <v>35</v>
      </c>
      <c r="D453" s="19" t="s">
        <v>699</v>
      </c>
      <c r="E453" s="20"/>
      <c r="F453" s="21">
        <v>1E-3</v>
      </c>
      <c r="G453" s="22">
        <v>0.95101000000000002</v>
      </c>
      <c r="H453" s="24">
        <v>94.69</v>
      </c>
      <c r="I453" s="22">
        <v>9.5101000000000007E-4</v>
      </c>
      <c r="J453" s="22">
        <v>1.0043404794592883E-3</v>
      </c>
    </row>
    <row r="454" spans="1:10">
      <c r="A454" s="20" t="s">
        <v>700</v>
      </c>
      <c r="B454" s="20" t="s">
        <v>698</v>
      </c>
      <c r="C454" s="20" t="s">
        <v>35</v>
      </c>
      <c r="D454" s="19" t="s">
        <v>701</v>
      </c>
      <c r="E454" s="20"/>
      <c r="F454" s="21">
        <v>0.313</v>
      </c>
      <c r="G454" s="22">
        <v>0.95101000000000002</v>
      </c>
      <c r="H454" s="24">
        <v>94.69</v>
      </c>
      <c r="I454" s="22">
        <v>0.29766613000000003</v>
      </c>
      <c r="J454" s="22">
        <v>0.31435857007075724</v>
      </c>
    </row>
    <row r="455" spans="1:10">
      <c r="A455" s="20" t="s">
        <v>702</v>
      </c>
      <c r="B455" s="20" t="s">
        <v>698</v>
      </c>
      <c r="C455" s="20" t="s">
        <v>27</v>
      </c>
      <c r="D455" s="19"/>
      <c r="E455" s="20" t="s">
        <v>61</v>
      </c>
      <c r="F455" s="21">
        <v>0.19900000000000001</v>
      </c>
      <c r="G455" s="22">
        <v>0.95101000000000002</v>
      </c>
      <c r="H455" s="24">
        <v>94.69</v>
      </c>
      <c r="I455" s="22">
        <v>0.18925099000000001</v>
      </c>
      <c r="J455" s="22">
        <v>0.19986375541239837</v>
      </c>
    </row>
    <row r="456" spans="1:10">
      <c r="A456" s="20" t="s">
        <v>703</v>
      </c>
      <c r="B456" s="20" t="s">
        <v>704</v>
      </c>
      <c r="C456" s="20" t="s">
        <v>450</v>
      </c>
      <c r="D456" s="19"/>
      <c r="E456" s="20"/>
      <c r="F456" s="21">
        <v>3.1E-2</v>
      </c>
      <c r="G456" s="22">
        <v>0.84184000000000003</v>
      </c>
      <c r="H456" s="24">
        <v>91.943700000000007</v>
      </c>
      <c r="I456" s="22">
        <v>2.6097040000000002E-2</v>
      </c>
      <c r="J456" s="22">
        <v>2.8383717427077657E-2</v>
      </c>
    </row>
    <row r="457" spans="1:10">
      <c r="A457" s="20" t="s">
        <v>705</v>
      </c>
      <c r="B457" s="20" t="s">
        <v>704</v>
      </c>
      <c r="C457" s="20" t="s">
        <v>35</v>
      </c>
      <c r="D457" s="19" t="s">
        <v>706</v>
      </c>
      <c r="E457" s="20"/>
      <c r="F457" s="21">
        <v>0.84699999999999998</v>
      </c>
      <c r="G457" s="22">
        <v>0.84184000000000003</v>
      </c>
      <c r="H457" s="24">
        <v>91.943700000000007</v>
      </c>
      <c r="I457" s="22">
        <v>0.71303848000000003</v>
      </c>
      <c r="J457" s="22">
        <v>0.77551640841079916</v>
      </c>
    </row>
    <row r="458" spans="1:10">
      <c r="A458" s="20" t="s">
        <v>707</v>
      </c>
      <c r="B458" s="20" t="s">
        <v>704</v>
      </c>
      <c r="C458" s="20" t="s">
        <v>27</v>
      </c>
      <c r="D458" s="19"/>
      <c r="E458" s="20"/>
      <c r="F458" s="21">
        <v>0.21299999999999999</v>
      </c>
      <c r="G458" s="22">
        <v>0.84184000000000003</v>
      </c>
      <c r="H458" s="24">
        <v>91.943700000000007</v>
      </c>
      <c r="I458" s="22">
        <v>0.17931192000000001</v>
      </c>
      <c r="J458" s="22">
        <v>0.19502360683766262</v>
      </c>
    </row>
    <row r="459" spans="1:10">
      <c r="A459" s="20" t="s">
        <v>708</v>
      </c>
      <c r="B459" s="20" t="s">
        <v>704</v>
      </c>
      <c r="C459" s="20" t="s">
        <v>27</v>
      </c>
      <c r="D459" s="19"/>
      <c r="E459" s="20"/>
      <c r="F459" s="21">
        <v>3.6999999999999998E-2</v>
      </c>
      <c r="G459" s="22">
        <v>0.84184000000000003</v>
      </c>
      <c r="H459" s="24">
        <v>91.943700000000007</v>
      </c>
      <c r="I459" s="22">
        <v>3.1148079999999998E-2</v>
      </c>
      <c r="J459" s="22">
        <v>3.3877340154899134E-2</v>
      </c>
    </row>
    <row r="460" spans="1:10">
      <c r="A460" s="20" t="s">
        <v>709</v>
      </c>
      <c r="B460" s="20" t="s">
        <v>704</v>
      </c>
      <c r="C460" s="20" t="s">
        <v>27</v>
      </c>
      <c r="D460" s="19"/>
      <c r="E460" s="20"/>
      <c r="F460" s="21">
        <v>6.0000000000000001E-3</v>
      </c>
      <c r="G460" s="22">
        <v>0.84184000000000003</v>
      </c>
      <c r="H460" s="24">
        <v>91.943700000000007</v>
      </c>
      <c r="I460" s="22">
        <v>5.0510400000000006E-3</v>
      </c>
      <c r="J460" s="22">
        <v>5.493622727821482E-3</v>
      </c>
    </row>
    <row r="461" spans="1:10">
      <c r="A461" s="20" t="s">
        <v>710</v>
      </c>
      <c r="B461" s="20" t="s">
        <v>711</v>
      </c>
      <c r="C461" s="20" t="s">
        <v>35</v>
      </c>
      <c r="D461" s="19" t="s">
        <v>712</v>
      </c>
      <c r="E461" s="20"/>
      <c r="F461" s="21">
        <v>0.17699999999999999</v>
      </c>
      <c r="G461" s="22">
        <v>0.95903000000000005</v>
      </c>
      <c r="H461" s="24">
        <v>96.828999999999994</v>
      </c>
      <c r="I461" s="22">
        <v>0.16974831000000001</v>
      </c>
      <c r="J461" s="22">
        <v>0.17530730462981134</v>
      </c>
    </row>
    <row r="462" spans="1:10">
      <c r="A462" s="20" t="s">
        <v>713</v>
      </c>
      <c r="B462" s="20" t="s">
        <v>711</v>
      </c>
      <c r="C462" s="20" t="s">
        <v>27</v>
      </c>
      <c r="D462" s="19"/>
      <c r="E462" s="20" t="s">
        <v>61</v>
      </c>
      <c r="F462" s="21">
        <v>1.6E-2</v>
      </c>
      <c r="G462" s="22">
        <v>0.95903000000000005</v>
      </c>
      <c r="H462" s="24">
        <v>96.828999999999994</v>
      </c>
      <c r="I462" s="22">
        <v>1.5344480000000001E-2</v>
      </c>
      <c r="J462" s="22">
        <v>1.5846987989135489E-2</v>
      </c>
    </row>
    <row r="463" spans="1:10">
      <c r="A463" s="20" t="s">
        <v>714</v>
      </c>
      <c r="B463" s="20" t="s">
        <v>711</v>
      </c>
      <c r="C463" s="20" t="s">
        <v>27</v>
      </c>
      <c r="D463" s="19"/>
      <c r="E463" s="20" t="s">
        <v>61</v>
      </c>
      <c r="F463" s="21">
        <v>6.4000000000000001E-2</v>
      </c>
      <c r="G463" s="22">
        <v>0.95903000000000005</v>
      </c>
      <c r="H463" s="24">
        <v>96.828999999999994</v>
      </c>
      <c r="I463" s="22">
        <v>6.1377920000000002E-2</v>
      </c>
      <c r="J463" s="22">
        <v>6.3387951956541955E-2</v>
      </c>
    </row>
    <row r="464" spans="1:10">
      <c r="A464" s="20" t="s">
        <v>715</v>
      </c>
      <c r="B464" s="20" t="s">
        <v>711</v>
      </c>
      <c r="C464" s="20" t="s">
        <v>64</v>
      </c>
      <c r="D464" s="19"/>
      <c r="E464" s="20"/>
      <c r="F464" s="21">
        <v>0.20799999999999999</v>
      </c>
      <c r="G464" s="22">
        <v>0.95903000000000005</v>
      </c>
      <c r="H464" s="24">
        <v>96.828999999999994</v>
      </c>
      <c r="I464" s="22">
        <v>0.19947824</v>
      </c>
      <c r="J464" s="22">
        <v>0.20601084385876134</v>
      </c>
    </row>
    <row r="465" spans="1:10">
      <c r="A465" s="20" t="s">
        <v>716</v>
      </c>
      <c r="B465" s="20" t="s">
        <v>717</v>
      </c>
      <c r="C465" s="20" t="s">
        <v>450</v>
      </c>
      <c r="D465" s="19"/>
      <c r="E465" s="20"/>
      <c r="F465" s="21">
        <v>0.70399999999999996</v>
      </c>
      <c r="G465" s="22">
        <v>0.84282000000000001</v>
      </c>
      <c r="H465" s="24">
        <v>92.022999999999996</v>
      </c>
      <c r="I465" s="22">
        <v>0.59334527999999997</v>
      </c>
      <c r="J465" s="22">
        <v>0.64477932690740358</v>
      </c>
    </row>
    <row r="466" spans="1:10">
      <c r="A466" s="20" t="s">
        <v>718</v>
      </c>
      <c r="B466" s="20" t="s">
        <v>717</v>
      </c>
      <c r="C466" s="20" t="s">
        <v>27</v>
      </c>
      <c r="D466" s="19"/>
      <c r="E466" s="20" t="s">
        <v>61</v>
      </c>
      <c r="F466" s="21">
        <v>0.55800000000000005</v>
      </c>
      <c r="G466" s="22">
        <v>0.84282000000000001</v>
      </c>
      <c r="H466" s="24">
        <v>92.022999999999996</v>
      </c>
      <c r="I466" s="22">
        <v>0.47029356000000005</v>
      </c>
      <c r="J466" s="22">
        <v>0.51106088695217511</v>
      </c>
    </row>
    <row r="467" spans="1:10">
      <c r="A467" s="20" t="s">
        <v>719</v>
      </c>
      <c r="B467" s="20" t="s">
        <v>720</v>
      </c>
      <c r="C467" s="20" t="s">
        <v>450</v>
      </c>
      <c r="D467" s="19"/>
      <c r="E467" s="20"/>
      <c r="F467" s="21">
        <v>0.34899999999999998</v>
      </c>
      <c r="G467" s="22">
        <v>0.95108999999999999</v>
      </c>
      <c r="H467" s="24">
        <v>95.047700000000006</v>
      </c>
      <c r="I467" s="22">
        <v>0.33193040999999995</v>
      </c>
      <c r="J467" s="22">
        <v>0.34922508382633133</v>
      </c>
    </row>
    <row r="468" spans="1:10">
      <c r="A468" s="20" t="s">
        <v>721</v>
      </c>
      <c r="B468" s="20" t="s">
        <v>720</v>
      </c>
      <c r="C468" s="20" t="s">
        <v>450</v>
      </c>
      <c r="D468" s="19"/>
      <c r="E468" s="20"/>
      <c r="F468" s="21">
        <v>6.6000000000000003E-2</v>
      </c>
      <c r="G468" s="22">
        <v>0.95108999999999999</v>
      </c>
      <c r="H468" s="24">
        <v>95.047700000000006</v>
      </c>
      <c r="I468" s="22">
        <v>6.2771939999999998E-2</v>
      </c>
      <c r="J468" s="22">
        <v>6.6042565995810515E-2</v>
      </c>
    </row>
    <row r="469" spans="1:10">
      <c r="A469" s="20" t="s">
        <v>722</v>
      </c>
      <c r="B469" s="20" t="s">
        <v>720</v>
      </c>
      <c r="C469" s="20" t="s">
        <v>450</v>
      </c>
      <c r="D469" s="19"/>
      <c r="E469" s="20"/>
      <c r="F469" s="21">
        <v>0.218</v>
      </c>
      <c r="G469" s="22">
        <v>0.95108999999999999</v>
      </c>
      <c r="H469" s="24">
        <v>95.047700000000006</v>
      </c>
      <c r="I469" s="22">
        <v>0.20733762</v>
      </c>
      <c r="J469" s="22">
        <v>0.21814059677404082</v>
      </c>
    </row>
    <row r="470" spans="1:10">
      <c r="A470" s="20" t="s">
        <v>723</v>
      </c>
      <c r="B470" s="20" t="s">
        <v>720</v>
      </c>
      <c r="C470" s="20" t="s">
        <v>27</v>
      </c>
      <c r="D470" s="19"/>
      <c r="E470" s="20"/>
      <c r="F470" s="21">
        <v>0.59899999999999998</v>
      </c>
      <c r="G470" s="22">
        <v>0.95108999999999999</v>
      </c>
      <c r="H470" s="24">
        <v>95.047700000000006</v>
      </c>
      <c r="I470" s="22">
        <v>0.56970290999999995</v>
      </c>
      <c r="J470" s="22">
        <v>0.59938631865894698</v>
      </c>
    </row>
    <row r="471" spans="1:10">
      <c r="A471" s="20" t="s">
        <v>724</v>
      </c>
      <c r="B471" s="20" t="s">
        <v>720</v>
      </c>
      <c r="C471" s="20" t="s">
        <v>27</v>
      </c>
      <c r="D471" s="19"/>
      <c r="E471" s="20"/>
      <c r="F471" s="21">
        <v>0.41</v>
      </c>
      <c r="G471" s="22">
        <v>0.95108999999999999</v>
      </c>
      <c r="H471" s="24">
        <v>95.047700000000006</v>
      </c>
      <c r="I471" s="22">
        <v>0.38994689999999999</v>
      </c>
      <c r="J471" s="22">
        <v>0.41026442512548961</v>
      </c>
    </row>
    <row r="472" spans="1:10">
      <c r="A472" s="20" t="s">
        <v>725</v>
      </c>
      <c r="B472" s="20" t="s">
        <v>720</v>
      </c>
      <c r="C472" s="20" t="s">
        <v>27</v>
      </c>
      <c r="D472" s="19"/>
      <c r="E472" s="20"/>
      <c r="F472" s="21">
        <v>0.23400000000000001</v>
      </c>
      <c r="G472" s="22">
        <v>0.95108999999999999</v>
      </c>
      <c r="H472" s="24">
        <v>95.047700000000006</v>
      </c>
      <c r="I472" s="22">
        <v>0.22255506</v>
      </c>
      <c r="J472" s="22">
        <v>0.23415091580332822</v>
      </c>
    </row>
    <row r="473" spans="1:10">
      <c r="A473" s="20" t="s">
        <v>726</v>
      </c>
      <c r="B473" s="20" t="s">
        <v>727</v>
      </c>
      <c r="C473" s="20" t="s">
        <v>27</v>
      </c>
      <c r="D473" s="19"/>
      <c r="E473" s="20"/>
      <c r="F473" s="21">
        <v>1.57</v>
      </c>
      <c r="G473" s="22">
        <v>0.95904999999999996</v>
      </c>
      <c r="H473" s="24">
        <v>95.95</v>
      </c>
      <c r="I473" s="22">
        <v>1.5057084999999999</v>
      </c>
      <c r="J473" s="22">
        <v>1.5692636789994787</v>
      </c>
    </row>
    <row r="474" spans="1:10">
      <c r="A474" s="20" t="s">
        <v>728</v>
      </c>
      <c r="B474" s="20" t="s">
        <v>729</v>
      </c>
      <c r="C474" s="20" t="s">
        <v>35</v>
      </c>
      <c r="D474" s="19" t="s">
        <v>730</v>
      </c>
      <c r="E474" s="20"/>
      <c r="F474" s="21">
        <v>5.5E-2</v>
      </c>
      <c r="G474" s="22">
        <v>0.66303999999999996</v>
      </c>
      <c r="H474" s="24">
        <v>82.73</v>
      </c>
      <c r="I474" s="22">
        <v>3.6467199999999998E-2</v>
      </c>
      <c r="J474" s="22">
        <v>4.4079777589749784E-2</v>
      </c>
    </row>
    <row r="475" spans="1:10">
      <c r="A475" s="20" t="s">
        <v>731</v>
      </c>
      <c r="B475" s="20" t="s">
        <v>729</v>
      </c>
      <c r="C475" s="20" t="s">
        <v>27</v>
      </c>
      <c r="D475" s="19"/>
      <c r="E475" s="20" t="s">
        <v>61</v>
      </c>
      <c r="F475" s="21">
        <v>6.9000000000000006E-2</v>
      </c>
      <c r="G475" s="22">
        <v>0.66303999999999996</v>
      </c>
      <c r="H475" s="24">
        <v>82.73</v>
      </c>
      <c r="I475" s="22">
        <v>4.574976E-2</v>
      </c>
      <c r="J475" s="22">
        <v>5.5300084612595189E-2</v>
      </c>
    </row>
    <row r="476" spans="1:10">
      <c r="A476" s="20" t="s">
        <v>732</v>
      </c>
      <c r="B476" s="20" t="s">
        <v>729</v>
      </c>
      <c r="C476" s="20" t="s">
        <v>27</v>
      </c>
      <c r="D476" s="19"/>
      <c r="E476" s="20" t="s">
        <v>61</v>
      </c>
      <c r="F476" s="21">
        <v>5.0000000000000001E-3</v>
      </c>
      <c r="G476" s="22">
        <v>0.66303999999999996</v>
      </c>
      <c r="H476" s="24">
        <v>82.73</v>
      </c>
      <c r="I476" s="22">
        <v>3.3151999999999999E-3</v>
      </c>
      <c r="J476" s="22">
        <v>4.0072525081590715E-3</v>
      </c>
    </row>
    <row r="477" spans="1:10">
      <c r="A477" s="20" t="s">
        <v>733</v>
      </c>
      <c r="B477" s="20" t="s">
        <v>729</v>
      </c>
      <c r="C477" s="20" t="s">
        <v>27</v>
      </c>
      <c r="D477" s="19"/>
      <c r="E477" s="20" t="s">
        <v>61</v>
      </c>
      <c r="F477" s="21">
        <v>0.113</v>
      </c>
      <c r="G477" s="22">
        <v>0.66303999999999996</v>
      </c>
      <c r="H477" s="24">
        <v>82.73</v>
      </c>
      <c r="I477" s="22">
        <v>7.4923519999999993E-2</v>
      </c>
      <c r="J477" s="22">
        <v>9.0563906684395012E-2</v>
      </c>
    </row>
    <row r="478" spans="1:10">
      <c r="A478" s="20" t="s">
        <v>734</v>
      </c>
      <c r="B478" s="20" t="s">
        <v>735</v>
      </c>
      <c r="C478" s="20" t="s">
        <v>27</v>
      </c>
      <c r="D478" s="19"/>
      <c r="E478" s="20" t="s">
        <v>61</v>
      </c>
      <c r="F478" s="21">
        <v>0.218</v>
      </c>
      <c r="G478" s="22">
        <v>0.94952999999999999</v>
      </c>
      <c r="H478" s="24">
        <v>94.968000000000004</v>
      </c>
      <c r="I478" s="22">
        <v>0.20699754000000001</v>
      </c>
      <c r="J478" s="22">
        <v>0.21796556734900177</v>
      </c>
    </row>
    <row r="479" spans="1:10">
      <c r="A479" s="20" t="s">
        <v>736</v>
      </c>
      <c r="B479" s="20" t="s">
        <v>735</v>
      </c>
      <c r="C479" s="20" t="s">
        <v>27</v>
      </c>
      <c r="D479" s="19"/>
      <c r="E479" s="20" t="s">
        <v>61</v>
      </c>
      <c r="F479" s="21">
        <v>0.10199999999999999</v>
      </c>
      <c r="G479" s="22">
        <v>0.94952999999999999</v>
      </c>
      <c r="H479" s="24">
        <v>94.968000000000004</v>
      </c>
      <c r="I479" s="22">
        <v>9.685205999999999E-2</v>
      </c>
      <c r="J479" s="22">
        <v>0.10198388931008338</v>
      </c>
    </row>
    <row r="480" spans="1:10">
      <c r="A480" s="20" t="s">
        <v>737</v>
      </c>
      <c r="B480" s="20" t="s">
        <v>735</v>
      </c>
      <c r="C480" s="20" t="s">
        <v>27</v>
      </c>
      <c r="D480" s="19"/>
      <c r="E480" s="20" t="s">
        <v>61</v>
      </c>
      <c r="F480" s="21">
        <v>0.14000000000000001</v>
      </c>
      <c r="G480" s="22">
        <v>0.94952999999999999</v>
      </c>
      <c r="H480" s="24">
        <v>94.968000000000004</v>
      </c>
      <c r="I480" s="22">
        <v>0.1329342</v>
      </c>
      <c r="J480" s="22">
        <v>0.13997788728834976</v>
      </c>
    </row>
    <row r="481" spans="1:10">
      <c r="A481" s="20" t="s">
        <v>738</v>
      </c>
      <c r="B481" s="20" t="s">
        <v>735</v>
      </c>
      <c r="C481" s="20" t="s">
        <v>27</v>
      </c>
      <c r="D481" s="19"/>
      <c r="E481" s="20" t="s">
        <v>61</v>
      </c>
      <c r="F481" s="21">
        <v>0.161</v>
      </c>
      <c r="G481" s="22">
        <v>0.94952999999999999</v>
      </c>
      <c r="H481" s="24">
        <v>94.968000000000004</v>
      </c>
      <c r="I481" s="22">
        <v>0.15287433</v>
      </c>
      <c r="J481" s="22">
        <v>0.16097457038160221</v>
      </c>
    </row>
    <row r="482" spans="1:10">
      <c r="A482" s="20" t="s">
        <v>739</v>
      </c>
      <c r="B482" s="20" t="s">
        <v>740</v>
      </c>
      <c r="C482" s="20" t="s">
        <v>35</v>
      </c>
      <c r="D482" s="19" t="s">
        <v>741</v>
      </c>
      <c r="E482" s="20"/>
      <c r="F482" s="21">
        <v>4.8000000000000001E-2</v>
      </c>
      <c r="G482" s="22">
        <v>0.96347000000000005</v>
      </c>
      <c r="H482" s="24">
        <v>96.631799999999998</v>
      </c>
      <c r="I482" s="22">
        <v>4.6246560000000006E-2</v>
      </c>
      <c r="J482" s="22">
        <v>4.785853104257605E-2</v>
      </c>
    </row>
    <row r="483" spans="1:10">
      <c r="A483" s="20" t="s">
        <v>742</v>
      </c>
      <c r="B483" s="20" t="s">
        <v>740</v>
      </c>
      <c r="C483" s="20" t="s">
        <v>27</v>
      </c>
      <c r="D483" s="19"/>
      <c r="E483" s="20" t="s">
        <v>61</v>
      </c>
      <c r="F483" s="21">
        <v>8.0000000000000002E-3</v>
      </c>
      <c r="G483" s="22">
        <v>0.96347000000000005</v>
      </c>
      <c r="H483" s="24">
        <v>96.631799999999998</v>
      </c>
      <c r="I483" s="22">
        <v>7.7077600000000001E-3</v>
      </c>
      <c r="J483" s="22">
        <v>7.9764218404293416E-3</v>
      </c>
    </row>
    <row r="484" spans="1:10">
      <c r="A484" s="20" t="s">
        <v>743</v>
      </c>
      <c r="B484" s="20" t="s">
        <v>744</v>
      </c>
      <c r="C484" s="20" t="s">
        <v>35</v>
      </c>
      <c r="D484" s="19" t="s">
        <v>745</v>
      </c>
      <c r="E484" s="20"/>
      <c r="F484" s="21">
        <v>6.0000000000000001E-3</v>
      </c>
      <c r="G484" s="22">
        <v>0.95499999999999996</v>
      </c>
      <c r="H484" s="24">
        <v>95.337999999999994</v>
      </c>
      <c r="I484" s="22">
        <v>5.7299999999999999E-3</v>
      </c>
      <c r="J484" s="22">
        <v>6.0101953051249248E-3</v>
      </c>
    </row>
    <row r="485" spans="1:10">
      <c r="A485" s="20" t="s">
        <v>746</v>
      </c>
      <c r="B485" s="20" t="s">
        <v>744</v>
      </c>
      <c r="C485" s="20" t="s">
        <v>35</v>
      </c>
      <c r="D485" s="19" t="s">
        <v>747</v>
      </c>
      <c r="E485" s="20"/>
      <c r="F485" s="21">
        <v>0.253</v>
      </c>
      <c r="G485" s="22">
        <v>0.95499999999999996</v>
      </c>
      <c r="H485" s="24">
        <v>95.337999999999994</v>
      </c>
      <c r="I485" s="22">
        <v>0.241615</v>
      </c>
      <c r="J485" s="22">
        <v>0.25342990203276766</v>
      </c>
    </row>
    <row r="486" spans="1:10">
      <c r="A486" s="20" t="s">
        <v>748</v>
      </c>
      <c r="B486" s="20" t="s">
        <v>744</v>
      </c>
      <c r="C486" s="20" t="s">
        <v>35</v>
      </c>
      <c r="D486" s="19" t="s">
        <v>749</v>
      </c>
      <c r="E486" s="20"/>
      <c r="F486" s="21">
        <v>6.3E-2</v>
      </c>
      <c r="G486" s="22">
        <v>0.95499999999999996</v>
      </c>
      <c r="H486" s="24">
        <v>95.337999999999994</v>
      </c>
      <c r="I486" s="22">
        <v>6.0164999999999996E-2</v>
      </c>
      <c r="J486" s="22">
        <v>6.3107050703811701E-2</v>
      </c>
    </row>
    <row r="487" spans="1:10">
      <c r="A487" s="20" t="s">
        <v>750</v>
      </c>
      <c r="B487" s="20" t="s">
        <v>744</v>
      </c>
      <c r="C487" s="20" t="s">
        <v>27</v>
      </c>
      <c r="D487" s="19"/>
      <c r="E487" s="20" t="s">
        <v>61</v>
      </c>
      <c r="F487" s="21">
        <v>0.46500000000000002</v>
      </c>
      <c r="G487" s="22">
        <v>0.95499999999999996</v>
      </c>
      <c r="H487" s="24">
        <v>95.337999999999994</v>
      </c>
      <c r="I487" s="22">
        <v>0.444075</v>
      </c>
      <c r="J487" s="22">
        <v>0.46579013614718168</v>
      </c>
    </row>
    <row r="488" spans="1:10">
      <c r="A488" s="20" t="s">
        <v>751</v>
      </c>
      <c r="B488" s="20" t="s">
        <v>744</v>
      </c>
      <c r="C488" s="20" t="s">
        <v>64</v>
      </c>
      <c r="D488" s="19"/>
      <c r="E488" s="20"/>
      <c r="F488" s="21">
        <v>9.2999999999999999E-2</v>
      </c>
      <c r="G488" s="22">
        <v>0.95499999999999996</v>
      </c>
      <c r="H488" s="24">
        <v>95.337999999999994</v>
      </c>
      <c r="I488" s="22">
        <v>8.8814999999999991E-2</v>
      </c>
      <c r="J488" s="22">
        <v>9.3158027229436322E-2</v>
      </c>
    </row>
    <row r="489" spans="1:10">
      <c r="A489" s="20" t="s">
        <v>752</v>
      </c>
      <c r="B489" s="20" t="s">
        <v>744</v>
      </c>
      <c r="C489" s="20" t="s">
        <v>64</v>
      </c>
      <c r="D489" s="19"/>
      <c r="E489" s="20"/>
      <c r="F489" s="21">
        <v>1.7999999999999999E-2</v>
      </c>
      <c r="G489" s="22">
        <v>0.95499999999999996</v>
      </c>
      <c r="H489" s="24">
        <v>95.337999999999994</v>
      </c>
      <c r="I489" s="22">
        <v>1.7189999999999997E-2</v>
      </c>
      <c r="J489" s="22">
        <v>1.8030585915374771E-2</v>
      </c>
    </row>
    <row r="490" spans="1:10">
      <c r="A490" s="20" t="s">
        <v>753</v>
      </c>
      <c r="B490" s="20" t="s">
        <v>754</v>
      </c>
      <c r="C490" s="20" t="s">
        <v>450</v>
      </c>
      <c r="D490" s="19"/>
      <c r="E490" s="20"/>
      <c r="F490" s="21">
        <v>1.43</v>
      </c>
      <c r="G490" s="22">
        <v>0.93191999999999997</v>
      </c>
      <c r="H490" s="24">
        <v>94.325400000000002</v>
      </c>
      <c r="I490" s="22">
        <v>1.3326456</v>
      </c>
      <c r="J490" s="22">
        <v>1.4128173323410236</v>
      </c>
    </row>
    <row r="491" spans="1:10">
      <c r="A491" s="20" t="s">
        <v>755</v>
      </c>
      <c r="B491" s="20" t="s">
        <v>754</v>
      </c>
      <c r="C491" s="20" t="s">
        <v>450</v>
      </c>
      <c r="D491" s="19"/>
      <c r="E491" s="20"/>
      <c r="F491" s="21">
        <v>0.53600000000000003</v>
      </c>
      <c r="G491" s="22">
        <v>0.93191999999999997</v>
      </c>
      <c r="H491" s="24">
        <v>94.325400000000002</v>
      </c>
      <c r="I491" s="22">
        <v>0.49950912000000003</v>
      </c>
      <c r="J491" s="22">
        <v>0.52955950359076132</v>
      </c>
    </row>
    <row r="492" spans="1:10">
      <c r="A492" s="20" t="s">
        <v>756</v>
      </c>
      <c r="B492" s="20" t="s">
        <v>754</v>
      </c>
      <c r="C492" s="20" t="s">
        <v>35</v>
      </c>
      <c r="D492" s="19" t="s">
        <v>757</v>
      </c>
      <c r="E492" s="20"/>
      <c r="F492" s="21">
        <v>4.5999999999999999E-2</v>
      </c>
      <c r="G492" s="22">
        <v>0.93191999999999997</v>
      </c>
      <c r="H492" s="24">
        <v>94.325400000000002</v>
      </c>
      <c r="I492" s="22">
        <v>4.2868319999999994E-2</v>
      </c>
      <c r="J492" s="22">
        <v>4.5447270830550404E-2</v>
      </c>
    </row>
    <row r="493" spans="1:10">
      <c r="A493" s="20" t="s">
        <v>758</v>
      </c>
      <c r="B493" s="20" t="s">
        <v>754</v>
      </c>
      <c r="C493" s="20" t="s">
        <v>27</v>
      </c>
      <c r="D493" s="19"/>
      <c r="E493" s="20" t="s">
        <v>61</v>
      </c>
      <c r="F493" s="21">
        <v>5.0000000000000001E-3</v>
      </c>
      <c r="G493" s="22">
        <v>0.93191999999999997</v>
      </c>
      <c r="H493" s="24">
        <v>94.325400000000002</v>
      </c>
      <c r="I493" s="22">
        <v>4.6595999999999999E-3</v>
      </c>
      <c r="J493" s="22">
        <v>4.9399207424511314E-3</v>
      </c>
    </row>
    <row r="494" spans="1:10">
      <c r="A494" s="20" t="s">
        <v>759</v>
      </c>
      <c r="B494" s="20" t="s">
        <v>760</v>
      </c>
      <c r="C494" s="20" t="s">
        <v>450</v>
      </c>
      <c r="D494" s="19"/>
      <c r="E494" s="20"/>
      <c r="F494" s="21">
        <v>4.0000000000000001E-3</v>
      </c>
      <c r="G494" s="22">
        <v>0.51585999999999999</v>
      </c>
      <c r="H494" s="24">
        <v>70.891400000000004</v>
      </c>
      <c r="I494" s="22">
        <v>2.0634400000000002E-3</v>
      </c>
      <c r="J494" s="22">
        <v>2.9107056709276441E-3</v>
      </c>
    </row>
    <row r="495" spans="1:10">
      <c r="A495" s="20" t="s">
        <v>761</v>
      </c>
      <c r="B495" s="20" t="s">
        <v>760</v>
      </c>
      <c r="C495" s="20" t="s">
        <v>35</v>
      </c>
      <c r="D495" s="19" t="s">
        <v>762</v>
      </c>
      <c r="E495" s="20"/>
      <c r="F495" s="21">
        <v>0.04</v>
      </c>
      <c r="G495" s="22">
        <v>0.51585999999999999</v>
      </c>
      <c r="H495" s="24">
        <v>70.891400000000004</v>
      </c>
      <c r="I495" s="22">
        <v>2.0634400000000001E-2</v>
      </c>
      <c r="J495" s="22">
        <v>2.9107056709276442E-2</v>
      </c>
    </row>
    <row r="496" spans="1:10">
      <c r="A496" s="20" t="s">
        <v>763</v>
      </c>
      <c r="B496" s="20" t="s">
        <v>760</v>
      </c>
      <c r="C496" s="20" t="s">
        <v>35</v>
      </c>
      <c r="D496" s="19" t="s">
        <v>764</v>
      </c>
      <c r="E496" s="20"/>
      <c r="F496" s="21">
        <v>2.4E-2</v>
      </c>
      <c r="G496" s="22">
        <v>0.51585999999999999</v>
      </c>
      <c r="H496" s="24">
        <v>70.891400000000004</v>
      </c>
      <c r="I496" s="22">
        <v>1.238064E-2</v>
      </c>
      <c r="J496" s="22">
        <v>1.7464234025565864E-2</v>
      </c>
    </row>
    <row r="497" spans="1:10">
      <c r="A497" s="20" t="s">
        <v>765</v>
      </c>
      <c r="B497" s="20" t="s">
        <v>760</v>
      </c>
      <c r="C497" s="20" t="s">
        <v>35</v>
      </c>
      <c r="D497" s="19" t="s">
        <v>766</v>
      </c>
      <c r="E497" s="20"/>
      <c r="F497" s="21">
        <v>0.38400000000000001</v>
      </c>
      <c r="G497" s="22">
        <v>0.51585999999999999</v>
      </c>
      <c r="H497" s="24">
        <v>70.891400000000004</v>
      </c>
      <c r="I497" s="22">
        <v>0.19809024</v>
      </c>
      <c r="J497" s="22">
        <v>0.27942774440905382</v>
      </c>
    </row>
    <row r="498" spans="1:10">
      <c r="A498" s="20" t="s">
        <v>767</v>
      </c>
      <c r="B498" s="20" t="s">
        <v>768</v>
      </c>
      <c r="C498" s="20" t="s">
        <v>35</v>
      </c>
      <c r="D498" s="19" t="s">
        <v>769</v>
      </c>
      <c r="E498" s="20"/>
      <c r="F498" s="21">
        <v>1.6E-2</v>
      </c>
      <c r="G498" s="22">
        <v>0.94501000000000002</v>
      </c>
      <c r="H498" s="24">
        <v>95.551000000000002</v>
      </c>
      <c r="I498" s="22">
        <v>1.5120160000000001E-2</v>
      </c>
      <c r="J498" s="22">
        <v>1.5824177664283998E-2</v>
      </c>
    </row>
    <row r="499" spans="1:10">
      <c r="A499" s="20" t="s">
        <v>770</v>
      </c>
      <c r="B499" s="20" t="s">
        <v>771</v>
      </c>
      <c r="C499" s="20" t="s">
        <v>35</v>
      </c>
      <c r="D499" s="19" t="s">
        <v>772</v>
      </c>
      <c r="E499" s="20"/>
      <c r="F499" s="21">
        <v>6.0000000000000001E-3</v>
      </c>
      <c r="G499" s="22">
        <v>0.94588000000000005</v>
      </c>
      <c r="H499" s="24">
        <v>95.266199999999998</v>
      </c>
      <c r="I499" s="22">
        <v>5.6752800000000004E-3</v>
      </c>
      <c r="J499" s="22">
        <v>5.9572860048999546E-3</v>
      </c>
    </row>
    <row r="500" spans="1:10">
      <c r="A500" s="20" t="s">
        <v>773</v>
      </c>
      <c r="B500" s="20" t="s">
        <v>771</v>
      </c>
      <c r="C500" s="20" t="s">
        <v>35</v>
      </c>
      <c r="D500" s="19" t="s">
        <v>774</v>
      </c>
      <c r="E500" s="20"/>
      <c r="F500" s="21">
        <v>0.19</v>
      </c>
      <c r="G500" s="22">
        <v>0.94588000000000005</v>
      </c>
      <c r="H500" s="24">
        <v>95.266199999999998</v>
      </c>
      <c r="I500" s="22">
        <v>0.17971720000000002</v>
      </c>
      <c r="J500" s="22">
        <v>0.18864739015516524</v>
      </c>
    </row>
    <row r="501" spans="1:10">
      <c r="A501" s="20" t="s">
        <v>775</v>
      </c>
      <c r="B501" s="20" t="s">
        <v>771</v>
      </c>
      <c r="C501" s="20" t="s">
        <v>64</v>
      </c>
      <c r="D501" s="19"/>
      <c r="E501" s="20"/>
      <c r="F501" s="21">
        <v>1.4999999999999999E-2</v>
      </c>
      <c r="G501" s="22">
        <v>0.94588000000000005</v>
      </c>
      <c r="H501" s="24">
        <v>95.266199999999998</v>
      </c>
      <c r="I501" s="22">
        <v>1.41882E-2</v>
      </c>
      <c r="J501" s="22">
        <v>1.4893215012249885E-2</v>
      </c>
    </row>
    <row r="502" spans="1:10">
      <c r="A502" s="20" t="s">
        <v>776</v>
      </c>
      <c r="B502" s="20" t="s">
        <v>777</v>
      </c>
      <c r="C502" s="20" t="s">
        <v>450</v>
      </c>
      <c r="D502" s="19"/>
      <c r="E502" s="20"/>
      <c r="F502" s="21">
        <v>0.22900000000000001</v>
      </c>
      <c r="G502" s="22">
        <v>0.89724999999999999</v>
      </c>
      <c r="H502" s="24">
        <v>93.478899999999996</v>
      </c>
      <c r="I502" s="22">
        <v>0.20547024999999999</v>
      </c>
      <c r="J502" s="22">
        <v>0.21980388087579122</v>
      </c>
    </row>
    <row r="503" spans="1:10">
      <c r="A503" s="20" t="s">
        <v>778</v>
      </c>
      <c r="B503" s="20" t="s">
        <v>777</v>
      </c>
      <c r="C503" s="20" t="s">
        <v>450</v>
      </c>
      <c r="D503" s="19"/>
      <c r="E503" s="20"/>
      <c r="F503" s="21">
        <v>7.2999999999999995E-2</v>
      </c>
      <c r="G503" s="22">
        <v>0.89724999999999999</v>
      </c>
      <c r="H503" s="24">
        <v>93.478899999999996</v>
      </c>
      <c r="I503" s="22">
        <v>6.5499249999999995E-2</v>
      </c>
      <c r="J503" s="22">
        <v>7.0068486043374484E-2</v>
      </c>
    </row>
    <row r="504" spans="1:10">
      <c r="A504" s="20" t="s">
        <v>779</v>
      </c>
      <c r="B504" s="20" t="s">
        <v>777</v>
      </c>
      <c r="C504" s="20" t="s">
        <v>450</v>
      </c>
      <c r="D504" s="19"/>
      <c r="E504" s="20"/>
      <c r="F504" s="21">
        <v>3.1E-2</v>
      </c>
      <c r="G504" s="22">
        <v>0.89724999999999999</v>
      </c>
      <c r="H504" s="24">
        <v>93.478899999999996</v>
      </c>
      <c r="I504" s="22">
        <v>2.7814749999999999E-2</v>
      </c>
      <c r="J504" s="22">
        <v>2.9755110511569989E-2</v>
      </c>
    </row>
    <row r="505" spans="1:10">
      <c r="A505" s="20" t="s">
        <v>780</v>
      </c>
      <c r="B505" s="20" t="s">
        <v>777</v>
      </c>
      <c r="C505" s="20" t="s">
        <v>450</v>
      </c>
      <c r="D505" s="19"/>
      <c r="E505" s="20"/>
      <c r="F505" s="21">
        <v>4.7E-2</v>
      </c>
      <c r="G505" s="22">
        <v>0.89724999999999999</v>
      </c>
      <c r="H505" s="24">
        <v>93.478899999999996</v>
      </c>
      <c r="I505" s="22">
        <v>4.217075E-2</v>
      </c>
      <c r="J505" s="22">
        <v>4.5112586904638374E-2</v>
      </c>
    </row>
    <row r="506" spans="1:10">
      <c r="A506" s="20" t="s">
        <v>781</v>
      </c>
      <c r="B506" s="20" t="s">
        <v>777</v>
      </c>
      <c r="C506" s="20" t="s">
        <v>450</v>
      </c>
      <c r="D506" s="19"/>
      <c r="E506" s="20"/>
      <c r="F506" s="21">
        <v>0.106</v>
      </c>
      <c r="G506" s="22">
        <v>0.89724999999999999</v>
      </c>
      <c r="H506" s="24">
        <v>93.478899999999996</v>
      </c>
      <c r="I506" s="22">
        <v>9.5108499999999999E-2</v>
      </c>
      <c r="J506" s="22">
        <v>0.10174328110407803</v>
      </c>
    </row>
    <row r="507" spans="1:10">
      <c r="A507" s="20" t="s">
        <v>782</v>
      </c>
      <c r="B507" s="20" t="s">
        <v>777</v>
      </c>
      <c r="C507" s="20" t="s">
        <v>450</v>
      </c>
      <c r="D507" s="19"/>
      <c r="E507" s="20"/>
      <c r="F507" s="21">
        <v>6.4000000000000001E-2</v>
      </c>
      <c r="G507" s="22">
        <v>0.89724999999999999</v>
      </c>
      <c r="H507" s="24">
        <v>93.478899999999996</v>
      </c>
      <c r="I507" s="22">
        <v>5.7424000000000003E-2</v>
      </c>
      <c r="J507" s="22">
        <v>6.1429905572273534E-2</v>
      </c>
    </row>
    <row r="508" spans="1:10">
      <c r="A508" s="20" t="s">
        <v>783</v>
      </c>
      <c r="B508" s="20" t="s">
        <v>777</v>
      </c>
      <c r="C508" s="20" t="s">
        <v>35</v>
      </c>
      <c r="D508" s="19" t="s">
        <v>784</v>
      </c>
      <c r="E508" s="20"/>
      <c r="F508" s="21">
        <v>5.3999999999999999E-2</v>
      </c>
      <c r="G508" s="22">
        <v>0.89724999999999999</v>
      </c>
      <c r="H508" s="24">
        <v>93.478899999999996</v>
      </c>
      <c r="I508" s="22">
        <v>4.8451500000000002E-2</v>
      </c>
      <c r="J508" s="22">
        <v>5.1831482826605796E-2</v>
      </c>
    </row>
    <row r="509" spans="1:10">
      <c r="A509" s="20" t="s">
        <v>785</v>
      </c>
      <c r="B509" s="20" t="s">
        <v>777</v>
      </c>
      <c r="C509" s="20" t="s">
        <v>35</v>
      </c>
      <c r="D509" s="19" t="s">
        <v>786</v>
      </c>
      <c r="E509" s="20"/>
      <c r="F509" s="21">
        <v>0.104</v>
      </c>
      <c r="G509" s="22">
        <v>0.89724999999999999</v>
      </c>
      <c r="H509" s="24">
        <v>93.478899999999996</v>
      </c>
      <c r="I509" s="22">
        <v>9.3313999999999994E-2</v>
      </c>
      <c r="J509" s="22">
        <v>9.982359655494448E-2</v>
      </c>
    </row>
    <row r="510" spans="1:10">
      <c r="A510" s="20" t="s">
        <v>787</v>
      </c>
      <c r="B510" s="20" t="s">
        <v>777</v>
      </c>
      <c r="C510" s="20" t="s">
        <v>35</v>
      </c>
      <c r="D510" s="19" t="s">
        <v>788</v>
      </c>
      <c r="E510" s="20"/>
      <c r="F510" s="21">
        <v>8.5000000000000006E-2</v>
      </c>
      <c r="G510" s="22">
        <v>0.89724999999999999</v>
      </c>
      <c r="H510" s="24">
        <v>93.478899999999996</v>
      </c>
      <c r="I510" s="22">
        <v>7.6266250000000008E-2</v>
      </c>
      <c r="J510" s="22">
        <v>8.1586593338175792E-2</v>
      </c>
    </row>
    <row r="511" spans="1:10">
      <c r="A511" s="20" t="s">
        <v>789</v>
      </c>
      <c r="B511" s="20" t="s">
        <v>777</v>
      </c>
      <c r="C511" s="20" t="s">
        <v>35</v>
      </c>
      <c r="D511" s="19" t="s">
        <v>790</v>
      </c>
      <c r="E511" s="20"/>
      <c r="F511" s="21">
        <v>4.3999999999999997E-2</v>
      </c>
      <c r="G511" s="22">
        <v>0.89724999999999999</v>
      </c>
      <c r="H511" s="24">
        <v>93.478899999999996</v>
      </c>
      <c r="I511" s="22">
        <v>3.9479E-2</v>
      </c>
      <c r="J511" s="22">
        <v>4.2233060080938051E-2</v>
      </c>
    </row>
    <row r="512" spans="1:10">
      <c r="A512" s="20" t="s">
        <v>791</v>
      </c>
      <c r="B512" s="20" t="s">
        <v>777</v>
      </c>
      <c r="C512" s="20" t="s">
        <v>35</v>
      </c>
      <c r="D512" s="19" t="s">
        <v>792</v>
      </c>
      <c r="E512" s="20"/>
      <c r="F512" s="21">
        <v>6.5000000000000002E-2</v>
      </c>
      <c r="G512" s="22">
        <v>0.89724999999999999</v>
      </c>
      <c r="H512" s="24">
        <v>93.478899999999996</v>
      </c>
      <c r="I512" s="22">
        <v>5.8321249999999998E-2</v>
      </c>
      <c r="J512" s="22">
        <v>6.2389747846840302E-2</v>
      </c>
    </row>
    <row r="513" spans="1:10">
      <c r="A513" s="20" t="s">
        <v>793</v>
      </c>
      <c r="B513" s="20" t="s">
        <v>777</v>
      </c>
      <c r="C513" s="20" t="s">
        <v>35</v>
      </c>
      <c r="D513" s="19" t="s">
        <v>794</v>
      </c>
      <c r="E513" s="20"/>
      <c r="F513" s="21">
        <v>0.13500000000000001</v>
      </c>
      <c r="G513" s="22">
        <v>0.89724999999999999</v>
      </c>
      <c r="H513" s="24">
        <v>93.478899999999996</v>
      </c>
      <c r="I513" s="22">
        <v>0.12112875000000001</v>
      </c>
      <c r="J513" s="22">
        <v>0.12957870706651448</v>
      </c>
    </row>
    <row r="514" spans="1:10">
      <c r="A514" s="20" t="s">
        <v>795</v>
      </c>
      <c r="B514" s="20" t="s">
        <v>777</v>
      </c>
      <c r="C514" s="20" t="s">
        <v>35</v>
      </c>
      <c r="D514" s="19" t="s">
        <v>796</v>
      </c>
      <c r="E514" s="20"/>
      <c r="F514" s="21">
        <v>7.0000000000000001E-3</v>
      </c>
      <c r="G514" s="22">
        <v>0.89724999999999999</v>
      </c>
      <c r="H514" s="24">
        <v>93.478899999999996</v>
      </c>
      <c r="I514" s="22">
        <v>6.2807499999999999E-3</v>
      </c>
      <c r="J514" s="22">
        <v>6.7188959219674172E-3</v>
      </c>
    </row>
    <row r="515" spans="1:10">
      <c r="A515" s="20" t="s">
        <v>797</v>
      </c>
      <c r="B515" s="20" t="s">
        <v>777</v>
      </c>
      <c r="C515" s="20" t="s">
        <v>35</v>
      </c>
      <c r="D515" s="19" t="s">
        <v>798</v>
      </c>
      <c r="E515" s="20"/>
      <c r="F515" s="21">
        <v>1E-3</v>
      </c>
      <c r="G515" s="22">
        <v>0.89724999999999999</v>
      </c>
      <c r="H515" s="24">
        <v>93.478899999999996</v>
      </c>
      <c r="I515" s="22">
        <v>8.9725000000000004E-4</v>
      </c>
      <c r="J515" s="22">
        <v>9.5984227456677397E-4</v>
      </c>
    </row>
    <row r="516" spans="1:10">
      <c r="A516" s="20" t="s">
        <v>799</v>
      </c>
      <c r="B516" s="20" t="s">
        <v>777</v>
      </c>
      <c r="C516" s="20" t="s">
        <v>27</v>
      </c>
      <c r="D516" s="19"/>
      <c r="E516" s="20" t="s">
        <v>28</v>
      </c>
      <c r="F516" s="21">
        <v>3.2000000000000001E-2</v>
      </c>
      <c r="G516" s="22">
        <v>0.89724999999999999</v>
      </c>
      <c r="H516" s="24">
        <v>93.478899999999996</v>
      </c>
      <c r="I516" s="22">
        <v>2.8712000000000001E-2</v>
      </c>
      <c r="J516" s="22">
        <v>3.0714952786136767E-2</v>
      </c>
    </row>
    <row r="517" spans="1:10">
      <c r="A517" s="20" t="s">
        <v>800</v>
      </c>
      <c r="B517" s="20" t="s">
        <v>777</v>
      </c>
      <c r="C517" s="20" t="s">
        <v>27</v>
      </c>
      <c r="D517" s="19"/>
      <c r="E517" s="20" t="s">
        <v>28</v>
      </c>
      <c r="F517" s="21">
        <v>6.0999999999999999E-2</v>
      </c>
      <c r="G517" s="22">
        <v>0.89724999999999999</v>
      </c>
      <c r="H517" s="24">
        <v>93.478899999999996</v>
      </c>
      <c r="I517" s="22">
        <v>5.4732249999999996E-2</v>
      </c>
      <c r="J517" s="22">
        <v>5.8550378748573204E-2</v>
      </c>
    </row>
    <row r="518" spans="1:10">
      <c r="A518" s="20" t="s">
        <v>801</v>
      </c>
      <c r="B518" s="20" t="s">
        <v>777</v>
      </c>
      <c r="C518" s="20" t="s">
        <v>27</v>
      </c>
      <c r="D518" s="19"/>
      <c r="E518" s="20" t="s">
        <v>28</v>
      </c>
      <c r="F518" s="21">
        <v>5.7000000000000002E-2</v>
      </c>
      <c r="G518" s="22">
        <v>0.89724999999999999</v>
      </c>
      <c r="H518" s="24">
        <v>93.478899999999996</v>
      </c>
      <c r="I518" s="22">
        <v>5.1143250000000001E-2</v>
      </c>
      <c r="J518" s="22">
        <v>5.4711009650306112E-2</v>
      </c>
    </row>
    <row r="519" spans="1:10">
      <c r="A519" s="20" t="s">
        <v>802</v>
      </c>
      <c r="B519" s="20" t="s">
        <v>777</v>
      </c>
      <c r="C519" s="20" t="s">
        <v>64</v>
      </c>
      <c r="D519" s="19"/>
      <c r="E519" s="20"/>
      <c r="F519" s="21">
        <v>0.17399999999999999</v>
      </c>
      <c r="G519" s="22">
        <v>0.89724999999999999</v>
      </c>
      <c r="H519" s="24">
        <v>93.478899999999996</v>
      </c>
      <c r="I519" s="22">
        <v>0.1561215</v>
      </c>
      <c r="J519" s="22">
        <v>0.16701255577461865</v>
      </c>
    </row>
    <row r="520" spans="1:10">
      <c r="A520" s="20" t="s">
        <v>803</v>
      </c>
      <c r="B520" s="20" t="s">
        <v>777</v>
      </c>
      <c r="C520" s="20" t="s">
        <v>64</v>
      </c>
      <c r="D520" s="19"/>
      <c r="E520" s="20"/>
      <c r="F520" s="21">
        <v>6.4000000000000001E-2</v>
      </c>
      <c r="G520" s="22">
        <v>0.89724999999999999</v>
      </c>
      <c r="H520" s="24">
        <v>93.478899999999996</v>
      </c>
      <c r="I520" s="22">
        <v>5.7424000000000003E-2</v>
      </c>
      <c r="J520" s="22">
        <v>6.1429905572273534E-2</v>
      </c>
    </row>
    <row r="521" spans="1:10">
      <c r="A521" s="20" t="s">
        <v>804</v>
      </c>
      <c r="B521" s="20" t="s">
        <v>777</v>
      </c>
      <c r="C521" s="20" t="s">
        <v>64</v>
      </c>
      <c r="D521" s="19"/>
      <c r="E521" s="20"/>
      <c r="F521" s="21">
        <v>5.2999999999999999E-2</v>
      </c>
      <c r="G521" s="22">
        <v>0.89724999999999999</v>
      </c>
      <c r="H521" s="24">
        <v>93.478899999999996</v>
      </c>
      <c r="I521" s="22">
        <v>4.7554249999999999E-2</v>
      </c>
      <c r="J521" s="22">
        <v>5.0871640552039014E-2</v>
      </c>
    </row>
    <row r="522" spans="1:10">
      <c r="A522" s="20" t="s">
        <v>805</v>
      </c>
      <c r="B522" s="20" t="s">
        <v>777</v>
      </c>
      <c r="C522" s="20" t="s">
        <v>64</v>
      </c>
      <c r="D522" s="19"/>
      <c r="E522" s="20"/>
      <c r="F522" s="21">
        <v>3.4000000000000002E-2</v>
      </c>
      <c r="G522" s="22">
        <v>0.89724999999999999</v>
      </c>
      <c r="H522" s="24">
        <v>93.478899999999996</v>
      </c>
      <c r="I522" s="22">
        <v>3.0506500000000002E-2</v>
      </c>
      <c r="J522" s="22">
        <v>3.2634637335270313E-2</v>
      </c>
    </row>
    <row r="523" spans="1:10">
      <c r="A523" s="20" t="s">
        <v>806</v>
      </c>
      <c r="B523" s="20" t="s">
        <v>777</v>
      </c>
      <c r="C523" s="20" t="s">
        <v>64</v>
      </c>
      <c r="D523" s="19"/>
      <c r="E523" s="20"/>
      <c r="F523" s="21">
        <v>0.109</v>
      </c>
      <c r="G523" s="22">
        <v>0.89724999999999999</v>
      </c>
      <c r="H523" s="24">
        <v>93.478899999999996</v>
      </c>
      <c r="I523" s="22">
        <v>9.7800250000000005E-2</v>
      </c>
      <c r="J523" s="22">
        <v>0.10462280792777837</v>
      </c>
    </row>
    <row r="524" spans="1:10">
      <c r="A524" s="20" t="s">
        <v>807</v>
      </c>
      <c r="B524" s="20" t="s">
        <v>808</v>
      </c>
      <c r="C524" s="20" t="s">
        <v>35</v>
      </c>
      <c r="D524" s="19" t="s">
        <v>809</v>
      </c>
      <c r="E524" s="20"/>
      <c r="F524" s="21">
        <v>0.216</v>
      </c>
      <c r="G524" s="22">
        <v>0.57608999999999999</v>
      </c>
      <c r="H524" s="24">
        <v>74.233599999999996</v>
      </c>
      <c r="I524" s="22">
        <v>0.12443543999999999</v>
      </c>
      <c r="J524" s="22">
        <v>0.16762684283127854</v>
      </c>
    </row>
    <row r="525" spans="1:10">
      <c r="A525" s="20" t="s">
        <v>810</v>
      </c>
      <c r="B525" s="20" t="s">
        <v>808</v>
      </c>
      <c r="C525" s="20" t="s">
        <v>35</v>
      </c>
      <c r="D525" s="19" t="s">
        <v>811</v>
      </c>
      <c r="E525" s="20"/>
      <c r="F525" s="21">
        <v>0.22500000000000001</v>
      </c>
      <c r="G525" s="22">
        <v>0.57608999999999999</v>
      </c>
      <c r="H525" s="24">
        <v>74.233599999999996</v>
      </c>
      <c r="I525" s="22">
        <v>0.12962024999999999</v>
      </c>
      <c r="J525" s="22">
        <v>0.17461129461591515</v>
      </c>
    </row>
    <row r="526" spans="1:10">
      <c r="A526" s="20" t="s">
        <v>812</v>
      </c>
      <c r="B526" s="20" t="s">
        <v>808</v>
      </c>
      <c r="C526" s="20" t="s">
        <v>35</v>
      </c>
      <c r="D526" s="19" t="s">
        <v>813</v>
      </c>
      <c r="E526" s="20"/>
      <c r="F526" s="21">
        <v>0.13</v>
      </c>
      <c r="G526" s="22">
        <v>0.57608999999999999</v>
      </c>
      <c r="H526" s="24">
        <v>74.233599999999996</v>
      </c>
      <c r="I526" s="22">
        <v>7.4891700000000005E-2</v>
      </c>
      <c r="J526" s="22">
        <v>0.10088652577808432</v>
      </c>
    </row>
    <row r="527" spans="1:10">
      <c r="A527" s="20" t="s">
        <v>814</v>
      </c>
      <c r="B527" s="20" t="s">
        <v>808</v>
      </c>
      <c r="C527" s="20" t="s">
        <v>27</v>
      </c>
      <c r="D527" s="19"/>
      <c r="E527" s="20" t="s">
        <v>61</v>
      </c>
      <c r="F527" s="21">
        <v>6.3E-2</v>
      </c>
      <c r="G527" s="22">
        <v>0.57608999999999999</v>
      </c>
      <c r="H527" s="24">
        <v>74.233599999999996</v>
      </c>
      <c r="I527" s="22">
        <v>3.629367E-2</v>
      </c>
      <c r="J527" s="22">
        <v>4.8891162492456244E-2</v>
      </c>
    </row>
    <row r="528" spans="1:10">
      <c r="A528" s="20" t="s">
        <v>815</v>
      </c>
      <c r="B528" s="20" t="s">
        <v>808</v>
      </c>
      <c r="C528" s="20" t="s">
        <v>27</v>
      </c>
      <c r="D528" s="19"/>
      <c r="E528" s="20" t="s">
        <v>61</v>
      </c>
      <c r="F528" s="21">
        <v>0.128</v>
      </c>
      <c r="G528" s="22">
        <v>0.57608999999999999</v>
      </c>
      <c r="H528" s="24">
        <v>74.233599999999996</v>
      </c>
      <c r="I528" s="22">
        <v>7.3739520000000003E-2</v>
      </c>
      <c r="J528" s="22">
        <v>9.9334425381498406E-2</v>
      </c>
    </row>
    <row r="529" spans="1:10">
      <c r="A529" s="20" t="s">
        <v>816</v>
      </c>
      <c r="B529" s="20" t="s">
        <v>808</v>
      </c>
      <c r="C529" s="20" t="s">
        <v>64</v>
      </c>
      <c r="D529" s="19"/>
      <c r="E529" s="20"/>
      <c r="F529" s="21">
        <v>0.35499999999999998</v>
      </c>
      <c r="G529" s="22">
        <v>0.57608999999999999</v>
      </c>
      <c r="H529" s="24">
        <v>74.233599999999996</v>
      </c>
      <c r="I529" s="22">
        <v>0.20451195</v>
      </c>
      <c r="J529" s="22">
        <v>0.2754978203939995</v>
      </c>
    </row>
    <row r="530" spans="1:10">
      <c r="A530" s="20" t="s">
        <v>817</v>
      </c>
      <c r="B530" s="20" t="s">
        <v>818</v>
      </c>
      <c r="C530" s="20" t="s">
        <v>35</v>
      </c>
      <c r="D530" s="19" t="s">
        <v>819</v>
      </c>
      <c r="E530" s="20"/>
      <c r="F530" s="21">
        <v>0</v>
      </c>
      <c r="G530" s="22">
        <v>0.61516000000000004</v>
      </c>
      <c r="H530" s="24">
        <v>76.894499999999994</v>
      </c>
      <c r="I530" s="22">
        <v>0</v>
      </c>
      <c r="J530" s="22">
        <v>0</v>
      </c>
    </row>
    <row r="531" spans="1:10">
      <c r="A531" s="20" t="s">
        <v>820</v>
      </c>
      <c r="B531" s="20" t="s">
        <v>818</v>
      </c>
      <c r="C531" s="20" t="s">
        <v>64</v>
      </c>
      <c r="D531" s="19"/>
      <c r="E531" s="20"/>
      <c r="F531" s="21">
        <v>0</v>
      </c>
      <c r="G531" s="22">
        <v>0.61516000000000004</v>
      </c>
      <c r="H531" s="24">
        <v>76.894499999999994</v>
      </c>
      <c r="I531" s="22">
        <v>0</v>
      </c>
      <c r="J531" s="22">
        <v>0</v>
      </c>
    </row>
    <row r="532" spans="1:10">
      <c r="A532" s="20" t="s">
        <v>821</v>
      </c>
      <c r="B532" s="20" t="s">
        <v>818</v>
      </c>
      <c r="C532" s="20" t="s">
        <v>64</v>
      </c>
      <c r="D532" s="19"/>
      <c r="E532" s="20"/>
      <c r="F532" s="21">
        <v>0</v>
      </c>
      <c r="G532" s="22">
        <v>0.61516000000000004</v>
      </c>
      <c r="H532" s="24">
        <v>76.894499999999994</v>
      </c>
      <c r="I532" s="22">
        <v>0</v>
      </c>
      <c r="J532" s="22">
        <v>0</v>
      </c>
    </row>
    <row r="533" spans="1:10">
      <c r="A533" s="20" t="s">
        <v>822</v>
      </c>
      <c r="B533" s="20" t="s">
        <v>823</v>
      </c>
      <c r="C533" s="20" t="s">
        <v>450</v>
      </c>
      <c r="D533" s="19"/>
      <c r="E533" s="20"/>
      <c r="F533" s="21">
        <v>3.7999999999999999E-2</v>
      </c>
      <c r="G533" s="22">
        <v>0.96057999999999999</v>
      </c>
      <c r="H533" s="24">
        <v>95.873500000000007</v>
      </c>
      <c r="I533" s="22">
        <v>3.6502039999999999E-2</v>
      </c>
      <c r="J533" s="22">
        <v>3.8073127610862227E-2</v>
      </c>
    </row>
    <row r="534" spans="1:10">
      <c r="A534" s="20" t="s">
        <v>824</v>
      </c>
      <c r="B534" s="20" t="s">
        <v>823</v>
      </c>
      <c r="C534" s="20" t="s">
        <v>27</v>
      </c>
      <c r="D534" s="19"/>
      <c r="E534" s="20" t="s">
        <v>28</v>
      </c>
      <c r="F534" s="21">
        <v>8.8999999999999996E-2</v>
      </c>
      <c r="G534" s="22">
        <v>0.96057999999999999</v>
      </c>
      <c r="H534" s="24">
        <v>95.873500000000007</v>
      </c>
      <c r="I534" s="22">
        <v>8.549161999999999E-2</v>
      </c>
      <c r="J534" s="22">
        <v>8.9171272562282564E-2</v>
      </c>
    </row>
    <row r="535" spans="1:10">
      <c r="A535" s="20" t="s">
        <v>825</v>
      </c>
      <c r="B535" s="20" t="s">
        <v>826</v>
      </c>
      <c r="C535" s="20" t="s">
        <v>450</v>
      </c>
      <c r="D535" s="19"/>
      <c r="E535" s="20"/>
      <c r="F535" s="21">
        <v>4.2000000000000003E-2</v>
      </c>
      <c r="G535" s="22">
        <v>0.95172999999999996</v>
      </c>
      <c r="H535" s="24">
        <v>95.573099999999997</v>
      </c>
      <c r="I535" s="22">
        <v>3.997266E-2</v>
      </c>
      <c r="J535" s="22">
        <v>4.1824174375425724E-2</v>
      </c>
    </row>
    <row r="536" spans="1:10">
      <c r="A536" s="20" t="s">
        <v>827</v>
      </c>
      <c r="B536" s="20" t="s">
        <v>826</v>
      </c>
      <c r="C536" s="20" t="s">
        <v>450</v>
      </c>
      <c r="D536" s="19"/>
      <c r="E536" s="20"/>
      <c r="F536" s="21">
        <v>4.8000000000000001E-2</v>
      </c>
      <c r="G536" s="22">
        <v>0.95172999999999996</v>
      </c>
      <c r="H536" s="24">
        <v>95.573099999999997</v>
      </c>
      <c r="I536" s="22">
        <v>4.5683040000000001E-2</v>
      </c>
      <c r="J536" s="22">
        <v>4.7799056429057969E-2</v>
      </c>
    </row>
    <row r="537" spans="1:10">
      <c r="A537" s="20" t="s">
        <v>828</v>
      </c>
      <c r="B537" s="20" t="s">
        <v>826</v>
      </c>
      <c r="C537" s="20" t="s">
        <v>450</v>
      </c>
      <c r="D537" s="19"/>
      <c r="E537" s="20"/>
      <c r="F537" s="21">
        <v>6.8000000000000005E-2</v>
      </c>
      <c r="G537" s="22">
        <v>0.95172999999999996</v>
      </c>
      <c r="H537" s="24">
        <v>95.573099999999997</v>
      </c>
      <c r="I537" s="22">
        <v>6.4717640000000007E-2</v>
      </c>
      <c r="J537" s="22">
        <v>6.7715329941165456E-2</v>
      </c>
    </row>
    <row r="538" spans="1:10">
      <c r="A538" s="20" t="s">
        <v>829</v>
      </c>
      <c r="B538" s="20" t="s">
        <v>826</v>
      </c>
      <c r="C538" s="20" t="s">
        <v>450</v>
      </c>
      <c r="D538" s="19"/>
      <c r="E538" s="20"/>
      <c r="F538" s="21">
        <v>2.8000000000000001E-2</v>
      </c>
      <c r="G538" s="22">
        <v>0.95172999999999996</v>
      </c>
      <c r="H538" s="24">
        <v>95.573099999999997</v>
      </c>
      <c r="I538" s="22">
        <v>2.6648439999999999E-2</v>
      </c>
      <c r="J538" s="22">
        <v>2.7882782916950479E-2</v>
      </c>
    </row>
    <row r="539" spans="1:10">
      <c r="A539" s="20" t="s">
        <v>830</v>
      </c>
      <c r="B539" s="20" t="s">
        <v>826</v>
      </c>
      <c r="C539" s="20" t="s">
        <v>35</v>
      </c>
      <c r="D539" s="19" t="s">
        <v>831</v>
      </c>
      <c r="E539" s="20"/>
      <c r="F539" s="21">
        <v>3.7999999999999999E-2</v>
      </c>
      <c r="G539" s="22">
        <v>0.95172999999999996</v>
      </c>
      <c r="H539" s="24">
        <v>95.573099999999997</v>
      </c>
      <c r="I539" s="22">
        <v>3.6165739999999995E-2</v>
      </c>
      <c r="J539" s="22">
        <v>3.7840919673004215E-2</v>
      </c>
    </row>
    <row r="540" spans="1:10">
      <c r="A540" s="20" t="s">
        <v>832</v>
      </c>
      <c r="B540" s="20" t="s">
        <v>826</v>
      </c>
      <c r="C540" s="20" t="s">
        <v>35</v>
      </c>
      <c r="D540" s="19" t="s">
        <v>833</v>
      </c>
      <c r="E540" s="20"/>
      <c r="F540" s="21">
        <v>4.2999999999999997E-2</v>
      </c>
      <c r="G540" s="22">
        <v>0.95172999999999996</v>
      </c>
      <c r="H540" s="24">
        <v>95.573099999999997</v>
      </c>
      <c r="I540" s="22">
        <v>4.0924389999999998E-2</v>
      </c>
      <c r="J540" s="22">
        <v>4.2819988051031092E-2</v>
      </c>
    </row>
    <row r="541" spans="1:10">
      <c r="A541" s="20" t="s">
        <v>834</v>
      </c>
      <c r="B541" s="20" t="s">
        <v>826</v>
      </c>
      <c r="C541" s="20" t="s">
        <v>27</v>
      </c>
      <c r="D541" s="19"/>
      <c r="E541" s="20" t="s">
        <v>28</v>
      </c>
      <c r="F541" s="21">
        <v>0.13300000000000001</v>
      </c>
      <c r="G541" s="22">
        <v>0.95172999999999996</v>
      </c>
      <c r="H541" s="24">
        <v>95.573099999999997</v>
      </c>
      <c r="I541" s="22">
        <v>0.12658009000000001</v>
      </c>
      <c r="J541" s="22">
        <v>0.1324432188555148</v>
      </c>
    </row>
    <row r="542" spans="1:10">
      <c r="A542" s="20" t="s">
        <v>835</v>
      </c>
      <c r="B542" s="20" t="s">
        <v>826</v>
      </c>
      <c r="C542" s="20" t="s">
        <v>27</v>
      </c>
      <c r="D542" s="19"/>
      <c r="E542" s="20" t="s">
        <v>28</v>
      </c>
      <c r="F542" s="21">
        <v>0.35399999999999998</v>
      </c>
      <c r="G542" s="22">
        <v>0.95172999999999996</v>
      </c>
      <c r="H542" s="24">
        <v>95.573099999999997</v>
      </c>
      <c r="I542" s="22">
        <v>0.33691241999999999</v>
      </c>
      <c r="J542" s="22">
        <v>0.35251804116430252</v>
      </c>
    </row>
    <row r="543" spans="1:10">
      <c r="A543" s="20" t="s">
        <v>836</v>
      </c>
      <c r="B543" s="20" t="s">
        <v>826</v>
      </c>
      <c r="C543" s="20" t="s">
        <v>27</v>
      </c>
      <c r="D543" s="19"/>
      <c r="E543" s="20" t="s">
        <v>28</v>
      </c>
      <c r="F543" s="21">
        <v>0</v>
      </c>
      <c r="G543" s="22">
        <v>0.95172999999999996</v>
      </c>
      <c r="H543" s="24">
        <v>95.573099999999997</v>
      </c>
      <c r="I543" s="22">
        <v>0</v>
      </c>
      <c r="J543" s="22">
        <v>0</v>
      </c>
    </row>
    <row r="544" spans="1:10">
      <c r="A544" s="20" t="s">
        <v>837</v>
      </c>
      <c r="B544" s="20" t="s">
        <v>838</v>
      </c>
      <c r="C544" s="20" t="s">
        <v>35</v>
      </c>
      <c r="D544" s="19" t="s">
        <v>839</v>
      </c>
      <c r="E544" s="20"/>
      <c r="F544" s="21">
        <v>0.35599999999999998</v>
      </c>
      <c r="G544" s="22">
        <v>0.94164999999999999</v>
      </c>
      <c r="H544" s="24">
        <v>95.308199999999999</v>
      </c>
      <c r="I544" s="22">
        <v>0.33522739999999995</v>
      </c>
      <c r="J544" s="22">
        <v>0.35172986164884024</v>
      </c>
    </row>
    <row r="545" spans="1:10">
      <c r="A545" s="20" t="s">
        <v>840</v>
      </c>
      <c r="B545" s="20" t="s">
        <v>838</v>
      </c>
      <c r="C545" s="20" t="s">
        <v>35</v>
      </c>
      <c r="D545" s="19" t="s">
        <v>841</v>
      </c>
      <c r="E545" s="20"/>
      <c r="F545" s="21">
        <v>0</v>
      </c>
      <c r="G545" s="22">
        <v>0.94164999999999999</v>
      </c>
      <c r="H545" s="24">
        <v>95.308199999999999</v>
      </c>
      <c r="I545" s="22">
        <v>0</v>
      </c>
      <c r="J545" s="22">
        <v>0</v>
      </c>
    </row>
    <row r="546" spans="1:10">
      <c r="A546" s="20" t="s">
        <v>842</v>
      </c>
      <c r="B546" s="20" t="s">
        <v>838</v>
      </c>
      <c r="C546" s="20" t="s">
        <v>27</v>
      </c>
      <c r="D546" s="19"/>
      <c r="E546" s="20" t="s">
        <v>61</v>
      </c>
      <c r="F546" s="21">
        <v>0.379</v>
      </c>
      <c r="G546" s="22">
        <v>0.94164999999999999</v>
      </c>
      <c r="H546" s="24">
        <v>95.308199999999999</v>
      </c>
      <c r="I546" s="22">
        <v>0.35688534999999999</v>
      </c>
      <c r="J546" s="22">
        <v>0.37445398192390583</v>
      </c>
    </row>
    <row r="547" spans="1:10">
      <c r="A547" s="20" t="s">
        <v>843</v>
      </c>
      <c r="B547" s="20" t="s">
        <v>838</v>
      </c>
      <c r="C547" s="20" t="s">
        <v>27</v>
      </c>
      <c r="D547" s="19"/>
      <c r="E547" s="20" t="s">
        <v>61</v>
      </c>
      <c r="F547" s="21">
        <v>4.8000000000000001E-2</v>
      </c>
      <c r="G547" s="22">
        <v>0.94164999999999999</v>
      </c>
      <c r="H547" s="24">
        <v>95.308199999999999</v>
      </c>
      <c r="I547" s="22">
        <v>4.5199200000000002E-2</v>
      </c>
      <c r="J547" s="22">
        <v>4.7424251008832401E-2</v>
      </c>
    </row>
    <row r="548" spans="1:10">
      <c r="A548" s="20" t="s">
        <v>844</v>
      </c>
      <c r="B548" s="20" t="s">
        <v>838</v>
      </c>
      <c r="C548" s="20" t="s">
        <v>27</v>
      </c>
      <c r="D548" s="19"/>
      <c r="E548" s="20" t="s">
        <v>61</v>
      </c>
      <c r="F548" s="21">
        <v>0.53200000000000003</v>
      </c>
      <c r="G548" s="22">
        <v>0.94164999999999999</v>
      </c>
      <c r="H548" s="24">
        <v>95.308199999999999</v>
      </c>
      <c r="I548" s="22">
        <v>0.50095780000000001</v>
      </c>
      <c r="J548" s="22">
        <v>0.52561878201455914</v>
      </c>
    </row>
    <row r="549" spans="1:10">
      <c r="A549" s="20" t="s">
        <v>845</v>
      </c>
      <c r="B549" s="20" t="s">
        <v>838</v>
      </c>
      <c r="C549" s="20" t="s">
        <v>27</v>
      </c>
      <c r="D549" s="19"/>
      <c r="E549" s="20" t="s">
        <v>61</v>
      </c>
      <c r="F549" s="21">
        <v>9.1999999999999998E-2</v>
      </c>
      <c r="G549" s="22">
        <v>0.94164999999999999</v>
      </c>
      <c r="H549" s="24">
        <v>95.308199999999999</v>
      </c>
      <c r="I549" s="22">
        <v>8.6631799999999995E-2</v>
      </c>
      <c r="J549" s="22">
        <v>9.0896481100262091E-2</v>
      </c>
    </row>
    <row r="550" spans="1:10">
      <c r="A550" s="20" t="s">
        <v>846</v>
      </c>
      <c r="B550" s="20" t="s">
        <v>847</v>
      </c>
      <c r="C550" s="20" t="s">
        <v>450</v>
      </c>
      <c r="D550" s="19"/>
      <c r="E550" s="20"/>
      <c r="F550" s="21">
        <v>8.0000000000000002E-3</v>
      </c>
      <c r="G550" s="22">
        <v>0.95221</v>
      </c>
      <c r="H550" s="24">
        <v>95.721000000000004</v>
      </c>
      <c r="I550" s="22">
        <v>7.6176799999999999E-3</v>
      </c>
      <c r="J550" s="22">
        <v>7.9582118866288482E-3</v>
      </c>
    </row>
    <row r="551" spans="1:10">
      <c r="A551" s="20" t="s">
        <v>848</v>
      </c>
      <c r="B551" s="20" t="s">
        <v>847</v>
      </c>
      <c r="C551" s="20" t="s">
        <v>450</v>
      </c>
      <c r="D551" s="19"/>
      <c r="E551" s="20"/>
      <c r="F551" s="21">
        <v>1.7000000000000001E-2</v>
      </c>
      <c r="G551" s="22">
        <v>0.95221</v>
      </c>
      <c r="H551" s="24">
        <v>95.721000000000004</v>
      </c>
      <c r="I551" s="22">
        <v>1.6187570000000002E-2</v>
      </c>
      <c r="J551" s="22">
        <v>1.6911200259086306E-2</v>
      </c>
    </row>
    <row r="552" spans="1:10">
      <c r="A552" s="20" t="s">
        <v>849</v>
      </c>
      <c r="B552" s="20" t="s">
        <v>847</v>
      </c>
      <c r="C552" s="20" t="s">
        <v>450</v>
      </c>
      <c r="D552" s="19"/>
      <c r="E552" s="20"/>
      <c r="F552" s="21">
        <v>2.1000000000000001E-2</v>
      </c>
      <c r="G552" s="22">
        <v>0.95221</v>
      </c>
      <c r="H552" s="24">
        <v>95.721000000000004</v>
      </c>
      <c r="I552" s="22">
        <v>1.9996410000000003E-2</v>
      </c>
      <c r="J552" s="22">
        <v>2.0890306202400729E-2</v>
      </c>
    </row>
    <row r="553" spans="1:10">
      <c r="A553" s="20" t="s">
        <v>850</v>
      </c>
      <c r="B553" s="20" t="s">
        <v>847</v>
      </c>
      <c r="C553" s="20" t="s">
        <v>27</v>
      </c>
      <c r="D553" s="19"/>
      <c r="E553" s="20" t="s">
        <v>28</v>
      </c>
      <c r="F553" s="21">
        <v>3.9E-2</v>
      </c>
      <c r="G553" s="22">
        <v>0.95221</v>
      </c>
      <c r="H553" s="24">
        <v>95.721000000000004</v>
      </c>
      <c r="I553" s="22">
        <v>3.7136189999999999E-2</v>
      </c>
      <c r="J553" s="22">
        <v>3.8796282947315637E-2</v>
      </c>
    </row>
    <row r="554" spans="1:10">
      <c r="A554" s="20" t="s">
        <v>851</v>
      </c>
      <c r="B554" s="20" t="s">
        <v>847</v>
      </c>
      <c r="C554" s="20" t="s">
        <v>27</v>
      </c>
      <c r="D554" s="19"/>
      <c r="E554" s="20" t="s">
        <v>28</v>
      </c>
      <c r="F554" s="21">
        <v>0.04</v>
      </c>
      <c r="G554" s="22">
        <v>0.95221</v>
      </c>
      <c r="H554" s="24">
        <v>95.721000000000004</v>
      </c>
      <c r="I554" s="22">
        <v>3.8088400000000001E-2</v>
      </c>
      <c r="J554" s="22">
        <v>3.9791059433144246E-2</v>
      </c>
    </row>
    <row r="555" spans="1:10">
      <c r="A555" s="20" t="s">
        <v>852</v>
      </c>
      <c r="B555" s="20" t="s">
        <v>847</v>
      </c>
      <c r="C555" s="20" t="s">
        <v>27</v>
      </c>
      <c r="D555" s="19"/>
      <c r="E555" s="20" t="s">
        <v>28</v>
      </c>
      <c r="F555" s="21">
        <v>6.2E-2</v>
      </c>
      <c r="G555" s="22">
        <v>0.95221</v>
      </c>
      <c r="H555" s="24">
        <v>95.721000000000004</v>
      </c>
      <c r="I555" s="22">
        <v>5.9037020000000003E-2</v>
      </c>
      <c r="J555" s="22">
        <v>6.1676142121373574E-2</v>
      </c>
    </row>
    <row r="556" spans="1:10">
      <c r="A556" s="20" t="s">
        <v>853</v>
      </c>
      <c r="B556" s="20" t="s">
        <v>847</v>
      </c>
      <c r="C556" s="20" t="s">
        <v>64</v>
      </c>
      <c r="D556" s="19"/>
      <c r="E556" s="20"/>
      <c r="F556" s="21">
        <v>4.4999999999999998E-2</v>
      </c>
      <c r="G556" s="22">
        <v>0.95221</v>
      </c>
      <c r="H556" s="24">
        <v>95.721000000000004</v>
      </c>
      <c r="I556" s="22">
        <v>4.2849449999999997E-2</v>
      </c>
      <c r="J556" s="22">
        <v>4.4764941862287272E-2</v>
      </c>
    </row>
    <row r="557" spans="1:10">
      <c r="A557" s="20" t="s">
        <v>854</v>
      </c>
      <c r="B557" s="20" t="s">
        <v>855</v>
      </c>
      <c r="C557" s="20" t="s">
        <v>450</v>
      </c>
      <c r="D557" s="19"/>
      <c r="E557" s="20"/>
      <c r="F557" s="21">
        <v>1.6E-2</v>
      </c>
      <c r="G557" s="22">
        <v>0.95369999999999999</v>
      </c>
      <c r="H557" s="24">
        <v>95.452500000000001</v>
      </c>
      <c r="I557" s="22">
        <v>1.5259200000000001E-2</v>
      </c>
      <c r="J557" s="22">
        <v>1.598617113223855E-2</v>
      </c>
    </row>
    <row r="558" spans="1:10">
      <c r="A558" s="20" t="s">
        <v>856</v>
      </c>
      <c r="B558" s="20" t="s">
        <v>855</v>
      </c>
      <c r="C558" s="20" t="s">
        <v>450</v>
      </c>
      <c r="D558" s="19"/>
      <c r="E558" s="20"/>
      <c r="F558" s="21">
        <v>2.5999999999999999E-2</v>
      </c>
      <c r="G558" s="22">
        <v>0.95369999999999999</v>
      </c>
      <c r="H558" s="24">
        <v>95.452500000000001</v>
      </c>
      <c r="I558" s="22">
        <v>2.4796199999999997E-2</v>
      </c>
      <c r="J558" s="22">
        <v>2.5977528089887639E-2</v>
      </c>
    </row>
    <row r="559" spans="1:10">
      <c r="A559" s="20" t="s">
        <v>857</v>
      </c>
      <c r="B559" s="20" t="s">
        <v>855</v>
      </c>
      <c r="C559" s="20" t="s">
        <v>450</v>
      </c>
      <c r="D559" s="19"/>
      <c r="E559" s="20"/>
      <c r="F559" s="21">
        <v>2.5000000000000001E-2</v>
      </c>
      <c r="G559" s="22">
        <v>0.95369999999999999</v>
      </c>
      <c r="H559" s="24">
        <v>95.452500000000001</v>
      </c>
      <c r="I559" s="22">
        <v>2.3842500000000003E-2</v>
      </c>
      <c r="J559" s="22">
        <v>2.4978392394122736E-2</v>
      </c>
    </row>
    <row r="560" spans="1:10">
      <c r="A560" s="20" t="s">
        <v>858</v>
      </c>
      <c r="B560" s="20" t="s">
        <v>855</v>
      </c>
      <c r="C560" s="20" t="s">
        <v>450</v>
      </c>
      <c r="D560" s="19"/>
      <c r="E560" s="20"/>
      <c r="F560" s="21">
        <v>0.16</v>
      </c>
      <c r="G560" s="22">
        <v>0.95369999999999999</v>
      </c>
      <c r="H560" s="24">
        <v>95.452500000000001</v>
      </c>
      <c r="I560" s="22">
        <v>0.15259200000000001</v>
      </c>
      <c r="J560" s="22">
        <v>0.1598617113223855</v>
      </c>
    </row>
    <row r="561" spans="1:10">
      <c r="A561" s="20" t="s">
        <v>859</v>
      </c>
      <c r="B561" s="20" t="s">
        <v>855</v>
      </c>
      <c r="C561" s="20" t="s">
        <v>450</v>
      </c>
      <c r="D561" s="19"/>
      <c r="E561" s="20"/>
      <c r="F561" s="21">
        <v>2.9000000000000001E-2</v>
      </c>
      <c r="G561" s="22">
        <v>0.95369999999999999</v>
      </c>
      <c r="H561" s="24">
        <v>95.452500000000001</v>
      </c>
      <c r="I561" s="22">
        <v>2.7657300000000003E-2</v>
      </c>
      <c r="J561" s="22">
        <v>2.8974935177182373E-2</v>
      </c>
    </row>
    <row r="562" spans="1:10">
      <c r="A562" s="20" t="s">
        <v>860</v>
      </c>
      <c r="B562" s="20" t="s">
        <v>855</v>
      </c>
      <c r="C562" s="20" t="s">
        <v>35</v>
      </c>
      <c r="D562" s="19" t="s">
        <v>861</v>
      </c>
      <c r="E562" s="20"/>
      <c r="F562" s="21">
        <v>1.0189999999999999</v>
      </c>
      <c r="G562" s="22">
        <v>0.95369999999999999</v>
      </c>
      <c r="H562" s="24">
        <v>95.452500000000001</v>
      </c>
      <c r="I562" s="22">
        <v>0.97182029999999986</v>
      </c>
      <c r="J562" s="22">
        <v>1.0181192739844425</v>
      </c>
    </row>
    <row r="563" spans="1:10">
      <c r="A563" s="20" t="s">
        <v>862</v>
      </c>
      <c r="B563" s="20" t="s">
        <v>855</v>
      </c>
      <c r="C563" s="20" t="s">
        <v>27</v>
      </c>
      <c r="D563" s="19"/>
      <c r="E563" s="20" t="s">
        <v>28</v>
      </c>
      <c r="F563" s="21">
        <v>0.14599999999999999</v>
      </c>
      <c r="G563" s="22">
        <v>0.95369999999999999</v>
      </c>
      <c r="H563" s="24">
        <v>95.452500000000001</v>
      </c>
      <c r="I563" s="22">
        <v>0.13924019999999998</v>
      </c>
      <c r="J563" s="22">
        <v>0.14587381158167673</v>
      </c>
    </row>
    <row r="564" spans="1:10">
      <c r="A564" s="20" t="s">
        <v>863</v>
      </c>
      <c r="B564" s="20" t="s">
        <v>855</v>
      </c>
      <c r="C564" s="20" t="s">
        <v>27</v>
      </c>
      <c r="D564" s="19"/>
      <c r="E564" s="20" t="s">
        <v>28</v>
      </c>
      <c r="F564" s="21">
        <v>0.182</v>
      </c>
      <c r="G564" s="22">
        <v>0.95369999999999999</v>
      </c>
      <c r="H564" s="24">
        <v>95.452500000000001</v>
      </c>
      <c r="I564" s="22">
        <v>0.17357339999999999</v>
      </c>
      <c r="J564" s="22">
        <v>0.18184269662921348</v>
      </c>
    </row>
    <row r="565" spans="1:10">
      <c r="A565" s="20" t="s">
        <v>864</v>
      </c>
      <c r="B565" s="20" t="s">
        <v>855</v>
      </c>
      <c r="C565" s="20" t="s">
        <v>27</v>
      </c>
      <c r="D565" s="19"/>
      <c r="E565" s="20" t="s">
        <v>28</v>
      </c>
      <c r="F565" s="21">
        <v>0.02</v>
      </c>
      <c r="G565" s="22">
        <v>0.95369999999999999</v>
      </c>
      <c r="H565" s="24">
        <v>95.452500000000001</v>
      </c>
      <c r="I565" s="22">
        <v>1.9074000000000001E-2</v>
      </c>
      <c r="J565" s="22">
        <v>1.9982713915298187E-2</v>
      </c>
    </row>
    <row r="566" spans="1:10">
      <c r="A566" s="20" t="s">
        <v>865</v>
      </c>
      <c r="B566" s="20" t="s">
        <v>855</v>
      </c>
      <c r="C566" s="20" t="s">
        <v>64</v>
      </c>
      <c r="D566" s="19"/>
      <c r="E566" s="20"/>
      <c r="F566" s="21">
        <v>6.0000000000000001E-3</v>
      </c>
      <c r="G566" s="22">
        <v>0.95369999999999999</v>
      </c>
      <c r="H566" s="24">
        <v>95.452500000000001</v>
      </c>
      <c r="I566" s="22">
        <v>5.7222000000000002E-3</v>
      </c>
      <c r="J566" s="22">
        <v>5.994814174589456E-3</v>
      </c>
    </row>
    <row r="567" spans="1:10">
      <c r="A567" s="20" t="s">
        <v>866</v>
      </c>
      <c r="B567" s="20" t="s">
        <v>855</v>
      </c>
      <c r="C567" s="20" t="s">
        <v>64</v>
      </c>
      <c r="D567" s="19"/>
      <c r="E567" s="20"/>
      <c r="F567" s="21">
        <v>0.20300000000000001</v>
      </c>
      <c r="G567" s="22">
        <v>0.95369999999999999</v>
      </c>
      <c r="H567" s="24">
        <v>95.452500000000001</v>
      </c>
      <c r="I567" s="22">
        <v>0.1936011</v>
      </c>
      <c r="J567" s="22">
        <v>0.20282454624027657</v>
      </c>
    </row>
    <row r="568" spans="1:10">
      <c r="A568" s="20" t="s">
        <v>867</v>
      </c>
      <c r="B568" s="20" t="s">
        <v>868</v>
      </c>
      <c r="C568" s="20" t="s">
        <v>35</v>
      </c>
      <c r="D568" s="19" t="s">
        <v>869</v>
      </c>
      <c r="E568" s="20"/>
      <c r="F568" s="21">
        <v>1.2999999999999999E-2</v>
      </c>
      <c r="G568" s="22">
        <v>0.52354999999999996</v>
      </c>
      <c r="H568" s="24">
        <v>71.812700000000007</v>
      </c>
      <c r="I568" s="22">
        <v>6.8061499999999995E-3</v>
      </c>
      <c r="J568" s="22">
        <v>9.4776411414694041E-3</v>
      </c>
    </row>
    <row r="569" spans="1:10">
      <c r="A569" s="20" t="s">
        <v>870</v>
      </c>
      <c r="B569" s="20" t="s">
        <v>871</v>
      </c>
      <c r="C569" s="20" t="s">
        <v>27</v>
      </c>
      <c r="D569" s="19"/>
      <c r="E569" s="20" t="s">
        <v>61</v>
      </c>
      <c r="F569" s="21">
        <v>1.9219999999999999</v>
      </c>
      <c r="G569" s="22">
        <v>0.94801999999999997</v>
      </c>
      <c r="H569" s="24">
        <v>95.906999999999996</v>
      </c>
      <c r="I569" s="22">
        <v>1.8220944399999999</v>
      </c>
      <c r="J569" s="22">
        <v>1.8998555267081652</v>
      </c>
    </row>
    <row r="570" spans="1:10">
      <c r="A570" s="20" t="s">
        <v>872</v>
      </c>
      <c r="B570" s="20" t="s">
        <v>873</v>
      </c>
      <c r="C570" s="20" t="s">
        <v>35</v>
      </c>
      <c r="D570" s="19" t="s">
        <v>874</v>
      </c>
      <c r="E570" s="20"/>
      <c r="F570" s="21">
        <v>0</v>
      </c>
      <c r="G570" s="22">
        <v>0.62273000000000001</v>
      </c>
      <c r="H570" s="24">
        <v>78.074399999999997</v>
      </c>
      <c r="I570" s="22">
        <v>0</v>
      </c>
      <c r="J570" s="22">
        <v>0</v>
      </c>
    </row>
    <row r="571" spans="1:10">
      <c r="A571" s="20" t="s">
        <v>875</v>
      </c>
      <c r="B571" s="20" t="s">
        <v>873</v>
      </c>
      <c r="C571" s="20" t="s">
        <v>35</v>
      </c>
      <c r="D571" s="19" t="s">
        <v>876</v>
      </c>
      <c r="E571" s="20"/>
      <c r="F571" s="21">
        <v>0</v>
      </c>
      <c r="G571" s="22">
        <v>0.62273000000000001</v>
      </c>
      <c r="H571" s="24">
        <v>78.074399999999997</v>
      </c>
      <c r="I571" s="22">
        <v>0</v>
      </c>
      <c r="J571" s="22">
        <v>0</v>
      </c>
    </row>
    <row r="572" spans="1:10">
      <c r="A572" s="20" t="s">
        <v>877</v>
      </c>
      <c r="B572" s="20" t="s">
        <v>873</v>
      </c>
      <c r="C572" s="20" t="s">
        <v>35</v>
      </c>
      <c r="D572" s="19" t="s">
        <v>878</v>
      </c>
      <c r="E572" s="20"/>
      <c r="F572" s="21">
        <v>0.02</v>
      </c>
      <c r="G572" s="22">
        <v>0.62273000000000001</v>
      </c>
      <c r="H572" s="24">
        <v>78.074399999999997</v>
      </c>
      <c r="I572" s="22">
        <v>1.24546E-2</v>
      </c>
      <c r="J572" s="22">
        <v>1.5952219933806727E-2</v>
      </c>
    </row>
    <row r="573" spans="1:10">
      <c r="A573" s="20" t="s">
        <v>879</v>
      </c>
      <c r="B573" s="20" t="s">
        <v>873</v>
      </c>
      <c r="C573" s="20" t="s">
        <v>27</v>
      </c>
      <c r="D573" s="19"/>
      <c r="E573" s="20" t="s">
        <v>61</v>
      </c>
      <c r="F573" s="21">
        <v>5.3999999999999999E-2</v>
      </c>
      <c r="G573" s="22">
        <v>0.62273000000000001</v>
      </c>
      <c r="H573" s="24">
        <v>78.074399999999997</v>
      </c>
      <c r="I573" s="22">
        <v>3.3627419999999998E-2</v>
      </c>
      <c r="J573" s="22">
        <v>4.3070993821278165E-2</v>
      </c>
    </row>
    <row r="574" spans="1:10">
      <c r="A574" s="20" t="s">
        <v>880</v>
      </c>
      <c r="B574" s="20" t="s">
        <v>873</v>
      </c>
      <c r="C574" s="20" t="s">
        <v>27</v>
      </c>
      <c r="D574" s="19"/>
      <c r="E574" s="20" t="s">
        <v>61</v>
      </c>
      <c r="F574" s="21">
        <v>0.104</v>
      </c>
      <c r="G574" s="22">
        <v>0.62273000000000001</v>
      </c>
      <c r="H574" s="24">
        <v>78.074399999999997</v>
      </c>
      <c r="I574" s="22">
        <v>6.4763920000000003E-2</v>
      </c>
      <c r="J574" s="22">
        <v>8.295154365579499E-2</v>
      </c>
    </row>
    <row r="575" spans="1:10">
      <c r="A575" s="20" t="s">
        <v>881</v>
      </c>
      <c r="B575" s="20" t="s">
        <v>873</v>
      </c>
      <c r="C575" s="20" t="s">
        <v>27</v>
      </c>
      <c r="D575" s="19"/>
      <c r="E575" s="20" t="s">
        <v>61</v>
      </c>
      <c r="F575" s="21">
        <v>0.36199999999999999</v>
      </c>
      <c r="G575" s="22">
        <v>0.62273000000000001</v>
      </c>
      <c r="H575" s="24">
        <v>78.074399999999997</v>
      </c>
      <c r="I575" s="22">
        <v>0.22542825999999999</v>
      </c>
      <c r="J575" s="22">
        <v>0.28873518080190175</v>
      </c>
    </row>
    <row r="576" spans="1:10">
      <c r="A576" s="20" t="s">
        <v>882</v>
      </c>
      <c r="B576" s="20" t="s">
        <v>873</v>
      </c>
      <c r="C576" s="20" t="s">
        <v>64</v>
      </c>
      <c r="D576" s="19"/>
      <c r="E576" s="20"/>
      <c r="F576" s="21">
        <v>0.34100000000000003</v>
      </c>
      <c r="G576" s="22">
        <v>0.62273000000000001</v>
      </c>
      <c r="H576" s="24">
        <v>78.074399999999997</v>
      </c>
      <c r="I576" s="22">
        <v>0.21235093000000002</v>
      </c>
      <c r="J576" s="22">
        <v>0.27198534987140471</v>
      </c>
    </row>
    <row r="577" spans="1:10">
      <c r="A577" s="20" t="s">
        <v>883</v>
      </c>
      <c r="B577" s="20" t="s">
        <v>884</v>
      </c>
      <c r="C577" s="20" t="s">
        <v>450</v>
      </c>
      <c r="D577" s="19"/>
      <c r="E577" s="20"/>
      <c r="F577" s="21">
        <v>8.0000000000000002E-3</v>
      </c>
      <c r="G577" s="22">
        <v>0.81903000000000004</v>
      </c>
      <c r="H577" s="24">
        <v>89.763999999999996</v>
      </c>
      <c r="I577" s="22">
        <v>6.5522400000000008E-3</v>
      </c>
      <c r="J577" s="22">
        <v>7.2994073347890029E-3</v>
      </c>
    </row>
    <row r="578" spans="1:10">
      <c r="A578" s="20" t="s">
        <v>885</v>
      </c>
      <c r="B578" s="20" t="s">
        <v>884</v>
      </c>
      <c r="C578" s="20" t="s">
        <v>35</v>
      </c>
      <c r="D578" s="19" t="s">
        <v>886</v>
      </c>
      <c r="E578" s="20"/>
      <c r="F578" s="21">
        <v>6.0000000000000001E-3</v>
      </c>
      <c r="G578" s="22">
        <v>0.81903000000000004</v>
      </c>
      <c r="H578" s="24">
        <v>89.763999999999996</v>
      </c>
      <c r="I578" s="22">
        <v>4.9141800000000006E-3</v>
      </c>
      <c r="J578" s="22">
        <v>5.4745555010917522E-3</v>
      </c>
    </row>
    <row r="579" spans="1:10">
      <c r="A579" s="20" t="s">
        <v>887</v>
      </c>
      <c r="B579" s="20" t="s">
        <v>884</v>
      </c>
      <c r="C579" s="20" t="s">
        <v>27</v>
      </c>
      <c r="D579" s="19"/>
      <c r="E579" s="20"/>
      <c r="F579" s="21">
        <v>4.8000000000000001E-2</v>
      </c>
      <c r="G579" s="22">
        <v>0.81903000000000004</v>
      </c>
      <c r="H579" s="24">
        <v>89.763999999999996</v>
      </c>
      <c r="I579" s="22">
        <v>3.9313440000000005E-2</v>
      </c>
      <c r="J579" s="22">
        <v>4.3796444008734017E-2</v>
      </c>
    </row>
    <row r="580" spans="1:10">
      <c r="A580" s="20" t="s">
        <v>888</v>
      </c>
      <c r="B580" s="20" t="s">
        <v>884</v>
      </c>
      <c r="C580" s="20" t="s">
        <v>27</v>
      </c>
      <c r="D580" s="19"/>
      <c r="E580" s="20"/>
      <c r="F580" s="21">
        <v>0.14199999999999999</v>
      </c>
      <c r="G580" s="22">
        <v>0.81903000000000004</v>
      </c>
      <c r="H580" s="24">
        <v>89.763999999999996</v>
      </c>
      <c r="I580" s="22">
        <v>0.11630225999999999</v>
      </c>
      <c r="J580" s="22">
        <v>0.12956448019250477</v>
      </c>
    </row>
    <row r="581" spans="1:10">
      <c r="A581" s="20" t="s">
        <v>889</v>
      </c>
      <c r="B581" s="20" t="s">
        <v>884</v>
      </c>
      <c r="C581" s="20" t="s">
        <v>64</v>
      </c>
      <c r="D581" s="19"/>
      <c r="E581" s="20"/>
      <c r="F581" s="21">
        <v>5.1999999999999998E-2</v>
      </c>
      <c r="G581" s="22">
        <v>0.81903000000000004</v>
      </c>
      <c r="H581" s="24">
        <v>89.763999999999996</v>
      </c>
      <c r="I581" s="22">
        <v>4.2589559999999999E-2</v>
      </c>
      <c r="J581" s="22">
        <v>4.7446147676128515E-2</v>
      </c>
    </row>
    <row r="582" spans="1:10">
      <c r="A582" s="20" t="s">
        <v>890</v>
      </c>
      <c r="B582" s="20" t="s">
        <v>884</v>
      </c>
      <c r="C582" s="20" t="s">
        <v>64</v>
      </c>
      <c r="D582" s="19"/>
      <c r="E582" s="20"/>
      <c r="F582" s="21">
        <v>0.24199999999999999</v>
      </c>
      <c r="G582" s="22">
        <v>0.81903000000000004</v>
      </c>
      <c r="H582" s="24">
        <v>89.763999999999996</v>
      </c>
      <c r="I582" s="22">
        <v>0.19820525999999999</v>
      </c>
      <c r="J582" s="22">
        <v>0.22080707187736731</v>
      </c>
    </row>
    <row r="583" spans="1:10">
      <c r="A583" s="20" t="s">
        <v>891</v>
      </c>
      <c r="B583" s="20" t="s">
        <v>892</v>
      </c>
      <c r="C583" s="20" t="s">
        <v>35</v>
      </c>
      <c r="D583" s="19" t="s">
        <v>893</v>
      </c>
      <c r="E583" s="20"/>
      <c r="F583" s="21">
        <v>5.1999999999999998E-2</v>
      </c>
      <c r="G583" s="22">
        <v>0.63671</v>
      </c>
      <c r="H583" s="24">
        <v>79.322000000000003</v>
      </c>
      <c r="I583" s="22">
        <v>3.310892E-2</v>
      </c>
      <c r="J583" s="22">
        <v>4.1739895615340007E-2</v>
      </c>
    </row>
    <row r="584" spans="1:10">
      <c r="A584" s="20" t="s">
        <v>894</v>
      </c>
      <c r="B584" s="20" t="s">
        <v>892</v>
      </c>
      <c r="C584" s="20" t="s">
        <v>35</v>
      </c>
      <c r="D584" s="19" t="s">
        <v>895</v>
      </c>
      <c r="E584" s="20"/>
      <c r="F584" s="21">
        <v>6.2E-2</v>
      </c>
      <c r="G584" s="22">
        <v>0.63671</v>
      </c>
      <c r="H584" s="24">
        <v>79.322000000000003</v>
      </c>
      <c r="I584" s="22">
        <v>3.9476020000000001E-2</v>
      </c>
      <c r="J584" s="22">
        <v>4.9766798618290004E-2</v>
      </c>
    </row>
    <row r="585" spans="1:10">
      <c r="A585" s="20" t="s">
        <v>896</v>
      </c>
      <c r="B585" s="20" t="s">
        <v>892</v>
      </c>
      <c r="C585" s="20" t="s">
        <v>35</v>
      </c>
      <c r="D585" s="19" t="s">
        <v>897</v>
      </c>
      <c r="E585" s="20"/>
      <c r="F585" s="21">
        <v>8.9999999999999993E-3</v>
      </c>
      <c r="G585" s="22">
        <v>0.63671</v>
      </c>
      <c r="H585" s="24">
        <v>79.322000000000003</v>
      </c>
      <c r="I585" s="22">
        <v>5.7303899999999993E-3</v>
      </c>
      <c r="J585" s="22">
        <v>7.224212702655E-3</v>
      </c>
    </row>
    <row r="586" spans="1:10">
      <c r="A586" s="20" t="s">
        <v>898</v>
      </c>
      <c r="B586" s="20" t="s">
        <v>892</v>
      </c>
      <c r="C586" s="20" t="s">
        <v>35</v>
      </c>
      <c r="D586" s="19" t="s">
        <v>899</v>
      </c>
      <c r="E586" s="20"/>
      <c r="F586" s="21">
        <v>1.2999999999999999E-2</v>
      </c>
      <c r="G586" s="22">
        <v>0.63671</v>
      </c>
      <c r="H586" s="24">
        <v>79.322000000000003</v>
      </c>
      <c r="I586" s="22">
        <v>8.27723E-3</v>
      </c>
      <c r="J586" s="22">
        <v>1.0434973903835002E-2</v>
      </c>
    </row>
    <row r="587" spans="1:10">
      <c r="A587" s="20" t="s">
        <v>900</v>
      </c>
      <c r="B587" s="20" t="s">
        <v>892</v>
      </c>
      <c r="C587" s="20" t="s">
        <v>35</v>
      </c>
      <c r="D587" s="19" t="s">
        <v>901</v>
      </c>
      <c r="E587" s="20"/>
      <c r="F587" s="21">
        <v>0.28599999999999998</v>
      </c>
      <c r="G587" s="22">
        <v>0.63671</v>
      </c>
      <c r="H587" s="24">
        <v>79.322000000000003</v>
      </c>
      <c r="I587" s="22">
        <v>0.18209905999999998</v>
      </c>
      <c r="J587" s="22">
        <v>0.22956942588436999</v>
      </c>
    </row>
    <row r="588" spans="1:10">
      <c r="A588" s="20" t="s">
        <v>902</v>
      </c>
      <c r="B588" s="20" t="s">
        <v>892</v>
      </c>
      <c r="C588" s="20" t="s">
        <v>35</v>
      </c>
      <c r="D588" s="19" t="s">
        <v>903</v>
      </c>
      <c r="E588" s="20"/>
      <c r="F588" s="21">
        <v>0.107</v>
      </c>
      <c r="G588" s="22">
        <v>0.63671</v>
      </c>
      <c r="H588" s="24">
        <v>79.322000000000003</v>
      </c>
      <c r="I588" s="22">
        <v>6.8127969999999996E-2</v>
      </c>
      <c r="J588" s="22">
        <v>8.5887862131565004E-2</v>
      </c>
    </row>
    <row r="589" spans="1:10">
      <c r="A589" s="20" t="s">
        <v>904</v>
      </c>
      <c r="B589" s="20" t="s">
        <v>892</v>
      </c>
      <c r="C589" s="20" t="s">
        <v>27</v>
      </c>
      <c r="D589" s="19"/>
      <c r="E589" s="20" t="s">
        <v>61</v>
      </c>
      <c r="F589" s="21">
        <v>0.189</v>
      </c>
      <c r="G589" s="22">
        <v>0.63671</v>
      </c>
      <c r="H589" s="24">
        <v>79.322000000000003</v>
      </c>
      <c r="I589" s="22">
        <v>0.12033819</v>
      </c>
      <c r="J589" s="22">
        <v>0.151708466755755</v>
      </c>
    </row>
    <row r="590" spans="1:10">
      <c r="A590" s="20" t="s">
        <v>905</v>
      </c>
      <c r="B590" s="20" t="s">
        <v>892</v>
      </c>
      <c r="C590" s="20" t="s">
        <v>27</v>
      </c>
      <c r="D590" s="19"/>
      <c r="E590" s="20" t="s">
        <v>61</v>
      </c>
      <c r="F590" s="21">
        <v>0.30099999999999999</v>
      </c>
      <c r="G590" s="22">
        <v>0.63671</v>
      </c>
      <c r="H590" s="24">
        <v>79.322000000000003</v>
      </c>
      <c r="I590" s="22">
        <v>0.19164971</v>
      </c>
      <c r="J590" s="22">
        <v>0.24160978038879502</v>
      </c>
    </row>
    <row r="591" spans="1:10">
      <c r="A591" s="20" t="s">
        <v>906</v>
      </c>
      <c r="B591" s="20" t="s">
        <v>892</v>
      </c>
      <c r="C591" s="20" t="s">
        <v>27</v>
      </c>
      <c r="D591" s="19"/>
      <c r="E591" s="20" t="s">
        <v>61</v>
      </c>
      <c r="F591" s="21">
        <v>0.26100000000000001</v>
      </c>
      <c r="G591" s="22">
        <v>0.63671</v>
      </c>
      <c r="H591" s="24">
        <v>79.322000000000003</v>
      </c>
      <c r="I591" s="22">
        <v>0.16618131</v>
      </c>
      <c r="J591" s="22">
        <v>0.20950216837699503</v>
      </c>
    </row>
    <row r="592" spans="1:10">
      <c r="A592" s="20" t="s">
        <v>907</v>
      </c>
      <c r="B592" s="20" t="s">
        <v>892</v>
      </c>
      <c r="C592" s="20" t="s">
        <v>27</v>
      </c>
      <c r="D592" s="19"/>
      <c r="E592" s="20" t="s">
        <v>61</v>
      </c>
      <c r="F592" s="21">
        <v>0.20399999999999999</v>
      </c>
      <c r="G592" s="22">
        <v>0.63671</v>
      </c>
      <c r="H592" s="24">
        <v>79.322000000000003</v>
      </c>
      <c r="I592" s="22">
        <v>0.12988883999999998</v>
      </c>
      <c r="J592" s="22">
        <v>0.16374882126017998</v>
      </c>
    </row>
    <row r="593" spans="1:10">
      <c r="A593" s="20" t="s">
        <v>908</v>
      </c>
      <c r="B593" s="20" t="s">
        <v>892</v>
      </c>
      <c r="C593" s="20" t="s">
        <v>27</v>
      </c>
      <c r="D593" s="19"/>
      <c r="E593" s="20" t="s">
        <v>61</v>
      </c>
      <c r="F593" s="21">
        <v>0.13400000000000001</v>
      </c>
      <c r="G593" s="22">
        <v>0.63671</v>
      </c>
      <c r="H593" s="24">
        <v>79.322000000000003</v>
      </c>
      <c r="I593" s="22">
        <v>8.5319140000000002E-2</v>
      </c>
      <c r="J593" s="22">
        <v>0.10756050023953001</v>
      </c>
    </row>
    <row r="594" spans="1:10">
      <c r="A594" s="20" t="s">
        <v>909</v>
      </c>
      <c r="B594" s="20" t="s">
        <v>892</v>
      </c>
      <c r="C594" s="20" t="s">
        <v>27</v>
      </c>
      <c r="D594" s="19"/>
      <c r="E594" s="20" t="s">
        <v>61</v>
      </c>
      <c r="F594" s="21">
        <v>1.7000000000000001E-2</v>
      </c>
      <c r="G594" s="22">
        <v>0.63671</v>
      </c>
      <c r="H594" s="24">
        <v>79.322000000000003</v>
      </c>
      <c r="I594" s="22">
        <v>1.0824070000000002E-2</v>
      </c>
      <c r="J594" s="22">
        <v>1.3645735105015003E-2</v>
      </c>
    </row>
    <row r="595" spans="1:10">
      <c r="A595" s="20" t="s">
        <v>910</v>
      </c>
      <c r="B595" s="20" t="s">
        <v>892</v>
      </c>
      <c r="C595" s="20" t="s">
        <v>64</v>
      </c>
      <c r="D595" s="19"/>
      <c r="E595" s="20"/>
      <c r="F595" s="21">
        <v>1.0999999999999999E-2</v>
      </c>
      <c r="G595" s="22">
        <v>0.63671</v>
      </c>
      <c r="H595" s="24">
        <v>79.322000000000003</v>
      </c>
      <c r="I595" s="22">
        <v>7.0038099999999992E-3</v>
      </c>
      <c r="J595" s="22">
        <v>8.8295933032450005E-3</v>
      </c>
    </row>
    <row r="596" spans="1:10">
      <c r="A596" s="20" t="s">
        <v>911</v>
      </c>
      <c r="B596" s="20" t="s">
        <v>892</v>
      </c>
      <c r="C596" s="20" t="s">
        <v>64</v>
      </c>
      <c r="D596" s="19"/>
      <c r="E596" s="20"/>
      <c r="F596" s="21">
        <v>0.33500000000000002</v>
      </c>
      <c r="G596" s="22">
        <v>0.63671</v>
      </c>
      <c r="H596" s="24">
        <v>79.322000000000003</v>
      </c>
      <c r="I596" s="22">
        <v>0.21329785000000001</v>
      </c>
      <c r="J596" s="22">
        <v>0.26890125059882503</v>
      </c>
    </row>
    <row r="597" spans="1:10">
      <c r="A597" s="20" t="s">
        <v>912</v>
      </c>
      <c r="B597" s="20" t="s">
        <v>892</v>
      </c>
      <c r="C597" s="20" t="s">
        <v>64</v>
      </c>
      <c r="D597" s="19"/>
      <c r="E597" s="20"/>
      <c r="F597" s="21">
        <v>3.5000000000000003E-2</v>
      </c>
      <c r="G597" s="22">
        <v>0.63671</v>
      </c>
      <c r="H597" s="24">
        <v>79.322000000000003</v>
      </c>
      <c r="I597" s="22">
        <v>2.2284850000000002E-2</v>
      </c>
      <c r="J597" s="22">
        <v>2.8094160510325004E-2</v>
      </c>
    </row>
    <row r="598" spans="1:10">
      <c r="A598" s="20" t="s">
        <v>913</v>
      </c>
      <c r="B598" s="20" t="s">
        <v>892</v>
      </c>
      <c r="C598" s="20" t="s">
        <v>64</v>
      </c>
      <c r="D598" s="19"/>
      <c r="E598" s="20"/>
      <c r="F598" s="21">
        <v>0.13600000000000001</v>
      </c>
      <c r="G598" s="22">
        <v>0.63671</v>
      </c>
      <c r="H598" s="24">
        <v>79.322000000000003</v>
      </c>
      <c r="I598" s="22">
        <v>8.6592560000000013E-2</v>
      </c>
      <c r="J598" s="22">
        <v>0.10916588084012002</v>
      </c>
    </row>
    <row r="599" spans="1:10">
      <c r="A599" s="20" t="s">
        <v>914</v>
      </c>
      <c r="B599" s="20" t="s">
        <v>892</v>
      </c>
      <c r="C599" s="20" t="s">
        <v>64</v>
      </c>
      <c r="D599" s="19"/>
      <c r="E599" s="20"/>
      <c r="F599" s="21">
        <v>0.17899999999999999</v>
      </c>
      <c r="G599" s="22">
        <v>0.63671</v>
      </c>
      <c r="H599" s="24">
        <v>79.322000000000003</v>
      </c>
      <c r="I599" s="22">
        <v>0.11397109</v>
      </c>
      <c r="J599" s="22">
        <v>0.14368156375280502</v>
      </c>
    </row>
    <row r="600" spans="1:10">
      <c r="A600" s="20" t="s">
        <v>915</v>
      </c>
      <c r="B600" s="20" t="s">
        <v>916</v>
      </c>
      <c r="C600" s="20" t="s">
        <v>450</v>
      </c>
      <c r="D600" s="19"/>
      <c r="E600" s="20"/>
      <c r="F600" s="21">
        <v>3.9E-2</v>
      </c>
      <c r="G600" s="22">
        <v>0.95172999999999996</v>
      </c>
      <c r="H600" s="24">
        <v>95.573099999999997</v>
      </c>
      <c r="I600" s="22">
        <v>3.711747E-2</v>
      </c>
      <c r="J600" s="22">
        <v>3.8836733348609598E-2</v>
      </c>
    </row>
    <row r="601" spans="1:10">
      <c r="A601" s="20" t="s">
        <v>917</v>
      </c>
      <c r="B601" s="20" t="s">
        <v>916</v>
      </c>
      <c r="C601" s="20" t="s">
        <v>450</v>
      </c>
      <c r="D601" s="19"/>
      <c r="E601" s="20"/>
      <c r="F601" s="21">
        <v>5.5E-2</v>
      </c>
      <c r="G601" s="22">
        <v>0.95172999999999996</v>
      </c>
      <c r="H601" s="24">
        <v>95.573099999999997</v>
      </c>
      <c r="I601" s="22">
        <v>5.234515E-2</v>
      </c>
      <c r="J601" s="22">
        <v>5.476975215829559E-2</v>
      </c>
    </row>
    <row r="602" spans="1:10">
      <c r="A602" s="20" t="s">
        <v>918</v>
      </c>
      <c r="B602" s="20" t="s">
        <v>916</v>
      </c>
      <c r="C602" s="20" t="s">
        <v>450</v>
      </c>
      <c r="D602" s="19"/>
      <c r="E602" s="20"/>
      <c r="F602" s="21">
        <v>3.5000000000000003E-2</v>
      </c>
      <c r="G602" s="22">
        <v>0.95172999999999996</v>
      </c>
      <c r="H602" s="24">
        <v>95.573099999999997</v>
      </c>
      <c r="I602" s="22">
        <v>3.3310550000000001E-2</v>
      </c>
      <c r="J602" s="22">
        <v>3.4853478646188103E-2</v>
      </c>
    </row>
    <row r="603" spans="1:10">
      <c r="A603" s="20" t="s">
        <v>919</v>
      </c>
      <c r="B603" s="20" t="s">
        <v>916</v>
      </c>
      <c r="C603" s="20" t="s">
        <v>450</v>
      </c>
      <c r="D603" s="19"/>
      <c r="E603" s="20"/>
      <c r="F603" s="21">
        <v>3.4000000000000002E-2</v>
      </c>
      <c r="G603" s="22">
        <v>0.95172999999999996</v>
      </c>
      <c r="H603" s="24">
        <v>95.573099999999997</v>
      </c>
      <c r="I603" s="22">
        <v>3.2358820000000003E-2</v>
      </c>
      <c r="J603" s="22">
        <v>3.3857664970582728E-2</v>
      </c>
    </row>
    <row r="604" spans="1:10">
      <c r="A604" s="20" t="s">
        <v>920</v>
      </c>
      <c r="B604" s="20" t="s">
        <v>916</v>
      </c>
      <c r="C604" s="20" t="s">
        <v>450</v>
      </c>
      <c r="D604" s="19"/>
      <c r="E604" s="20"/>
      <c r="F604" s="21">
        <v>4.4999999999999998E-2</v>
      </c>
      <c r="G604" s="22">
        <v>0.95172999999999996</v>
      </c>
      <c r="H604" s="24">
        <v>95.573099999999997</v>
      </c>
      <c r="I604" s="22">
        <v>4.2827849999999994E-2</v>
      </c>
      <c r="J604" s="22">
        <v>4.4811615402241836E-2</v>
      </c>
    </row>
    <row r="605" spans="1:10">
      <c r="A605" s="20" t="s">
        <v>921</v>
      </c>
      <c r="B605" s="20" t="s">
        <v>916</v>
      </c>
      <c r="C605" s="20" t="s">
        <v>35</v>
      </c>
      <c r="D605" s="19" t="s">
        <v>922</v>
      </c>
      <c r="E605" s="20"/>
      <c r="F605" s="21">
        <v>8.8999999999999996E-2</v>
      </c>
      <c r="G605" s="22">
        <v>0.95172999999999996</v>
      </c>
      <c r="H605" s="24">
        <v>95.573099999999997</v>
      </c>
      <c r="I605" s="22">
        <v>8.470396999999999E-2</v>
      </c>
      <c r="J605" s="22">
        <v>8.8627417128878297E-2</v>
      </c>
    </row>
    <row r="606" spans="1:10">
      <c r="A606" s="20" t="s">
        <v>923</v>
      </c>
      <c r="B606" s="20" t="s">
        <v>916</v>
      </c>
      <c r="C606" s="20" t="s">
        <v>35</v>
      </c>
      <c r="D606" s="19" t="s">
        <v>924</v>
      </c>
      <c r="E606" s="20"/>
      <c r="F606" s="21">
        <v>2.1999999999999999E-2</v>
      </c>
      <c r="G606" s="22">
        <v>0.95172999999999996</v>
      </c>
      <c r="H606" s="24">
        <v>95.573099999999997</v>
      </c>
      <c r="I606" s="22">
        <v>2.0938059999999998E-2</v>
      </c>
      <c r="J606" s="22">
        <v>2.1907900863318234E-2</v>
      </c>
    </row>
    <row r="607" spans="1:10">
      <c r="A607" s="20" t="s">
        <v>925</v>
      </c>
      <c r="B607" s="20" t="s">
        <v>916</v>
      </c>
      <c r="C607" s="20" t="s">
        <v>35</v>
      </c>
      <c r="D607" s="19" t="s">
        <v>926</v>
      </c>
      <c r="E607" s="20"/>
      <c r="F607" s="21">
        <v>2.7E-2</v>
      </c>
      <c r="G607" s="22">
        <v>0.95172999999999996</v>
      </c>
      <c r="H607" s="24">
        <v>95.573099999999997</v>
      </c>
      <c r="I607" s="22">
        <v>2.5696709999999998E-2</v>
      </c>
      <c r="J607" s="22">
        <v>2.6886969241345104E-2</v>
      </c>
    </row>
    <row r="608" spans="1:10">
      <c r="A608" s="20" t="s">
        <v>927</v>
      </c>
      <c r="B608" s="20" t="s">
        <v>916</v>
      </c>
      <c r="C608" s="20" t="s">
        <v>27</v>
      </c>
      <c r="D608" s="19"/>
      <c r="E608" s="20" t="s">
        <v>28</v>
      </c>
      <c r="F608" s="21">
        <v>7.0000000000000001E-3</v>
      </c>
      <c r="G608" s="22">
        <v>0.95172999999999996</v>
      </c>
      <c r="H608" s="24">
        <v>95.573099999999997</v>
      </c>
      <c r="I608" s="22">
        <v>6.6621099999999997E-3</v>
      </c>
      <c r="J608" s="22">
        <v>6.9706957292376198E-3</v>
      </c>
    </row>
    <row r="609" spans="1:10">
      <c r="A609" s="20" t="s">
        <v>928</v>
      </c>
      <c r="B609" s="20" t="s">
        <v>916</v>
      </c>
      <c r="C609" s="20" t="s">
        <v>27</v>
      </c>
      <c r="D609" s="19"/>
      <c r="E609" s="20" t="s">
        <v>28</v>
      </c>
      <c r="F609" s="21">
        <v>0.76200000000000001</v>
      </c>
      <c r="G609" s="22">
        <v>0.95172999999999996</v>
      </c>
      <c r="H609" s="24">
        <v>95.573099999999997</v>
      </c>
      <c r="I609" s="22">
        <v>0.72521826</v>
      </c>
      <c r="J609" s="22">
        <v>0.75881002081129523</v>
      </c>
    </row>
    <row r="610" spans="1:10">
      <c r="A610" s="20" t="s">
        <v>929</v>
      </c>
      <c r="B610" s="20" t="s">
        <v>916</v>
      </c>
      <c r="C610" s="20" t="s">
        <v>64</v>
      </c>
      <c r="D610" s="19"/>
      <c r="E610" s="20"/>
      <c r="F610" s="21">
        <v>0.13200000000000001</v>
      </c>
      <c r="G610" s="22">
        <v>0.95172999999999996</v>
      </c>
      <c r="H610" s="24">
        <v>95.573099999999997</v>
      </c>
      <c r="I610" s="22">
        <v>0.12562835999999999</v>
      </c>
      <c r="J610" s="22">
        <v>0.13144740517990941</v>
      </c>
    </row>
    <row r="611" spans="1:10">
      <c r="A611" s="20" t="s">
        <v>930</v>
      </c>
      <c r="B611" s="20" t="s">
        <v>916</v>
      </c>
      <c r="C611" s="20" t="s">
        <v>64</v>
      </c>
      <c r="D611" s="19"/>
      <c r="E611" s="20"/>
      <c r="F611" s="21">
        <v>0.76700000000000002</v>
      </c>
      <c r="G611" s="22">
        <v>0.95172999999999996</v>
      </c>
      <c r="H611" s="24">
        <v>95.573099999999997</v>
      </c>
      <c r="I611" s="22">
        <v>0.72997690999999998</v>
      </c>
      <c r="J611" s="22">
        <v>0.76378908918932209</v>
      </c>
    </row>
    <row r="612" spans="1:10">
      <c r="A612" s="20" t="s">
        <v>931</v>
      </c>
      <c r="B612" s="20" t="s">
        <v>916</v>
      </c>
      <c r="C612" s="20" t="s">
        <v>64</v>
      </c>
      <c r="D612" s="19"/>
      <c r="E612" s="20"/>
      <c r="F612" s="21">
        <v>0.85699999999999998</v>
      </c>
      <c r="G612" s="22">
        <v>0.95172999999999996</v>
      </c>
      <c r="H612" s="24">
        <v>95.573099999999997</v>
      </c>
      <c r="I612" s="22">
        <v>0.81563260999999998</v>
      </c>
      <c r="J612" s="22">
        <v>0.85341231999380573</v>
      </c>
    </row>
    <row r="613" spans="1:10">
      <c r="A613" s="20" t="s">
        <v>932</v>
      </c>
      <c r="B613" s="20" t="s">
        <v>916</v>
      </c>
      <c r="C613" s="20" t="s">
        <v>64</v>
      </c>
      <c r="D613" s="19"/>
      <c r="E613" s="20"/>
      <c r="F613" s="21">
        <v>8.6999999999999994E-2</v>
      </c>
      <c r="G613" s="22">
        <v>0.95172999999999996</v>
      </c>
      <c r="H613" s="24">
        <v>95.573099999999997</v>
      </c>
      <c r="I613" s="22">
        <v>8.2800509999999994E-2</v>
      </c>
      <c r="J613" s="22">
        <v>8.663578977766756E-2</v>
      </c>
    </row>
    <row r="614" spans="1:10">
      <c r="A614" s="20" t="s">
        <v>933</v>
      </c>
      <c r="B614" s="20" t="s">
        <v>916</v>
      </c>
      <c r="C614" s="20" t="s">
        <v>64</v>
      </c>
      <c r="D614" s="19"/>
      <c r="E614" s="20"/>
      <c r="F614" s="21">
        <v>0.72699999999999998</v>
      </c>
      <c r="G614" s="22">
        <v>0.95172999999999996</v>
      </c>
      <c r="H614" s="24">
        <v>95.573099999999997</v>
      </c>
      <c r="I614" s="22">
        <v>0.69190770999999995</v>
      </c>
      <c r="J614" s="22">
        <v>0.72395654216510708</v>
      </c>
    </row>
    <row r="615" spans="1:10">
      <c r="A615" s="20" t="s">
        <v>934</v>
      </c>
      <c r="B615" s="20" t="s">
        <v>935</v>
      </c>
      <c r="C615" s="20" t="s">
        <v>450</v>
      </c>
      <c r="D615" s="19"/>
      <c r="E615" s="20"/>
      <c r="F615" s="21">
        <v>3.9E-2</v>
      </c>
      <c r="G615" s="22">
        <v>0.94445999999999997</v>
      </c>
      <c r="H615" s="24">
        <v>95.6023</v>
      </c>
      <c r="I615" s="22">
        <v>3.6833939999999996E-2</v>
      </c>
      <c r="J615" s="22">
        <v>3.8528299005358653E-2</v>
      </c>
    </row>
    <row r="616" spans="1:10">
      <c r="A616" s="20" t="s">
        <v>936</v>
      </c>
      <c r="B616" s="20" t="s">
        <v>935</v>
      </c>
      <c r="C616" s="20" t="s">
        <v>450</v>
      </c>
      <c r="D616" s="19"/>
      <c r="E616" s="20"/>
      <c r="F616" s="21">
        <v>3.9E-2</v>
      </c>
      <c r="G616" s="22">
        <v>0.94445999999999997</v>
      </c>
      <c r="H616" s="24">
        <v>95.6023</v>
      </c>
      <c r="I616" s="22">
        <v>3.6833939999999996E-2</v>
      </c>
      <c r="J616" s="22">
        <v>3.8528299005358653E-2</v>
      </c>
    </row>
    <row r="617" spans="1:10">
      <c r="A617" s="20" t="s">
        <v>937</v>
      </c>
      <c r="B617" s="20" t="s">
        <v>938</v>
      </c>
      <c r="C617" s="20" t="s">
        <v>450</v>
      </c>
      <c r="D617" s="19"/>
      <c r="E617" s="20"/>
      <c r="F617" s="21">
        <v>3.9E-2</v>
      </c>
      <c r="G617" s="22">
        <v>0.94186999999999999</v>
      </c>
      <c r="H617" s="24">
        <v>95.228999999999999</v>
      </c>
      <c r="I617" s="22">
        <v>3.6732929999999997E-2</v>
      </c>
      <c r="J617" s="22">
        <v>3.8573260246353526E-2</v>
      </c>
    </row>
    <row r="618" spans="1:10">
      <c r="A618" s="20" t="s">
        <v>939</v>
      </c>
      <c r="B618" s="20" t="s">
        <v>938</v>
      </c>
      <c r="C618" s="20" t="s">
        <v>450</v>
      </c>
      <c r="D618" s="19"/>
      <c r="E618" s="20"/>
      <c r="F618" s="21">
        <v>6.0999999999999999E-2</v>
      </c>
      <c r="G618" s="22">
        <v>0.94186999999999999</v>
      </c>
      <c r="H618" s="24">
        <v>95.228999999999999</v>
      </c>
      <c r="I618" s="22">
        <v>5.7454069999999996E-2</v>
      </c>
      <c r="J618" s="22">
        <v>6.033253525711705E-2</v>
      </c>
    </row>
    <row r="619" spans="1:10">
      <c r="A619" s="20" t="s">
        <v>940</v>
      </c>
      <c r="B619" s="20" t="s">
        <v>938</v>
      </c>
      <c r="C619" s="20" t="s">
        <v>450</v>
      </c>
      <c r="D619" s="19"/>
      <c r="E619" s="20"/>
      <c r="F619" s="21">
        <v>5.8000000000000003E-2</v>
      </c>
      <c r="G619" s="22">
        <v>0.94186999999999999</v>
      </c>
      <c r="H619" s="24">
        <v>95.228999999999999</v>
      </c>
      <c r="I619" s="22">
        <v>5.4628460000000004E-2</v>
      </c>
      <c r="J619" s="22">
        <v>5.736536139201294E-2</v>
      </c>
    </row>
    <row r="620" spans="1:10">
      <c r="A620" s="20" t="s">
        <v>941</v>
      </c>
      <c r="B620" s="20" t="s">
        <v>938</v>
      </c>
      <c r="C620" s="20" t="s">
        <v>450</v>
      </c>
      <c r="D620" s="19"/>
      <c r="E620" s="20"/>
      <c r="F620" s="21">
        <v>0.14899999999999999</v>
      </c>
      <c r="G620" s="22">
        <v>0.94186999999999999</v>
      </c>
      <c r="H620" s="24">
        <v>95.228999999999999</v>
      </c>
      <c r="I620" s="22">
        <v>0.14033862999999999</v>
      </c>
      <c r="J620" s="22">
        <v>0.14736963530017116</v>
      </c>
    </row>
    <row r="621" spans="1:10">
      <c r="A621" s="20" t="s">
        <v>942</v>
      </c>
      <c r="B621" s="20" t="s">
        <v>938</v>
      </c>
      <c r="C621" s="20" t="s">
        <v>450</v>
      </c>
      <c r="D621" s="19"/>
      <c r="E621" s="20"/>
      <c r="F621" s="21">
        <v>4.8000000000000001E-2</v>
      </c>
      <c r="G621" s="22">
        <v>0.94186999999999999</v>
      </c>
      <c r="H621" s="24">
        <v>95.228999999999999</v>
      </c>
      <c r="I621" s="22">
        <v>4.5209760000000002E-2</v>
      </c>
      <c r="J621" s="22">
        <v>4.7474781841665883E-2</v>
      </c>
    </row>
    <row r="622" spans="1:10">
      <c r="A622" s="20" t="s">
        <v>943</v>
      </c>
      <c r="B622" s="20" t="s">
        <v>938</v>
      </c>
      <c r="C622" s="20" t="s">
        <v>35</v>
      </c>
      <c r="D622" s="19" t="s">
        <v>944</v>
      </c>
      <c r="E622" s="20"/>
      <c r="F622" s="21">
        <v>0</v>
      </c>
      <c r="G622" s="22">
        <v>0.94186999999999999</v>
      </c>
      <c r="H622" s="24">
        <v>95.228999999999999</v>
      </c>
      <c r="I622" s="22">
        <v>0</v>
      </c>
      <c r="J622" s="22">
        <v>0</v>
      </c>
    </row>
    <row r="623" spans="1:10">
      <c r="A623" s="20" t="s">
        <v>945</v>
      </c>
      <c r="B623" s="20" t="s">
        <v>938</v>
      </c>
      <c r="C623" s="20" t="s">
        <v>27</v>
      </c>
      <c r="D623" s="19"/>
      <c r="E623" s="20" t="s">
        <v>28</v>
      </c>
      <c r="F623" s="21">
        <v>0.39100000000000001</v>
      </c>
      <c r="G623" s="22">
        <v>0.94186999999999999</v>
      </c>
      <c r="H623" s="24">
        <v>95.228999999999999</v>
      </c>
      <c r="I623" s="22">
        <v>0.36827116999999998</v>
      </c>
      <c r="J623" s="22">
        <v>0.38672166041856998</v>
      </c>
    </row>
    <row r="624" spans="1:10">
      <c r="A624" s="20" t="s">
        <v>946</v>
      </c>
      <c r="B624" s="20" t="s">
        <v>938</v>
      </c>
      <c r="C624" s="20" t="s">
        <v>27</v>
      </c>
      <c r="D624" s="19"/>
      <c r="E624" s="20" t="s">
        <v>28</v>
      </c>
      <c r="F624" s="21">
        <v>3.2000000000000001E-2</v>
      </c>
      <c r="G624" s="22">
        <v>0.94186999999999999</v>
      </c>
      <c r="H624" s="24">
        <v>95.228999999999999</v>
      </c>
      <c r="I624" s="22">
        <v>3.0139840000000001E-2</v>
      </c>
      <c r="J624" s="22">
        <v>3.1649854561110587E-2</v>
      </c>
    </row>
    <row r="625" spans="1:10">
      <c r="A625" s="20" t="s">
        <v>947</v>
      </c>
      <c r="B625" s="20" t="s">
        <v>948</v>
      </c>
      <c r="C625" s="20" t="s">
        <v>35</v>
      </c>
      <c r="D625" s="19" t="s">
        <v>949</v>
      </c>
      <c r="E625" s="20"/>
      <c r="F625" s="21">
        <v>0</v>
      </c>
      <c r="G625" s="22">
        <v>0.61416000000000004</v>
      </c>
      <c r="H625" s="24">
        <v>77.189899999999994</v>
      </c>
      <c r="I625" s="22">
        <v>0</v>
      </c>
      <c r="J625" s="22">
        <v>0</v>
      </c>
    </row>
    <row r="626" spans="1:10">
      <c r="A626" s="20" t="s">
        <v>950</v>
      </c>
      <c r="B626" s="20" t="s">
        <v>948</v>
      </c>
      <c r="C626" s="20" t="s">
        <v>35</v>
      </c>
      <c r="D626" s="19" t="s">
        <v>951</v>
      </c>
      <c r="E626" s="20"/>
      <c r="F626" s="21">
        <v>0.13300000000000001</v>
      </c>
      <c r="G626" s="22">
        <v>0.61416000000000004</v>
      </c>
      <c r="H626" s="24">
        <v>77.189899999999994</v>
      </c>
      <c r="I626" s="22">
        <v>8.1683280000000011E-2</v>
      </c>
      <c r="J626" s="22">
        <v>0.10582120199663431</v>
      </c>
    </row>
    <row r="627" spans="1:10">
      <c r="A627" s="20" t="s">
        <v>952</v>
      </c>
      <c r="B627" s="20" t="s">
        <v>948</v>
      </c>
      <c r="C627" s="20" t="s">
        <v>35</v>
      </c>
      <c r="D627" s="19" t="s">
        <v>953</v>
      </c>
      <c r="E627" s="20"/>
      <c r="F627" s="21">
        <v>0.17</v>
      </c>
      <c r="G627" s="22">
        <v>0.61416000000000004</v>
      </c>
      <c r="H627" s="24">
        <v>77.189899999999994</v>
      </c>
      <c r="I627" s="22">
        <v>0.10440720000000002</v>
      </c>
      <c r="J627" s="22">
        <v>0.13526018300321679</v>
      </c>
    </row>
    <row r="628" spans="1:10">
      <c r="A628" s="20" t="s">
        <v>954</v>
      </c>
      <c r="B628" s="20" t="s">
        <v>948</v>
      </c>
      <c r="C628" s="20" t="s">
        <v>35</v>
      </c>
      <c r="D628" s="19" t="s">
        <v>955</v>
      </c>
      <c r="E628" s="20"/>
      <c r="F628" s="21">
        <v>0.17199999999999999</v>
      </c>
      <c r="G628" s="22">
        <v>0.61416000000000004</v>
      </c>
      <c r="H628" s="24">
        <v>77.189899999999994</v>
      </c>
      <c r="I628" s="22">
        <v>0.10563552</v>
      </c>
      <c r="J628" s="22">
        <v>0.13685147927384284</v>
      </c>
    </row>
    <row r="629" spans="1:10">
      <c r="A629" s="20" t="s">
        <v>956</v>
      </c>
      <c r="B629" s="20" t="s">
        <v>948</v>
      </c>
      <c r="C629" s="20" t="s">
        <v>27</v>
      </c>
      <c r="D629" s="19"/>
      <c r="E629" s="20" t="s">
        <v>61</v>
      </c>
      <c r="F629" s="21">
        <v>0.312</v>
      </c>
      <c r="G629" s="22">
        <v>0.61416000000000004</v>
      </c>
      <c r="H629" s="24">
        <v>77.189899999999994</v>
      </c>
      <c r="I629" s="22">
        <v>0.19161792000000002</v>
      </c>
      <c r="J629" s="22">
        <v>0.24824221821766845</v>
      </c>
    </row>
    <row r="630" spans="1:10">
      <c r="A630" s="20" t="s">
        <v>957</v>
      </c>
      <c r="B630" s="20" t="s">
        <v>948</v>
      </c>
      <c r="C630" s="20" t="s">
        <v>27</v>
      </c>
      <c r="D630" s="19"/>
      <c r="E630" s="20" t="s">
        <v>61</v>
      </c>
      <c r="F630" s="21">
        <v>0.11700000000000001</v>
      </c>
      <c r="G630" s="22">
        <v>0.61416000000000004</v>
      </c>
      <c r="H630" s="24">
        <v>77.189899999999994</v>
      </c>
      <c r="I630" s="22">
        <v>7.1856720000000013E-2</v>
      </c>
      <c r="J630" s="22">
        <v>9.309083183162567E-2</v>
      </c>
    </row>
    <row r="631" spans="1:10">
      <c r="A631" s="20" t="s">
        <v>958</v>
      </c>
      <c r="B631" s="20" t="s">
        <v>948</v>
      </c>
      <c r="C631" s="20" t="s">
        <v>27</v>
      </c>
      <c r="D631" s="19"/>
      <c r="E631" s="20" t="s">
        <v>61</v>
      </c>
      <c r="F631" s="21">
        <v>2.1000000000000001E-2</v>
      </c>
      <c r="G631" s="22">
        <v>0.61416000000000004</v>
      </c>
      <c r="H631" s="24">
        <v>77.189899999999994</v>
      </c>
      <c r="I631" s="22">
        <v>1.2897360000000002E-2</v>
      </c>
      <c r="J631" s="22">
        <v>1.6708610841573837E-2</v>
      </c>
    </row>
    <row r="632" spans="1:10">
      <c r="A632" s="20" t="s">
        <v>959</v>
      </c>
      <c r="B632" s="20" t="s">
        <v>948</v>
      </c>
      <c r="C632" s="20" t="s">
        <v>27</v>
      </c>
      <c r="D632" s="19"/>
      <c r="E632" s="20" t="s">
        <v>61</v>
      </c>
      <c r="F632" s="21">
        <v>0.26</v>
      </c>
      <c r="G632" s="22">
        <v>0.61416000000000004</v>
      </c>
      <c r="H632" s="24">
        <v>77.189899999999994</v>
      </c>
      <c r="I632" s="22">
        <v>0.15968160000000001</v>
      </c>
      <c r="J632" s="22">
        <v>0.20686851518139035</v>
      </c>
    </row>
    <row r="633" spans="1:10">
      <c r="A633" s="20" t="s">
        <v>960</v>
      </c>
      <c r="B633" s="20" t="s">
        <v>948</v>
      </c>
      <c r="C633" s="20" t="s">
        <v>64</v>
      </c>
      <c r="D633" s="19"/>
      <c r="E633" s="20"/>
      <c r="F633" s="21">
        <v>0.127</v>
      </c>
      <c r="G633" s="22">
        <v>0.61416000000000004</v>
      </c>
      <c r="H633" s="24">
        <v>77.189899999999994</v>
      </c>
      <c r="I633" s="22">
        <v>7.799832000000001E-2</v>
      </c>
      <c r="J633" s="22">
        <v>0.10104731318475606</v>
      </c>
    </row>
    <row r="634" spans="1:10">
      <c r="A634" s="20" t="s">
        <v>961</v>
      </c>
      <c r="B634" s="20" t="s">
        <v>962</v>
      </c>
      <c r="C634" s="20" t="s">
        <v>35</v>
      </c>
      <c r="D634" s="19" t="s">
        <v>963</v>
      </c>
      <c r="E634" s="20"/>
      <c r="F634" s="21">
        <v>0.01</v>
      </c>
      <c r="G634" s="22">
        <v>0.63382000000000005</v>
      </c>
      <c r="H634" s="24">
        <v>80.247</v>
      </c>
      <c r="I634" s="22">
        <v>6.3382000000000004E-3</v>
      </c>
      <c r="J634" s="22">
        <v>7.8983638017620598E-3</v>
      </c>
    </row>
    <row r="635" spans="1:10">
      <c r="A635" s="20" t="s">
        <v>964</v>
      </c>
      <c r="B635" s="20" t="s">
        <v>962</v>
      </c>
      <c r="C635" s="20" t="s">
        <v>35</v>
      </c>
      <c r="D635" s="19" t="s">
        <v>965</v>
      </c>
      <c r="E635" s="20"/>
      <c r="F635" s="21">
        <v>0.114</v>
      </c>
      <c r="G635" s="22">
        <v>0.63382000000000005</v>
      </c>
      <c r="H635" s="24">
        <v>80.247</v>
      </c>
      <c r="I635" s="22">
        <v>7.2255480000000011E-2</v>
      </c>
      <c r="J635" s="22">
        <v>9.0041347340087494E-2</v>
      </c>
    </row>
    <row r="636" spans="1:10">
      <c r="A636" s="20" t="s">
        <v>966</v>
      </c>
      <c r="B636" s="20" t="s">
        <v>962</v>
      </c>
      <c r="C636" s="20" t="s">
        <v>35</v>
      </c>
      <c r="D636" s="19" t="s">
        <v>967</v>
      </c>
      <c r="E636" s="20"/>
      <c r="F636" s="21">
        <v>0.22</v>
      </c>
      <c r="G636" s="22">
        <v>0.63382000000000005</v>
      </c>
      <c r="H636" s="24">
        <v>80.247</v>
      </c>
      <c r="I636" s="22">
        <v>0.13944040000000002</v>
      </c>
      <c r="J636" s="22">
        <v>0.17376400363876535</v>
      </c>
    </row>
    <row r="637" spans="1:10">
      <c r="A637" s="20" t="s">
        <v>968</v>
      </c>
      <c r="B637" s="20" t="s">
        <v>962</v>
      </c>
      <c r="C637" s="20" t="s">
        <v>35</v>
      </c>
      <c r="D637" s="19" t="s">
        <v>969</v>
      </c>
      <c r="E637" s="20"/>
      <c r="F637" s="21">
        <v>0.158</v>
      </c>
      <c r="G637" s="22">
        <v>0.63382000000000005</v>
      </c>
      <c r="H637" s="24">
        <v>80.247</v>
      </c>
      <c r="I637" s="22">
        <v>0.10014356000000001</v>
      </c>
      <c r="J637" s="22">
        <v>0.12479414806784055</v>
      </c>
    </row>
    <row r="638" spans="1:10">
      <c r="A638" s="20" t="s">
        <v>970</v>
      </c>
      <c r="B638" s="20" t="s">
        <v>962</v>
      </c>
      <c r="C638" s="20" t="s">
        <v>35</v>
      </c>
      <c r="D638" s="19" t="s">
        <v>971</v>
      </c>
      <c r="E638" s="20"/>
      <c r="F638" s="21">
        <v>0.153</v>
      </c>
      <c r="G638" s="22">
        <v>0.63382000000000005</v>
      </c>
      <c r="H638" s="24">
        <v>80.247</v>
      </c>
      <c r="I638" s="22">
        <v>9.6974460000000012E-2</v>
      </c>
      <c r="J638" s="22">
        <v>0.12084496616695953</v>
      </c>
    </row>
    <row r="639" spans="1:10">
      <c r="A639" s="20" t="s">
        <v>972</v>
      </c>
      <c r="B639" s="20" t="s">
        <v>962</v>
      </c>
      <c r="C639" s="20" t="s">
        <v>27</v>
      </c>
      <c r="D639" s="19"/>
      <c r="E639" s="20" t="s">
        <v>61</v>
      </c>
      <c r="F639" s="21">
        <v>2.9000000000000001E-2</v>
      </c>
      <c r="G639" s="22">
        <v>0.63382000000000005</v>
      </c>
      <c r="H639" s="24">
        <v>80.247</v>
      </c>
      <c r="I639" s="22">
        <v>1.8380780000000003E-2</v>
      </c>
      <c r="J639" s="22">
        <v>2.2905255025109976E-2</v>
      </c>
    </row>
    <row r="640" spans="1:10">
      <c r="A640" s="20" t="s">
        <v>973</v>
      </c>
      <c r="B640" s="20" t="s">
        <v>962</v>
      </c>
      <c r="C640" s="20" t="s">
        <v>27</v>
      </c>
      <c r="D640" s="19"/>
      <c r="E640" s="20" t="s">
        <v>61</v>
      </c>
      <c r="F640" s="21">
        <v>1.7999999999999999E-2</v>
      </c>
      <c r="G640" s="22">
        <v>0.63382000000000005</v>
      </c>
      <c r="H640" s="24">
        <v>80.247</v>
      </c>
      <c r="I640" s="22">
        <v>1.140876E-2</v>
      </c>
      <c r="J640" s="22">
        <v>1.4217054843171708E-2</v>
      </c>
    </row>
    <row r="641" spans="1:10">
      <c r="A641" s="20" t="s">
        <v>974</v>
      </c>
      <c r="B641" s="20" t="s">
        <v>962</v>
      </c>
      <c r="C641" s="20" t="s">
        <v>27</v>
      </c>
      <c r="D641" s="19"/>
      <c r="E641" s="20" t="s">
        <v>61</v>
      </c>
      <c r="F641" s="21">
        <v>7.5999999999999998E-2</v>
      </c>
      <c r="G641" s="22">
        <v>0.63382000000000005</v>
      </c>
      <c r="H641" s="24">
        <v>80.247</v>
      </c>
      <c r="I641" s="22">
        <v>4.8170320000000003E-2</v>
      </c>
      <c r="J641" s="22">
        <v>6.0027564893391658E-2</v>
      </c>
    </row>
    <row r="642" spans="1:10">
      <c r="A642" s="20" t="s">
        <v>975</v>
      </c>
      <c r="B642" s="20" t="s">
        <v>962</v>
      </c>
      <c r="C642" s="20" t="s">
        <v>27</v>
      </c>
      <c r="D642" s="19"/>
      <c r="E642" s="20" t="s">
        <v>61</v>
      </c>
      <c r="F642" s="21">
        <v>0</v>
      </c>
      <c r="G642" s="22">
        <v>0.63382000000000005</v>
      </c>
      <c r="H642" s="24">
        <v>80.247</v>
      </c>
      <c r="I642" s="22">
        <v>0</v>
      </c>
      <c r="J642" s="22">
        <v>0</v>
      </c>
    </row>
    <row r="643" spans="1:10">
      <c r="A643" s="20" t="s">
        <v>976</v>
      </c>
      <c r="B643" s="20" t="s">
        <v>962</v>
      </c>
      <c r="C643" s="20" t="s">
        <v>27</v>
      </c>
      <c r="D643" s="19"/>
      <c r="E643" s="20" t="s">
        <v>61</v>
      </c>
      <c r="F643" s="21">
        <v>6.6000000000000003E-2</v>
      </c>
      <c r="G643" s="22">
        <v>0.63382000000000005</v>
      </c>
      <c r="H643" s="24">
        <v>80.247</v>
      </c>
      <c r="I643" s="22">
        <v>4.1832120000000007E-2</v>
      </c>
      <c r="J643" s="22">
        <v>5.21292010916296E-2</v>
      </c>
    </row>
    <row r="644" spans="1:10">
      <c r="A644" s="20" t="s">
        <v>977</v>
      </c>
      <c r="B644" s="20" t="s">
        <v>962</v>
      </c>
      <c r="C644" s="20" t="s">
        <v>64</v>
      </c>
      <c r="D644" s="19"/>
      <c r="E644" s="20"/>
      <c r="F644" s="21">
        <v>2.8000000000000001E-2</v>
      </c>
      <c r="G644" s="22">
        <v>0.63382000000000005</v>
      </c>
      <c r="H644" s="24">
        <v>80.247</v>
      </c>
      <c r="I644" s="22">
        <v>1.7746960000000003E-2</v>
      </c>
      <c r="J644" s="22">
        <v>2.2115418644933771E-2</v>
      </c>
    </row>
    <row r="645" spans="1:10">
      <c r="A645" s="20" t="s">
        <v>978</v>
      </c>
      <c r="B645" s="20" t="s">
        <v>962</v>
      </c>
      <c r="C645" s="20" t="s">
        <v>64</v>
      </c>
      <c r="D645" s="19"/>
      <c r="E645" s="20"/>
      <c r="F645" s="21">
        <v>0.129</v>
      </c>
      <c r="G645" s="22">
        <v>0.63382000000000005</v>
      </c>
      <c r="H645" s="24">
        <v>80.247</v>
      </c>
      <c r="I645" s="22">
        <v>8.1762780000000007E-2</v>
      </c>
      <c r="J645" s="22">
        <v>0.10188889304273058</v>
      </c>
    </row>
    <row r="646" spans="1:10">
      <c r="A646" s="20" t="s">
        <v>979</v>
      </c>
      <c r="B646" s="20" t="s">
        <v>962</v>
      </c>
      <c r="C646" s="20" t="s">
        <v>64</v>
      </c>
      <c r="D646" s="19"/>
      <c r="E646" s="20"/>
      <c r="F646" s="21">
        <v>0.317</v>
      </c>
      <c r="G646" s="22">
        <v>0.63382000000000005</v>
      </c>
      <c r="H646" s="24">
        <v>80.247</v>
      </c>
      <c r="I646" s="22">
        <v>0.20092094000000002</v>
      </c>
      <c r="J646" s="22">
        <v>0.25037813251585733</v>
      </c>
    </row>
    <row r="647" spans="1:10">
      <c r="A647" s="20" t="s">
        <v>980</v>
      </c>
      <c r="B647" s="20" t="s">
        <v>981</v>
      </c>
      <c r="C647" s="20" t="s">
        <v>450</v>
      </c>
      <c r="D647" s="19"/>
      <c r="E647" s="20"/>
      <c r="F647" s="21">
        <v>0.13</v>
      </c>
      <c r="G647" s="22">
        <v>0.94993000000000005</v>
      </c>
      <c r="H647" s="24">
        <v>95.641900000000007</v>
      </c>
      <c r="I647" s="22">
        <v>0.12349090000000001</v>
      </c>
      <c r="J647" s="22">
        <v>0.12911799117332468</v>
      </c>
    </row>
    <row r="648" spans="1:10">
      <c r="A648" s="20" t="s">
        <v>982</v>
      </c>
      <c r="B648" s="20" t="s">
        <v>981</v>
      </c>
      <c r="C648" s="20" t="s">
        <v>450</v>
      </c>
      <c r="D648" s="19"/>
      <c r="E648" s="20"/>
      <c r="F648" s="21">
        <v>1.7000000000000001E-2</v>
      </c>
      <c r="G648" s="22">
        <v>0.94993000000000005</v>
      </c>
      <c r="H648" s="24">
        <v>95.641900000000007</v>
      </c>
      <c r="I648" s="22">
        <v>1.6148810000000003E-2</v>
      </c>
      <c r="J648" s="22">
        <v>1.6884660384203998E-2</v>
      </c>
    </row>
    <row r="649" spans="1:10">
      <c r="A649" s="20" t="s">
        <v>983</v>
      </c>
      <c r="B649" s="20" t="s">
        <v>981</v>
      </c>
      <c r="C649" s="20" t="s">
        <v>450</v>
      </c>
      <c r="D649" s="19"/>
      <c r="E649" s="20"/>
      <c r="F649" s="21">
        <v>7.0000000000000001E-3</v>
      </c>
      <c r="G649" s="22">
        <v>0.94993000000000005</v>
      </c>
      <c r="H649" s="24">
        <v>95.641900000000007</v>
      </c>
      <c r="I649" s="22">
        <v>6.6495100000000008E-3</v>
      </c>
      <c r="J649" s="22">
        <v>6.9525072170251749E-3</v>
      </c>
    </row>
    <row r="650" spans="1:10">
      <c r="A650" s="20" t="s">
        <v>984</v>
      </c>
      <c r="B650" s="20" t="s">
        <v>981</v>
      </c>
      <c r="C650" s="20" t="s">
        <v>35</v>
      </c>
      <c r="D650" s="19" t="s">
        <v>985</v>
      </c>
      <c r="E650" s="20"/>
      <c r="F650" s="21">
        <v>0.128</v>
      </c>
      <c r="G650" s="22">
        <v>0.94993000000000005</v>
      </c>
      <c r="H650" s="24">
        <v>95.641900000000007</v>
      </c>
      <c r="I650" s="22">
        <v>0.12159104000000001</v>
      </c>
      <c r="J650" s="22">
        <v>0.12713156053988892</v>
      </c>
    </row>
    <row r="651" spans="1:10">
      <c r="A651" s="20" t="s">
        <v>986</v>
      </c>
      <c r="B651" s="20" t="s">
        <v>981</v>
      </c>
      <c r="C651" s="20" t="s">
        <v>35</v>
      </c>
      <c r="D651" s="19" t="s">
        <v>987</v>
      </c>
      <c r="E651" s="20"/>
      <c r="F651" s="21">
        <v>7.0000000000000007E-2</v>
      </c>
      <c r="G651" s="22">
        <v>0.94993000000000005</v>
      </c>
      <c r="H651" s="24">
        <v>95.641900000000007</v>
      </c>
      <c r="I651" s="22">
        <v>6.6495100000000015E-2</v>
      </c>
      <c r="J651" s="22">
        <v>6.952507217025175E-2</v>
      </c>
    </row>
    <row r="652" spans="1:10">
      <c r="A652" s="20" t="s">
        <v>988</v>
      </c>
      <c r="B652" s="20" t="s">
        <v>981</v>
      </c>
      <c r="C652" s="20" t="s">
        <v>27</v>
      </c>
      <c r="D652" s="19"/>
      <c r="E652" s="20" t="s">
        <v>28</v>
      </c>
      <c r="F652" s="21">
        <v>0.93</v>
      </c>
      <c r="G652" s="22">
        <v>0.94993000000000005</v>
      </c>
      <c r="H652" s="24">
        <v>95.641900000000007</v>
      </c>
      <c r="I652" s="22">
        <v>0.88343490000000013</v>
      </c>
      <c r="J652" s="22">
        <v>0.92369024454763038</v>
      </c>
    </row>
    <row r="653" spans="1:10">
      <c r="A653" s="20" t="s">
        <v>989</v>
      </c>
      <c r="B653" s="20" t="s">
        <v>981</v>
      </c>
      <c r="C653" s="20" t="s">
        <v>64</v>
      </c>
      <c r="D653" s="19"/>
      <c r="E653" s="20"/>
      <c r="F653" s="21">
        <v>2.9000000000000001E-2</v>
      </c>
      <c r="G653" s="22">
        <v>0.94993000000000005</v>
      </c>
      <c r="H653" s="24">
        <v>95.641900000000007</v>
      </c>
      <c r="I653" s="22">
        <v>2.7547970000000001E-2</v>
      </c>
      <c r="J653" s="22">
        <v>2.8803244184818579E-2</v>
      </c>
    </row>
    <row r="654" spans="1:10">
      <c r="A654" s="20" t="s">
        <v>990</v>
      </c>
      <c r="B654" s="20" t="s">
        <v>981</v>
      </c>
      <c r="C654" s="20" t="s">
        <v>64</v>
      </c>
      <c r="D654" s="19"/>
      <c r="E654" s="20"/>
      <c r="F654" s="21">
        <v>0</v>
      </c>
      <c r="G654" s="22">
        <v>0.94993000000000005</v>
      </c>
      <c r="H654" s="24">
        <v>95.641900000000007</v>
      </c>
      <c r="I654" s="22">
        <v>0</v>
      </c>
      <c r="J654" s="22">
        <v>0</v>
      </c>
    </row>
    <row r="655" spans="1:10">
      <c r="A655" s="20" t="s">
        <v>991</v>
      </c>
      <c r="B655" s="20" t="s">
        <v>992</v>
      </c>
      <c r="C655" s="20" t="s">
        <v>27</v>
      </c>
      <c r="D655" s="19"/>
      <c r="E655" s="20" t="s">
        <v>28</v>
      </c>
      <c r="F655" s="21">
        <v>5.1999999999999998E-2</v>
      </c>
      <c r="G655" s="22">
        <v>0.95796999999999999</v>
      </c>
      <c r="H655" s="24">
        <v>95.870699999999999</v>
      </c>
      <c r="I655" s="22">
        <v>4.9814439999999995E-2</v>
      </c>
      <c r="J655" s="22">
        <v>5.1960025325777322E-2</v>
      </c>
    </row>
    <row r="656" spans="1:10">
      <c r="A656" s="20" t="s">
        <v>993</v>
      </c>
      <c r="B656" s="20" t="s">
        <v>992</v>
      </c>
      <c r="C656" s="20" t="s">
        <v>27</v>
      </c>
      <c r="D656" s="19"/>
      <c r="E656" s="20" t="s">
        <v>28</v>
      </c>
      <c r="F656" s="21">
        <v>3.3000000000000002E-2</v>
      </c>
      <c r="G656" s="22">
        <v>0.95796999999999999</v>
      </c>
      <c r="H656" s="24">
        <v>95.870699999999999</v>
      </c>
      <c r="I656" s="22">
        <v>3.1613010000000004E-2</v>
      </c>
      <c r="J656" s="22">
        <v>3.2974631456743307E-2</v>
      </c>
    </row>
    <row r="657" spans="1:10">
      <c r="A657" s="20" t="s">
        <v>994</v>
      </c>
      <c r="B657" s="20" t="s">
        <v>992</v>
      </c>
      <c r="C657" s="20" t="s">
        <v>27</v>
      </c>
      <c r="D657" s="19"/>
      <c r="E657" s="20" t="s">
        <v>28</v>
      </c>
      <c r="F657" s="21">
        <v>1.7000000000000001E-2</v>
      </c>
      <c r="G657" s="22">
        <v>0.95796999999999999</v>
      </c>
      <c r="H657" s="24">
        <v>95.870699999999999</v>
      </c>
      <c r="I657" s="22">
        <v>1.628549E-2</v>
      </c>
      <c r="J657" s="22">
        <v>1.6986931356504125E-2</v>
      </c>
    </row>
    <row r="658" spans="1:10">
      <c r="A658" s="20" t="s">
        <v>995</v>
      </c>
      <c r="B658" s="20" t="s">
        <v>992</v>
      </c>
      <c r="C658" s="20" t="s">
        <v>27</v>
      </c>
      <c r="D658" s="19"/>
      <c r="E658" s="20" t="s">
        <v>28</v>
      </c>
      <c r="F658" s="21">
        <v>3.0000000000000001E-3</v>
      </c>
      <c r="G658" s="22">
        <v>0.95796999999999999</v>
      </c>
      <c r="H658" s="24">
        <v>95.870699999999999</v>
      </c>
      <c r="I658" s="22">
        <v>2.8739099999999999E-3</v>
      </c>
      <c r="J658" s="22">
        <v>2.9976937687948456E-3</v>
      </c>
    </row>
    <row r="659" spans="1:10">
      <c r="A659" s="20" t="s">
        <v>996</v>
      </c>
      <c r="B659" s="20" t="s">
        <v>992</v>
      </c>
      <c r="C659" s="20" t="s">
        <v>27</v>
      </c>
      <c r="D659" s="19"/>
      <c r="E659" s="20" t="s">
        <v>28</v>
      </c>
      <c r="F659" s="21">
        <v>3.5999999999999997E-2</v>
      </c>
      <c r="G659" s="22">
        <v>0.95796999999999999</v>
      </c>
      <c r="H659" s="24">
        <v>95.870699999999999</v>
      </c>
      <c r="I659" s="22">
        <v>3.4486919999999997E-2</v>
      </c>
      <c r="J659" s="22">
        <v>3.5972325225538143E-2</v>
      </c>
    </row>
    <row r="660" spans="1:10">
      <c r="A660" s="20" t="s">
        <v>997</v>
      </c>
      <c r="B660" s="20" t="s">
        <v>992</v>
      </c>
      <c r="C660" s="20" t="s">
        <v>64</v>
      </c>
      <c r="D660" s="19"/>
      <c r="E660" s="20"/>
      <c r="F660" s="21">
        <v>0.24099999999999999</v>
      </c>
      <c r="G660" s="22">
        <v>0.95796999999999999</v>
      </c>
      <c r="H660" s="24">
        <v>95.870699999999999</v>
      </c>
      <c r="I660" s="22">
        <v>0.23087077</v>
      </c>
      <c r="J660" s="22">
        <v>0.2408147327598526</v>
      </c>
    </row>
    <row r="661" spans="1:10">
      <c r="A661" s="20" t="s">
        <v>998</v>
      </c>
      <c r="B661" s="20" t="s">
        <v>999</v>
      </c>
      <c r="C661" s="20" t="s">
        <v>64</v>
      </c>
      <c r="D661" s="19"/>
      <c r="E661" s="20"/>
      <c r="F661" s="21">
        <v>0</v>
      </c>
      <c r="G661" s="22">
        <v>0.94588000000000005</v>
      </c>
      <c r="H661" s="24">
        <v>95.266199999999998</v>
      </c>
      <c r="I661" s="22">
        <v>0</v>
      </c>
      <c r="J661" s="22">
        <v>0</v>
      </c>
    </row>
    <row r="662" spans="1:10">
      <c r="A662" s="20" t="s">
        <v>1000</v>
      </c>
      <c r="B662" s="20" t="s">
        <v>1001</v>
      </c>
      <c r="C662" s="20" t="s">
        <v>450</v>
      </c>
      <c r="D662" s="19"/>
      <c r="E662" s="20"/>
      <c r="F662" s="21">
        <v>7.4999999999999997E-2</v>
      </c>
      <c r="G662" s="22">
        <v>0.95735000000000003</v>
      </c>
      <c r="H662" s="24">
        <v>95.821100000000001</v>
      </c>
      <c r="I662" s="22">
        <v>7.1801249999999997E-2</v>
      </c>
      <c r="J662" s="22">
        <v>7.4932608788669711E-2</v>
      </c>
    </row>
    <row r="663" spans="1:10">
      <c r="A663" s="20" t="s">
        <v>1002</v>
      </c>
      <c r="B663" s="20" t="s">
        <v>1001</v>
      </c>
      <c r="C663" s="20" t="s">
        <v>450</v>
      </c>
      <c r="D663" s="19"/>
      <c r="E663" s="20"/>
      <c r="F663" s="21">
        <v>2.4E-2</v>
      </c>
      <c r="G663" s="22">
        <v>0.95735000000000003</v>
      </c>
      <c r="H663" s="24">
        <v>95.821100000000001</v>
      </c>
      <c r="I663" s="22">
        <v>2.2976400000000001E-2</v>
      </c>
      <c r="J663" s="22">
        <v>2.397843481237431E-2</v>
      </c>
    </row>
    <row r="664" spans="1:10">
      <c r="A664" s="20" t="s">
        <v>1003</v>
      </c>
      <c r="B664" s="20" t="s">
        <v>1001</v>
      </c>
      <c r="C664" s="20" t="s">
        <v>450</v>
      </c>
      <c r="D664" s="19"/>
      <c r="E664" s="20"/>
      <c r="F664" s="21">
        <v>4.1000000000000002E-2</v>
      </c>
      <c r="G664" s="22">
        <v>0.95735000000000003</v>
      </c>
      <c r="H664" s="24">
        <v>95.821100000000001</v>
      </c>
      <c r="I664" s="22">
        <v>3.9251350000000004E-2</v>
      </c>
      <c r="J664" s="22">
        <v>4.0963159471139446E-2</v>
      </c>
    </row>
    <row r="665" spans="1:10">
      <c r="A665" s="20" t="s">
        <v>1004</v>
      </c>
      <c r="B665" s="20" t="s">
        <v>1001</v>
      </c>
      <c r="C665" s="20" t="s">
        <v>450</v>
      </c>
      <c r="D665" s="19"/>
      <c r="E665" s="20"/>
      <c r="F665" s="21">
        <v>0.04</v>
      </c>
      <c r="G665" s="22">
        <v>0.95735000000000003</v>
      </c>
      <c r="H665" s="24">
        <v>95.821100000000001</v>
      </c>
      <c r="I665" s="22">
        <v>3.8294000000000002E-2</v>
      </c>
      <c r="J665" s="22">
        <v>3.9964058020623854E-2</v>
      </c>
    </row>
    <row r="666" spans="1:10">
      <c r="A666" s="20" t="s">
        <v>1005</v>
      </c>
      <c r="B666" s="20" t="s">
        <v>1001</v>
      </c>
      <c r="C666" s="20" t="s">
        <v>35</v>
      </c>
      <c r="D666" s="19" t="s">
        <v>1006</v>
      </c>
      <c r="E666" s="20"/>
      <c r="F666" s="21">
        <v>0.11</v>
      </c>
      <c r="G666" s="22">
        <v>0.95735000000000003</v>
      </c>
      <c r="H666" s="24">
        <v>95.821100000000001</v>
      </c>
      <c r="I666" s="22">
        <v>0.1053085</v>
      </c>
      <c r="J666" s="22">
        <v>0.10990115955671559</v>
      </c>
    </row>
    <row r="667" spans="1:10">
      <c r="A667" s="20" t="s">
        <v>1007</v>
      </c>
      <c r="B667" s="20" t="s">
        <v>1001</v>
      </c>
      <c r="C667" s="20" t="s">
        <v>27</v>
      </c>
      <c r="D667" s="19"/>
      <c r="E667" s="20" t="s">
        <v>28</v>
      </c>
      <c r="F667" s="21">
        <v>2.5999999999999999E-2</v>
      </c>
      <c r="G667" s="22">
        <v>0.95735000000000003</v>
      </c>
      <c r="H667" s="24">
        <v>95.821100000000001</v>
      </c>
      <c r="I667" s="22">
        <v>2.4891099999999999E-2</v>
      </c>
      <c r="J667" s="22">
        <v>2.5976637713405502E-2</v>
      </c>
    </row>
    <row r="668" spans="1:10">
      <c r="A668" s="20" t="s">
        <v>1008</v>
      </c>
      <c r="B668" s="20" t="s">
        <v>1001</v>
      </c>
      <c r="C668" s="20" t="s">
        <v>64</v>
      </c>
      <c r="D668" s="19"/>
      <c r="E668" s="20"/>
      <c r="F668" s="21">
        <v>0.86099999999999999</v>
      </c>
      <c r="G668" s="22">
        <v>0.95735000000000003</v>
      </c>
      <c r="H668" s="24">
        <v>95.821100000000001</v>
      </c>
      <c r="I668" s="22">
        <v>0.82427835000000005</v>
      </c>
      <c r="J668" s="22">
        <v>0.86022634889392835</v>
      </c>
    </row>
    <row r="669" spans="1:10">
      <c r="A669" s="20" t="s">
        <v>1009</v>
      </c>
      <c r="B669" s="20" t="s">
        <v>1001</v>
      </c>
      <c r="C669" s="20" t="s">
        <v>64</v>
      </c>
      <c r="D669" s="19"/>
      <c r="E669" s="20"/>
      <c r="F669" s="21">
        <v>1.41</v>
      </c>
      <c r="G669" s="22">
        <v>0.95735000000000003</v>
      </c>
      <c r="H669" s="24">
        <v>95.821100000000001</v>
      </c>
      <c r="I669" s="22">
        <v>1.3498634999999999</v>
      </c>
      <c r="J669" s="22">
        <v>1.4087330452269906</v>
      </c>
    </row>
    <row r="670" spans="1:10">
      <c r="A670" s="20" t="s">
        <v>1010</v>
      </c>
      <c r="B670" s="20" t="s">
        <v>1011</v>
      </c>
      <c r="C670" s="20" t="s">
        <v>450</v>
      </c>
      <c r="D670" s="19"/>
      <c r="E670" s="20"/>
      <c r="F670" s="21">
        <v>1.4999999999999999E-2</v>
      </c>
      <c r="G670" s="22">
        <v>0.94765999999999995</v>
      </c>
      <c r="H670" s="24">
        <v>95.508399999999995</v>
      </c>
      <c r="I670" s="22">
        <v>1.4214899999999999E-2</v>
      </c>
      <c r="J670" s="22">
        <v>1.4883402925815949E-2</v>
      </c>
    </row>
    <row r="671" spans="1:10">
      <c r="A671" s="20" t="s">
        <v>1012</v>
      </c>
      <c r="B671" s="20" t="s">
        <v>1013</v>
      </c>
      <c r="C671" s="20" t="s">
        <v>35</v>
      </c>
      <c r="D671" s="19" t="s">
        <v>311</v>
      </c>
      <c r="E671" s="20"/>
      <c r="F671" s="21">
        <v>0.13800000000000001</v>
      </c>
      <c r="G671" s="22">
        <v>0.56437000000000004</v>
      </c>
      <c r="H671" s="24">
        <v>76.427000000000007</v>
      </c>
      <c r="I671" s="22">
        <v>7.7883060000000018E-2</v>
      </c>
      <c r="J671" s="22">
        <v>0.10190516440524947</v>
      </c>
    </row>
    <row r="672" spans="1:10">
      <c r="A672" s="20" t="s">
        <v>1014</v>
      </c>
      <c r="B672" s="20" t="s">
        <v>1013</v>
      </c>
      <c r="C672" s="20" t="s">
        <v>35</v>
      </c>
      <c r="D672" s="19" t="s">
        <v>1015</v>
      </c>
      <c r="E672" s="20"/>
      <c r="F672" s="21">
        <v>0</v>
      </c>
      <c r="G672" s="22">
        <v>0.56437000000000004</v>
      </c>
      <c r="H672" s="24">
        <v>76.427000000000007</v>
      </c>
      <c r="I672" s="22">
        <v>0</v>
      </c>
      <c r="J672" s="22">
        <v>0</v>
      </c>
    </row>
    <row r="673" spans="1:10">
      <c r="A673" s="20" t="s">
        <v>1016</v>
      </c>
      <c r="B673" s="20" t="s">
        <v>1013</v>
      </c>
      <c r="C673" s="20" t="s">
        <v>35</v>
      </c>
      <c r="D673" s="19" t="s">
        <v>1017</v>
      </c>
      <c r="E673" s="20"/>
      <c r="F673" s="21">
        <v>1.7000000000000001E-2</v>
      </c>
      <c r="G673" s="22">
        <v>0.56437000000000004</v>
      </c>
      <c r="H673" s="24">
        <v>76.427000000000007</v>
      </c>
      <c r="I673" s="22">
        <v>9.5942900000000018E-3</v>
      </c>
      <c r="J673" s="22">
        <v>1.2553534745574208E-2</v>
      </c>
    </row>
    <row r="674" spans="1:10">
      <c r="A674" s="20" t="s">
        <v>1018</v>
      </c>
      <c r="B674" s="20" t="s">
        <v>1013</v>
      </c>
      <c r="C674" s="20" t="s">
        <v>64</v>
      </c>
      <c r="D674" s="19"/>
      <c r="E674" s="20"/>
      <c r="F674" s="21">
        <v>0.183</v>
      </c>
      <c r="G674" s="22">
        <v>0.56437000000000004</v>
      </c>
      <c r="H674" s="24">
        <v>76.427000000000007</v>
      </c>
      <c r="I674" s="22">
        <v>0.10327971000000001</v>
      </c>
      <c r="J674" s="22">
        <v>0.13513510932000469</v>
      </c>
    </row>
    <row r="675" spans="1:10">
      <c r="A675" s="20" t="s">
        <v>1019</v>
      </c>
      <c r="B675" s="20" t="s">
        <v>1013</v>
      </c>
      <c r="C675" s="20" t="s">
        <v>64</v>
      </c>
      <c r="D675" s="19"/>
      <c r="E675" s="20"/>
      <c r="F675" s="21">
        <v>5.8000000000000003E-2</v>
      </c>
      <c r="G675" s="22">
        <v>0.56437000000000004</v>
      </c>
      <c r="H675" s="24">
        <v>76.427000000000007</v>
      </c>
      <c r="I675" s="22">
        <v>3.2733460000000006E-2</v>
      </c>
      <c r="J675" s="22">
        <v>4.2829706779017887E-2</v>
      </c>
    </row>
    <row r="676" spans="1:10">
      <c r="A676" s="20" t="s">
        <v>1020</v>
      </c>
      <c r="B676" s="20" t="s">
        <v>1013</v>
      </c>
      <c r="C676" s="20" t="s">
        <v>64</v>
      </c>
      <c r="D676" s="19"/>
      <c r="E676" s="20"/>
      <c r="F676" s="21">
        <v>0.24399999999999999</v>
      </c>
      <c r="G676" s="22">
        <v>0.56437000000000004</v>
      </c>
      <c r="H676" s="24">
        <v>76.427000000000007</v>
      </c>
      <c r="I676" s="22">
        <v>0.13770628000000001</v>
      </c>
      <c r="J676" s="22">
        <v>0.18018014576000627</v>
      </c>
    </row>
    <row r="677" spans="1:10">
      <c r="A677" s="20" t="s">
        <v>1021</v>
      </c>
      <c r="B677" s="20" t="s">
        <v>1013</v>
      </c>
      <c r="C677" s="20" t="s">
        <v>64</v>
      </c>
      <c r="D677" s="19"/>
      <c r="E677" s="20"/>
      <c r="F677" s="21">
        <v>2.1999999999999999E-2</v>
      </c>
      <c r="G677" s="22">
        <v>0.56437000000000004</v>
      </c>
      <c r="H677" s="24">
        <v>76.427000000000007</v>
      </c>
      <c r="I677" s="22">
        <v>1.2416140000000001E-2</v>
      </c>
      <c r="J677" s="22">
        <v>1.6245750847213681E-2</v>
      </c>
    </row>
    <row r="678" spans="1:10">
      <c r="A678" s="20" t="s">
        <v>1022</v>
      </c>
      <c r="B678" s="20" t="s">
        <v>1023</v>
      </c>
      <c r="C678" s="20" t="s">
        <v>35</v>
      </c>
      <c r="D678" s="19" t="s">
        <v>1024</v>
      </c>
      <c r="E678" s="20"/>
      <c r="F678" s="21">
        <v>8.9999999999999993E-3</v>
      </c>
      <c r="G678" s="22">
        <v>0.52749000000000001</v>
      </c>
      <c r="H678" s="24">
        <v>74.543499999999995</v>
      </c>
      <c r="I678" s="22">
        <v>4.7474099999999997E-3</v>
      </c>
      <c r="J678" s="22">
        <v>6.3686438120023874E-3</v>
      </c>
    </row>
    <row r="679" spans="1:10">
      <c r="A679" s="20" t="s">
        <v>1025</v>
      </c>
      <c r="B679" s="20" t="s">
        <v>1023</v>
      </c>
      <c r="C679" s="20" t="s">
        <v>35</v>
      </c>
      <c r="D679" s="19" t="s">
        <v>1026</v>
      </c>
      <c r="E679" s="20"/>
      <c r="F679" s="21">
        <v>4.0000000000000001E-3</v>
      </c>
      <c r="G679" s="22">
        <v>0.52749000000000001</v>
      </c>
      <c r="H679" s="24">
        <v>74.543499999999995</v>
      </c>
      <c r="I679" s="22">
        <v>2.1099600000000001E-3</v>
      </c>
      <c r="J679" s="22">
        <v>2.8305083608899505E-3</v>
      </c>
    </row>
    <row r="680" spans="1:10">
      <c r="A680" s="20" t="s">
        <v>1027</v>
      </c>
      <c r="B680" s="20" t="s">
        <v>1023</v>
      </c>
      <c r="C680" s="20" t="s">
        <v>35</v>
      </c>
      <c r="D680" s="19" t="s">
        <v>1028</v>
      </c>
      <c r="E680" s="20"/>
      <c r="F680" s="21">
        <v>3.4000000000000002E-2</v>
      </c>
      <c r="G680" s="22">
        <v>0.52749000000000001</v>
      </c>
      <c r="H680" s="24">
        <v>74.543499999999995</v>
      </c>
      <c r="I680" s="22">
        <v>1.7934660000000002E-2</v>
      </c>
      <c r="J680" s="22">
        <v>2.405932106756458E-2</v>
      </c>
    </row>
    <row r="681" spans="1:10">
      <c r="A681" s="20" t="s">
        <v>1029</v>
      </c>
      <c r="B681" s="20" t="s">
        <v>1023</v>
      </c>
      <c r="C681" s="20" t="s">
        <v>35</v>
      </c>
      <c r="D681" s="19" t="s">
        <v>1030</v>
      </c>
      <c r="E681" s="20"/>
      <c r="F681" s="21">
        <v>8.0000000000000002E-3</v>
      </c>
      <c r="G681" s="22">
        <v>0.52749000000000001</v>
      </c>
      <c r="H681" s="24">
        <v>74.543499999999995</v>
      </c>
      <c r="I681" s="22">
        <v>4.2199200000000003E-3</v>
      </c>
      <c r="J681" s="22">
        <v>5.6610167217799011E-3</v>
      </c>
    </row>
    <row r="682" spans="1:10">
      <c r="A682" s="20" t="s">
        <v>1031</v>
      </c>
      <c r="B682" s="20" t="s">
        <v>1023</v>
      </c>
      <c r="C682" s="20" t="s">
        <v>27</v>
      </c>
      <c r="D682" s="19"/>
      <c r="E682" s="20"/>
      <c r="F682" s="21">
        <v>5.0000000000000001E-3</v>
      </c>
      <c r="G682" s="22">
        <v>0.52749000000000001</v>
      </c>
      <c r="H682" s="24">
        <v>74.543499999999995</v>
      </c>
      <c r="I682" s="22">
        <v>2.63745E-3</v>
      </c>
      <c r="J682" s="22">
        <v>3.5381354511124377E-3</v>
      </c>
    </row>
    <row r="683" spans="1:10">
      <c r="A683" s="20" t="s">
        <v>1032</v>
      </c>
      <c r="B683" s="20" t="s">
        <v>1023</v>
      </c>
      <c r="C683" s="20" t="s">
        <v>64</v>
      </c>
      <c r="D683" s="19"/>
      <c r="E683" s="20"/>
      <c r="F683" s="21">
        <v>2.9000000000000001E-2</v>
      </c>
      <c r="G683" s="22">
        <v>0.52749000000000001</v>
      </c>
      <c r="H683" s="24">
        <v>74.543499999999995</v>
      </c>
      <c r="I683" s="22">
        <v>1.5297210000000002E-2</v>
      </c>
      <c r="J683" s="22">
        <v>2.0521185616452144E-2</v>
      </c>
    </row>
    <row r="684" spans="1:10">
      <c r="A684" s="20" t="s">
        <v>1033</v>
      </c>
      <c r="B684" s="20" t="s">
        <v>1023</v>
      </c>
      <c r="C684" s="20" t="s">
        <v>64</v>
      </c>
      <c r="D684" s="19"/>
      <c r="E684" s="20"/>
      <c r="F684" s="21">
        <v>8.0000000000000002E-3</v>
      </c>
      <c r="G684" s="22">
        <v>0.52749000000000001</v>
      </c>
      <c r="H684" s="24">
        <v>74.543499999999995</v>
      </c>
      <c r="I684" s="22">
        <v>4.2199200000000003E-3</v>
      </c>
      <c r="J684" s="22">
        <v>5.6610167217799011E-3</v>
      </c>
    </row>
    <row r="685" spans="1:10">
      <c r="A685" s="20" t="s">
        <v>1034</v>
      </c>
      <c r="B685" s="20" t="s">
        <v>1035</v>
      </c>
      <c r="C685" s="20" t="s">
        <v>35</v>
      </c>
      <c r="D685" s="19" t="s">
        <v>1036</v>
      </c>
      <c r="E685" s="20"/>
      <c r="F685" s="21">
        <v>3.0000000000000001E-3</v>
      </c>
      <c r="G685" s="22">
        <v>0.53747999999999996</v>
      </c>
      <c r="H685" s="24">
        <v>74.929000000000002</v>
      </c>
      <c r="I685" s="22">
        <v>1.6124399999999999E-3</v>
      </c>
      <c r="J685" s="22">
        <v>2.1519571861362088E-3</v>
      </c>
    </row>
    <row r="686" spans="1:10">
      <c r="A686" s="20" t="s">
        <v>1037</v>
      </c>
      <c r="B686" s="20" t="s">
        <v>1035</v>
      </c>
      <c r="C686" s="20" t="s">
        <v>35</v>
      </c>
      <c r="D686" s="19" t="s">
        <v>1038</v>
      </c>
      <c r="E686" s="20"/>
      <c r="F686" s="21">
        <v>1E-3</v>
      </c>
      <c r="G686" s="22">
        <v>0.53747999999999996</v>
      </c>
      <c r="H686" s="24">
        <v>74.929000000000002</v>
      </c>
      <c r="I686" s="22">
        <v>5.3748000000000001E-4</v>
      </c>
      <c r="J686" s="22">
        <v>7.17319062045403E-4</v>
      </c>
    </row>
    <row r="687" spans="1:10">
      <c r="A687" s="20" t="s">
        <v>1039</v>
      </c>
      <c r="B687" s="20" t="s">
        <v>1035</v>
      </c>
      <c r="C687" s="20" t="s">
        <v>35</v>
      </c>
      <c r="D687" s="19" t="s">
        <v>1040</v>
      </c>
      <c r="E687" s="20"/>
      <c r="F687" s="21">
        <v>5.0000000000000001E-3</v>
      </c>
      <c r="G687" s="22">
        <v>0.53747999999999996</v>
      </c>
      <c r="H687" s="24">
        <v>74.929000000000002</v>
      </c>
      <c r="I687" s="22">
        <v>2.6873999999999999E-3</v>
      </c>
      <c r="J687" s="22">
        <v>3.5865953102270148E-3</v>
      </c>
    </row>
    <row r="688" spans="1:10">
      <c r="A688" s="20" t="s">
        <v>1041</v>
      </c>
      <c r="B688" s="20" t="s">
        <v>1035</v>
      </c>
      <c r="C688" s="20" t="s">
        <v>27</v>
      </c>
      <c r="D688" s="19"/>
      <c r="E688" s="20"/>
      <c r="F688" s="21">
        <v>3.3000000000000002E-2</v>
      </c>
      <c r="G688" s="22">
        <v>0.53747999999999996</v>
      </c>
      <c r="H688" s="24">
        <v>74.929000000000002</v>
      </c>
      <c r="I688" s="22">
        <v>1.773684E-2</v>
      </c>
      <c r="J688" s="22">
        <v>2.3671529047498297E-2</v>
      </c>
    </row>
    <row r="689" spans="1:10">
      <c r="A689" s="20" t="s">
        <v>1042</v>
      </c>
      <c r="B689" s="20" t="s">
        <v>1035</v>
      </c>
      <c r="C689" s="20" t="s">
        <v>64</v>
      </c>
      <c r="D689" s="19"/>
      <c r="E689" s="20"/>
      <c r="F689" s="21">
        <v>0.21199999999999999</v>
      </c>
      <c r="G689" s="22">
        <v>0.53747999999999996</v>
      </c>
      <c r="H689" s="24">
        <v>74.929000000000002</v>
      </c>
      <c r="I689" s="22">
        <v>0.11394575999999999</v>
      </c>
      <c r="J689" s="22">
        <v>0.15207164115362543</v>
      </c>
    </row>
    <row r="690" spans="1:10">
      <c r="A690" s="20" t="s">
        <v>1043</v>
      </c>
      <c r="B690" s="20" t="s">
        <v>1044</v>
      </c>
      <c r="C690" s="20" t="s">
        <v>35</v>
      </c>
      <c r="D690" s="19" t="s">
        <v>1045</v>
      </c>
      <c r="E690" s="20"/>
      <c r="F690" s="21">
        <v>5.0000000000000001E-3</v>
      </c>
      <c r="G690" s="22">
        <v>0.55376999999999998</v>
      </c>
      <c r="H690" s="24">
        <v>76.188800000000001</v>
      </c>
      <c r="I690" s="22">
        <v>2.7688499999999998E-3</v>
      </c>
      <c r="J690" s="22">
        <v>3.6341955773027002E-3</v>
      </c>
    </row>
    <row r="691" spans="1:10">
      <c r="A691" s="20" t="s">
        <v>1046</v>
      </c>
      <c r="B691" s="20" t="s">
        <v>1044</v>
      </c>
      <c r="C691" s="20" t="s">
        <v>35</v>
      </c>
      <c r="D691" s="19" t="s">
        <v>1047</v>
      </c>
      <c r="E691" s="20"/>
      <c r="F691" s="21">
        <v>4.0000000000000001E-3</v>
      </c>
      <c r="G691" s="22">
        <v>0.55376999999999998</v>
      </c>
      <c r="H691" s="24">
        <v>76.188800000000001</v>
      </c>
      <c r="I691" s="22">
        <v>2.2150799999999999E-3</v>
      </c>
      <c r="J691" s="22">
        <v>2.9073564618421603E-3</v>
      </c>
    </row>
    <row r="692" spans="1:10">
      <c r="A692" s="20" t="s">
        <v>1048</v>
      </c>
      <c r="B692" s="20" t="s">
        <v>1044</v>
      </c>
      <c r="C692" s="20" t="s">
        <v>35</v>
      </c>
      <c r="D692" s="19" t="s">
        <v>1049</v>
      </c>
      <c r="E692" s="20"/>
      <c r="F692" s="21">
        <v>8.9999999999999993E-3</v>
      </c>
      <c r="G692" s="22">
        <v>0.55376999999999998</v>
      </c>
      <c r="H692" s="24">
        <v>76.188800000000001</v>
      </c>
      <c r="I692" s="22">
        <v>4.9839299999999993E-3</v>
      </c>
      <c r="J692" s="22">
        <v>6.5415520391448601E-3</v>
      </c>
    </row>
    <row r="693" spans="1:10">
      <c r="A693" s="20" t="s">
        <v>1050</v>
      </c>
      <c r="B693" s="20" t="s">
        <v>1044</v>
      </c>
      <c r="C693" s="20" t="s">
        <v>27</v>
      </c>
      <c r="D693" s="19"/>
      <c r="E693" s="20"/>
      <c r="F693" s="21">
        <v>4.9000000000000002E-2</v>
      </c>
      <c r="G693" s="22">
        <v>0.55376999999999998</v>
      </c>
      <c r="H693" s="24">
        <v>76.188800000000001</v>
      </c>
      <c r="I693" s="22">
        <v>2.7134729999999999E-2</v>
      </c>
      <c r="J693" s="22">
        <v>3.5615116657566462E-2</v>
      </c>
    </row>
    <row r="694" spans="1:10">
      <c r="A694" s="20" t="s">
        <v>1051</v>
      </c>
      <c r="B694" s="20" t="s">
        <v>1052</v>
      </c>
      <c r="C694" s="20" t="s">
        <v>35</v>
      </c>
      <c r="D694" s="19" t="s">
        <v>1053</v>
      </c>
      <c r="E694" s="20"/>
      <c r="F694" s="21">
        <v>6.3E-2</v>
      </c>
      <c r="G694" s="22">
        <v>0.52749000000000001</v>
      </c>
      <c r="H694" s="24">
        <v>74.543499999999995</v>
      </c>
      <c r="I694" s="22">
        <v>3.3231870000000004E-2</v>
      </c>
      <c r="J694" s="22">
        <v>4.4580506684016724E-2</v>
      </c>
    </row>
    <row r="695" spans="1:10">
      <c r="A695" s="20" t="s">
        <v>1054</v>
      </c>
      <c r="B695" s="20" t="s">
        <v>1052</v>
      </c>
      <c r="C695" s="20" t="s">
        <v>35</v>
      </c>
      <c r="D695" s="19" t="s">
        <v>1055</v>
      </c>
      <c r="E695" s="20"/>
      <c r="F695" s="21">
        <v>8.0000000000000002E-3</v>
      </c>
      <c r="G695" s="22">
        <v>0.52749000000000001</v>
      </c>
      <c r="H695" s="24">
        <v>74.543499999999995</v>
      </c>
      <c r="I695" s="22">
        <v>4.2199200000000003E-3</v>
      </c>
      <c r="J695" s="22">
        <v>5.6610167217799011E-3</v>
      </c>
    </row>
    <row r="696" spans="1:10">
      <c r="A696" s="20" t="s">
        <v>1056</v>
      </c>
      <c r="B696" s="20" t="s">
        <v>1052</v>
      </c>
      <c r="C696" s="20" t="s">
        <v>35</v>
      </c>
      <c r="D696" s="19" t="s">
        <v>1057</v>
      </c>
      <c r="E696" s="20"/>
      <c r="F696" s="21">
        <v>0.27700000000000002</v>
      </c>
      <c r="G696" s="22">
        <v>0.52749000000000001</v>
      </c>
      <c r="H696" s="24">
        <v>74.543499999999995</v>
      </c>
      <c r="I696" s="22">
        <v>0.14611473000000003</v>
      </c>
      <c r="J696" s="22">
        <v>0.19601270399162909</v>
      </c>
    </row>
    <row r="697" spans="1:10">
      <c r="A697" s="20" t="s">
        <v>1058</v>
      </c>
      <c r="B697" s="20" t="s">
        <v>1052</v>
      </c>
      <c r="C697" s="20" t="s">
        <v>35</v>
      </c>
      <c r="D697" s="19" t="s">
        <v>1059</v>
      </c>
      <c r="E697" s="20"/>
      <c r="F697" s="21">
        <v>0.104</v>
      </c>
      <c r="G697" s="22">
        <v>0.52749000000000001</v>
      </c>
      <c r="H697" s="24">
        <v>74.543499999999995</v>
      </c>
      <c r="I697" s="22">
        <v>5.4858959999999998E-2</v>
      </c>
      <c r="J697" s="22">
        <v>7.3593217383138704E-2</v>
      </c>
    </row>
    <row r="698" spans="1:10">
      <c r="A698" s="20" t="s">
        <v>1060</v>
      </c>
      <c r="B698" s="20" t="s">
        <v>1052</v>
      </c>
      <c r="C698" s="20" t="s">
        <v>35</v>
      </c>
      <c r="D698" s="19" t="s">
        <v>1061</v>
      </c>
      <c r="E698" s="20"/>
      <c r="F698" s="21">
        <v>0.12</v>
      </c>
      <c r="G698" s="22">
        <v>0.52749000000000001</v>
      </c>
      <c r="H698" s="24">
        <v>74.543499999999995</v>
      </c>
      <c r="I698" s="22">
        <v>6.3298800000000002E-2</v>
      </c>
      <c r="J698" s="22">
        <v>8.4915250826698513E-2</v>
      </c>
    </row>
    <row r="699" spans="1:10">
      <c r="A699" s="20" t="s">
        <v>1062</v>
      </c>
      <c r="B699" s="20" t="s">
        <v>1052</v>
      </c>
      <c r="C699" s="20" t="s">
        <v>35</v>
      </c>
      <c r="D699" s="19" t="s">
        <v>1063</v>
      </c>
      <c r="E699" s="20"/>
      <c r="F699" s="21">
        <v>8.0000000000000002E-3</v>
      </c>
      <c r="G699" s="22">
        <v>0.52749000000000001</v>
      </c>
      <c r="H699" s="24">
        <v>74.543499999999995</v>
      </c>
      <c r="I699" s="22">
        <v>4.2199200000000003E-3</v>
      </c>
      <c r="J699" s="22">
        <v>5.6610167217799011E-3</v>
      </c>
    </row>
    <row r="700" spans="1:10">
      <c r="A700" s="20" t="s">
        <v>1064</v>
      </c>
      <c r="B700" s="20" t="s">
        <v>1065</v>
      </c>
      <c r="C700" s="20" t="s">
        <v>35</v>
      </c>
      <c r="D700" s="19" t="s">
        <v>1066</v>
      </c>
      <c r="E700" s="20"/>
      <c r="F700" s="21">
        <v>8.9999999999999993E-3</v>
      </c>
      <c r="G700" s="22">
        <v>0.52749000000000001</v>
      </c>
      <c r="H700" s="24">
        <v>74.543499999999995</v>
      </c>
      <c r="I700" s="22">
        <v>4.7474099999999997E-3</v>
      </c>
      <c r="J700" s="22">
        <v>6.3686438120023874E-3</v>
      </c>
    </row>
    <row r="701" spans="1:10">
      <c r="A701" s="20" t="s">
        <v>1067</v>
      </c>
      <c r="B701" s="20" t="s">
        <v>1065</v>
      </c>
      <c r="C701" s="20" t="s">
        <v>35</v>
      </c>
      <c r="D701" s="19" t="s">
        <v>1068</v>
      </c>
      <c r="E701" s="20"/>
      <c r="F701" s="21">
        <v>5.0000000000000001E-3</v>
      </c>
      <c r="G701" s="22">
        <v>0.52749000000000001</v>
      </c>
      <c r="H701" s="24">
        <v>74.543499999999995</v>
      </c>
      <c r="I701" s="22">
        <v>2.63745E-3</v>
      </c>
      <c r="J701" s="22">
        <v>3.5381354511124377E-3</v>
      </c>
    </row>
    <row r="702" spans="1:10">
      <c r="A702" s="20" t="s">
        <v>1069</v>
      </c>
      <c r="B702" s="20" t="s">
        <v>1065</v>
      </c>
      <c r="C702" s="20" t="s">
        <v>35</v>
      </c>
      <c r="D702" s="19" t="s">
        <v>1070</v>
      </c>
      <c r="E702" s="20"/>
      <c r="F702" s="21">
        <v>6.4000000000000001E-2</v>
      </c>
      <c r="G702" s="22">
        <v>0.52749000000000001</v>
      </c>
      <c r="H702" s="24">
        <v>74.543499999999995</v>
      </c>
      <c r="I702" s="22">
        <v>3.3759360000000002E-2</v>
      </c>
      <c r="J702" s="22">
        <v>4.5288133774239209E-2</v>
      </c>
    </row>
    <row r="703" spans="1:10">
      <c r="A703" s="20" t="s">
        <v>1071</v>
      </c>
      <c r="B703" s="20" t="s">
        <v>1065</v>
      </c>
      <c r="C703" s="20" t="s">
        <v>35</v>
      </c>
      <c r="D703" s="19" t="s">
        <v>1072</v>
      </c>
      <c r="E703" s="20"/>
      <c r="F703" s="21">
        <v>2.8000000000000001E-2</v>
      </c>
      <c r="G703" s="22">
        <v>0.52749000000000001</v>
      </c>
      <c r="H703" s="24">
        <v>74.543499999999995</v>
      </c>
      <c r="I703" s="22">
        <v>1.476972E-2</v>
      </c>
      <c r="J703" s="22">
        <v>1.9813558526229652E-2</v>
      </c>
    </row>
    <row r="704" spans="1:10">
      <c r="A704" s="20" t="s">
        <v>1073</v>
      </c>
      <c r="B704" s="20" t="s">
        <v>1065</v>
      </c>
      <c r="C704" s="20" t="s">
        <v>35</v>
      </c>
      <c r="D704" s="19" t="s">
        <v>1074</v>
      </c>
      <c r="E704" s="20"/>
      <c r="F704" s="21">
        <v>0.20300000000000001</v>
      </c>
      <c r="G704" s="22">
        <v>0.52749000000000001</v>
      </c>
      <c r="H704" s="24">
        <v>74.543499999999995</v>
      </c>
      <c r="I704" s="22">
        <v>0.10708047000000001</v>
      </c>
      <c r="J704" s="22">
        <v>0.14364829931516498</v>
      </c>
    </row>
    <row r="705" spans="1:10">
      <c r="A705" s="20" t="s">
        <v>1075</v>
      </c>
      <c r="B705" s="20" t="s">
        <v>1065</v>
      </c>
      <c r="C705" s="20" t="s">
        <v>35</v>
      </c>
      <c r="D705" s="19" t="s">
        <v>1076</v>
      </c>
      <c r="E705" s="20"/>
      <c r="F705" s="21">
        <v>1.7999999999999999E-2</v>
      </c>
      <c r="G705" s="22">
        <v>0.52749000000000001</v>
      </c>
      <c r="H705" s="24">
        <v>74.543499999999995</v>
      </c>
      <c r="I705" s="22">
        <v>9.4948199999999993E-3</v>
      </c>
      <c r="J705" s="22">
        <v>1.2737287624004775E-2</v>
      </c>
    </row>
    <row r="706" spans="1:10">
      <c r="A706" s="20" t="s">
        <v>1077</v>
      </c>
      <c r="B706" s="20" t="s">
        <v>1065</v>
      </c>
      <c r="C706" s="20" t="s">
        <v>35</v>
      </c>
      <c r="D706" s="19" t="s">
        <v>1078</v>
      </c>
      <c r="E706" s="20"/>
      <c r="F706" s="21">
        <v>7.0999999999999994E-2</v>
      </c>
      <c r="G706" s="22">
        <v>0.52749000000000001</v>
      </c>
      <c r="H706" s="24">
        <v>74.543499999999995</v>
      </c>
      <c r="I706" s="22">
        <v>3.7451789999999999E-2</v>
      </c>
      <c r="J706" s="22">
        <v>5.0241523405796615E-2</v>
      </c>
    </row>
    <row r="707" spans="1:10">
      <c r="A707" s="20" t="s">
        <v>1079</v>
      </c>
      <c r="B707" s="20" t="s">
        <v>1065</v>
      </c>
      <c r="C707" s="20" t="s">
        <v>35</v>
      </c>
      <c r="D707" s="19" t="s">
        <v>1080</v>
      </c>
      <c r="E707" s="20"/>
      <c r="F707" s="21">
        <v>0.02</v>
      </c>
      <c r="G707" s="22">
        <v>0.52749000000000001</v>
      </c>
      <c r="H707" s="24">
        <v>74.543499999999995</v>
      </c>
      <c r="I707" s="22">
        <v>1.05498E-2</v>
      </c>
      <c r="J707" s="22">
        <v>1.4152541804449751E-2</v>
      </c>
    </row>
    <row r="708" spans="1:10">
      <c r="A708" s="20" t="s">
        <v>1081</v>
      </c>
      <c r="B708" s="20" t="s">
        <v>1065</v>
      </c>
      <c r="C708" s="20" t="s">
        <v>35</v>
      </c>
      <c r="D708" s="19" t="s">
        <v>1082</v>
      </c>
      <c r="E708" s="20"/>
      <c r="F708" s="21">
        <v>4.2000000000000003E-2</v>
      </c>
      <c r="G708" s="22">
        <v>0.52749000000000001</v>
      </c>
      <c r="H708" s="24">
        <v>74.543499999999995</v>
      </c>
      <c r="I708" s="22">
        <v>2.2154580000000004E-2</v>
      </c>
      <c r="J708" s="22">
        <v>2.9720337789344482E-2</v>
      </c>
    </row>
    <row r="709" spans="1:10">
      <c r="A709" s="20" t="s">
        <v>1083</v>
      </c>
      <c r="B709" s="20" t="s">
        <v>1084</v>
      </c>
      <c r="C709" s="20" t="s">
        <v>35</v>
      </c>
      <c r="D709" s="19" t="s">
        <v>1085</v>
      </c>
      <c r="E709" s="20"/>
      <c r="F709" s="21">
        <v>3.5999999999999997E-2</v>
      </c>
      <c r="G709" s="22">
        <v>0.65410000000000001</v>
      </c>
      <c r="H709" s="24">
        <v>81.888999999999996</v>
      </c>
      <c r="I709" s="22">
        <v>2.3547599999999998E-2</v>
      </c>
      <c r="J709" s="22">
        <v>2.8755510508126851E-2</v>
      </c>
    </row>
    <row r="710" spans="1:10">
      <c r="A710" s="20" t="s">
        <v>1086</v>
      </c>
      <c r="B710" s="20" t="s">
        <v>1084</v>
      </c>
      <c r="C710" s="20" t="s">
        <v>64</v>
      </c>
      <c r="D710" s="19"/>
      <c r="E710" s="20"/>
      <c r="F710" s="21">
        <v>6.3E-2</v>
      </c>
      <c r="G710" s="22">
        <v>0.65410000000000001</v>
      </c>
      <c r="H710" s="24">
        <v>81.888999999999996</v>
      </c>
      <c r="I710" s="22">
        <v>4.1208300000000003E-2</v>
      </c>
      <c r="J710" s="22">
        <v>5.0322143389222002E-2</v>
      </c>
    </row>
    <row r="711" spans="1:10">
      <c r="A711" s="20" t="s">
        <v>1087</v>
      </c>
      <c r="B711" s="20" t="s">
        <v>1084</v>
      </c>
      <c r="C711" s="20" t="s">
        <v>64</v>
      </c>
      <c r="D711" s="19"/>
      <c r="E711" s="20"/>
      <c r="F711" s="21">
        <v>8.7999999999999995E-2</v>
      </c>
      <c r="G711" s="22">
        <v>0.65410000000000001</v>
      </c>
      <c r="H711" s="24">
        <v>81.888999999999996</v>
      </c>
      <c r="I711" s="22">
        <v>5.7560799999999995E-2</v>
      </c>
      <c r="J711" s="22">
        <v>7.0291247908754531E-2</v>
      </c>
    </row>
    <row r="712" spans="1:10">
      <c r="A712" s="20" t="s">
        <v>1088</v>
      </c>
      <c r="B712" s="20" t="s">
        <v>1084</v>
      </c>
      <c r="C712" s="20" t="s">
        <v>64</v>
      </c>
      <c r="D712" s="19"/>
      <c r="E712" s="20"/>
      <c r="F712" s="21">
        <v>0.23499999999999999</v>
      </c>
      <c r="G712" s="22">
        <v>0.65410000000000001</v>
      </c>
      <c r="H712" s="24">
        <v>81.888999999999996</v>
      </c>
      <c r="I712" s="22">
        <v>0.1537135</v>
      </c>
      <c r="J712" s="22">
        <v>0.18770958248360586</v>
      </c>
    </row>
    <row r="713" spans="1:10">
      <c r="A713" s="20" t="s">
        <v>1089</v>
      </c>
      <c r="B713" s="20" t="s">
        <v>1090</v>
      </c>
      <c r="C713" s="20" t="s">
        <v>35</v>
      </c>
      <c r="D713" s="19" t="s">
        <v>1091</v>
      </c>
      <c r="E713" s="20"/>
      <c r="F713" s="21">
        <v>2.1000000000000001E-2</v>
      </c>
      <c r="G713" s="22">
        <v>0.52749000000000001</v>
      </c>
      <c r="H713" s="24">
        <v>74.543499999999995</v>
      </c>
      <c r="I713" s="22">
        <v>1.1077290000000002E-2</v>
      </c>
      <c r="J713" s="22">
        <v>1.4860168894672241E-2</v>
      </c>
    </row>
    <row r="714" spans="1:10">
      <c r="A714" s="20" t="s">
        <v>1092</v>
      </c>
      <c r="B714" s="20" t="s">
        <v>1090</v>
      </c>
      <c r="C714" s="20" t="s">
        <v>35</v>
      </c>
      <c r="D714" s="19" t="s">
        <v>1093</v>
      </c>
      <c r="E714" s="20"/>
      <c r="F714" s="21">
        <v>0.156</v>
      </c>
      <c r="G714" s="22">
        <v>0.52749000000000001</v>
      </c>
      <c r="H714" s="24">
        <v>74.543499999999995</v>
      </c>
      <c r="I714" s="22">
        <v>8.2288440000000004E-2</v>
      </c>
      <c r="J714" s="22">
        <v>0.11038982607470807</v>
      </c>
    </row>
    <row r="715" spans="1:10">
      <c r="A715" s="20" t="s">
        <v>1094</v>
      </c>
      <c r="B715" s="20" t="s">
        <v>1090</v>
      </c>
      <c r="C715" s="20" t="s">
        <v>35</v>
      </c>
      <c r="D715" s="19" t="s">
        <v>1095</v>
      </c>
      <c r="E715" s="20"/>
      <c r="F715" s="21">
        <v>1.2999999999999999E-2</v>
      </c>
      <c r="G715" s="22">
        <v>0.52749000000000001</v>
      </c>
      <c r="H715" s="24">
        <v>74.543499999999995</v>
      </c>
      <c r="I715" s="22">
        <v>6.8573699999999998E-3</v>
      </c>
      <c r="J715" s="22">
        <v>9.199152172892338E-3</v>
      </c>
    </row>
    <row r="716" spans="1:10">
      <c r="A716" s="20" t="s">
        <v>1096</v>
      </c>
      <c r="B716" s="20" t="s">
        <v>1090</v>
      </c>
      <c r="C716" s="20" t="s">
        <v>35</v>
      </c>
      <c r="D716" s="19" t="s">
        <v>1097</v>
      </c>
      <c r="E716" s="20"/>
      <c r="F716" s="21">
        <v>5.0000000000000001E-3</v>
      </c>
      <c r="G716" s="22">
        <v>0.52749000000000001</v>
      </c>
      <c r="H716" s="24">
        <v>74.543499999999995</v>
      </c>
      <c r="I716" s="22">
        <v>2.63745E-3</v>
      </c>
      <c r="J716" s="22">
        <v>3.5381354511124377E-3</v>
      </c>
    </row>
    <row r="717" spans="1:10">
      <c r="A717" s="20" t="s">
        <v>1098</v>
      </c>
      <c r="B717" s="20" t="s">
        <v>1090</v>
      </c>
      <c r="C717" s="20" t="s">
        <v>27</v>
      </c>
      <c r="D717" s="19"/>
      <c r="E717" s="20"/>
      <c r="F717" s="21">
        <v>0</v>
      </c>
      <c r="G717" s="22">
        <v>0.52749000000000001</v>
      </c>
      <c r="H717" s="24">
        <v>74.543499999999995</v>
      </c>
      <c r="I717" s="22">
        <v>0</v>
      </c>
      <c r="J717" s="22">
        <v>0</v>
      </c>
    </row>
    <row r="718" spans="1:10">
      <c r="A718" s="20" t="s">
        <v>1099</v>
      </c>
      <c r="B718" s="20" t="s">
        <v>1090</v>
      </c>
      <c r="C718" s="20" t="s">
        <v>64</v>
      </c>
      <c r="D718" s="19"/>
      <c r="E718" s="20"/>
      <c r="F718" s="21">
        <v>1.0999999999999999E-2</v>
      </c>
      <c r="G718" s="22">
        <v>0.52749000000000001</v>
      </c>
      <c r="H718" s="24">
        <v>74.543499999999995</v>
      </c>
      <c r="I718" s="22">
        <v>5.8023900000000002E-3</v>
      </c>
      <c r="J718" s="22">
        <v>7.7838979924473636E-3</v>
      </c>
    </row>
    <row r="719" spans="1:10">
      <c r="A719" s="20" t="s">
        <v>1100</v>
      </c>
      <c r="B719" s="20" t="s">
        <v>1090</v>
      </c>
      <c r="C719" s="20" t="s">
        <v>64</v>
      </c>
      <c r="D719" s="19"/>
      <c r="E719" s="20"/>
      <c r="F719" s="21">
        <v>2.5000000000000001E-2</v>
      </c>
      <c r="G719" s="22">
        <v>0.52749000000000001</v>
      </c>
      <c r="H719" s="24">
        <v>74.543499999999995</v>
      </c>
      <c r="I719" s="22">
        <v>1.3187250000000001E-2</v>
      </c>
      <c r="J719" s="22">
        <v>1.7690677255562191E-2</v>
      </c>
    </row>
    <row r="720" spans="1:10">
      <c r="A720" s="20" t="s">
        <v>1101</v>
      </c>
      <c r="B720" s="20" t="s">
        <v>1102</v>
      </c>
      <c r="C720" s="20" t="s">
        <v>35</v>
      </c>
      <c r="D720" s="19" t="s">
        <v>1103</v>
      </c>
      <c r="E720" s="20"/>
      <c r="F720" s="21">
        <v>0.01</v>
      </c>
      <c r="G720" s="22">
        <v>0.52749000000000001</v>
      </c>
      <c r="H720" s="24">
        <v>74.543499999999995</v>
      </c>
      <c r="I720" s="22">
        <v>5.2748999999999999E-3</v>
      </c>
      <c r="J720" s="22">
        <v>7.0762709022248755E-3</v>
      </c>
    </row>
    <row r="721" spans="1:10">
      <c r="A721" s="20" t="s">
        <v>1104</v>
      </c>
      <c r="B721" s="20" t="s">
        <v>1102</v>
      </c>
      <c r="C721" s="20" t="s">
        <v>35</v>
      </c>
      <c r="D721" s="19" t="s">
        <v>1105</v>
      </c>
      <c r="E721" s="20"/>
      <c r="F721" s="21">
        <v>0.02</v>
      </c>
      <c r="G721" s="22">
        <v>0.52749000000000001</v>
      </c>
      <c r="H721" s="24">
        <v>74.543499999999995</v>
      </c>
      <c r="I721" s="22">
        <v>1.05498E-2</v>
      </c>
      <c r="J721" s="22">
        <v>1.4152541804449751E-2</v>
      </c>
    </row>
    <row r="722" spans="1:10">
      <c r="A722" s="20" t="s">
        <v>1106</v>
      </c>
      <c r="B722" s="20" t="s">
        <v>1102</v>
      </c>
      <c r="C722" s="20" t="s">
        <v>27</v>
      </c>
      <c r="D722" s="19"/>
      <c r="E722" s="20"/>
      <c r="F722" s="21">
        <v>3.0000000000000001E-3</v>
      </c>
      <c r="G722" s="22">
        <v>0.52749000000000001</v>
      </c>
      <c r="H722" s="24">
        <v>74.543499999999995</v>
      </c>
      <c r="I722" s="22">
        <v>1.5824700000000001E-3</v>
      </c>
      <c r="J722" s="22">
        <v>2.1228812706674629E-3</v>
      </c>
    </row>
    <row r="723" spans="1:10">
      <c r="A723" s="20" t="s">
        <v>1107</v>
      </c>
      <c r="B723" s="20" t="s">
        <v>1102</v>
      </c>
      <c r="C723" s="20" t="s">
        <v>64</v>
      </c>
      <c r="D723" s="19"/>
      <c r="E723" s="20"/>
      <c r="F723" s="21">
        <v>0</v>
      </c>
      <c r="G723" s="22">
        <v>0.52749000000000001</v>
      </c>
      <c r="H723" s="24">
        <v>74.543499999999995</v>
      </c>
      <c r="I723" s="22">
        <v>0</v>
      </c>
      <c r="J723" s="22">
        <v>0</v>
      </c>
    </row>
    <row r="724" spans="1:10">
      <c r="A724" s="20" t="s">
        <v>1108</v>
      </c>
      <c r="B724" s="20" t="s">
        <v>1102</v>
      </c>
      <c r="C724" s="20" t="s">
        <v>64</v>
      </c>
      <c r="D724" s="19"/>
      <c r="E724" s="20"/>
      <c r="F724" s="21">
        <v>0</v>
      </c>
      <c r="G724" s="22">
        <v>0.52749000000000001</v>
      </c>
      <c r="H724" s="24">
        <v>74.543499999999995</v>
      </c>
      <c r="I724" s="22">
        <v>0</v>
      </c>
      <c r="J724" s="22">
        <v>0</v>
      </c>
    </row>
    <row r="725" spans="1:10">
      <c r="A725" s="20" t="s">
        <v>1109</v>
      </c>
      <c r="B725" s="20" t="s">
        <v>1110</v>
      </c>
      <c r="C725" s="20" t="s">
        <v>35</v>
      </c>
      <c r="D725" s="19" t="s">
        <v>1111</v>
      </c>
      <c r="E725" s="20"/>
      <c r="F725" s="21">
        <v>6.0000000000000001E-3</v>
      </c>
      <c r="G725" s="22">
        <v>0.52749000000000001</v>
      </c>
      <c r="H725" s="24">
        <v>74.543499999999995</v>
      </c>
      <c r="I725" s="22">
        <v>3.1649400000000002E-3</v>
      </c>
      <c r="J725" s="22">
        <v>4.2457625413349258E-3</v>
      </c>
    </row>
    <row r="726" spans="1:10">
      <c r="A726" s="20" t="s">
        <v>1112</v>
      </c>
      <c r="B726" s="20" t="s">
        <v>1110</v>
      </c>
      <c r="C726" s="20" t="s">
        <v>27</v>
      </c>
      <c r="D726" s="19"/>
      <c r="E726" s="20"/>
      <c r="F726" s="21">
        <v>3.9E-2</v>
      </c>
      <c r="G726" s="22">
        <v>0.52749000000000001</v>
      </c>
      <c r="H726" s="24">
        <v>74.543499999999995</v>
      </c>
      <c r="I726" s="22">
        <v>2.0572110000000001E-2</v>
      </c>
      <c r="J726" s="22">
        <v>2.7597456518677017E-2</v>
      </c>
    </row>
    <row r="727" spans="1:10">
      <c r="A727" s="20" t="s">
        <v>1113</v>
      </c>
      <c r="B727" s="20" t="s">
        <v>1114</v>
      </c>
      <c r="C727" s="20" t="s">
        <v>35</v>
      </c>
      <c r="D727" s="19" t="s">
        <v>1115</v>
      </c>
      <c r="E727" s="20"/>
      <c r="F727" s="21">
        <v>0</v>
      </c>
      <c r="G727" s="22">
        <v>0.54686999999999997</v>
      </c>
      <c r="H727" s="24">
        <v>74.933000000000007</v>
      </c>
      <c r="I727" s="22">
        <v>0</v>
      </c>
      <c r="J727" s="22">
        <v>0</v>
      </c>
    </row>
    <row r="728" spans="1:10">
      <c r="A728" s="20" t="s">
        <v>1116</v>
      </c>
      <c r="B728" s="20" t="s">
        <v>1114</v>
      </c>
      <c r="C728" s="20" t="s">
        <v>35</v>
      </c>
      <c r="D728" s="19" t="s">
        <v>1117</v>
      </c>
      <c r="E728" s="20"/>
      <c r="F728" s="21">
        <v>2E-3</v>
      </c>
      <c r="G728" s="22">
        <v>0.54686999999999997</v>
      </c>
      <c r="H728" s="24">
        <v>74.933000000000007</v>
      </c>
      <c r="I728" s="22">
        <v>1.0937399999999999E-3</v>
      </c>
      <c r="J728" s="22">
        <v>1.4596239307114354E-3</v>
      </c>
    </row>
    <row r="729" spans="1:10">
      <c r="A729" s="20" t="s">
        <v>1118</v>
      </c>
      <c r="B729" s="20" t="s">
        <v>1114</v>
      </c>
      <c r="C729" s="20" t="s">
        <v>35</v>
      </c>
      <c r="D729" s="19" t="s">
        <v>1117</v>
      </c>
      <c r="E729" s="20"/>
      <c r="F729" s="21">
        <v>7.0000000000000001E-3</v>
      </c>
      <c r="G729" s="22">
        <v>0.54686999999999997</v>
      </c>
      <c r="H729" s="24">
        <v>74.933000000000007</v>
      </c>
      <c r="I729" s="22">
        <v>3.8280899999999997E-3</v>
      </c>
      <c r="J729" s="22">
        <v>5.108683757490024E-3</v>
      </c>
    </row>
    <row r="730" spans="1:10">
      <c r="A730" s="20" t="s">
        <v>1119</v>
      </c>
      <c r="B730" s="20" t="s">
        <v>1114</v>
      </c>
      <c r="C730" s="20" t="s">
        <v>35</v>
      </c>
      <c r="D730" s="19" t="s">
        <v>1120</v>
      </c>
      <c r="E730" s="20"/>
      <c r="F730" s="21">
        <v>0</v>
      </c>
      <c r="G730" s="22">
        <v>0.54686999999999997</v>
      </c>
      <c r="H730" s="24">
        <v>74.933000000000007</v>
      </c>
      <c r="I730" s="22">
        <v>0</v>
      </c>
      <c r="J730" s="22">
        <v>0</v>
      </c>
    </row>
    <row r="731" spans="1:10">
      <c r="A731" s="20" t="s">
        <v>1121</v>
      </c>
      <c r="B731" s="20" t="s">
        <v>1114</v>
      </c>
      <c r="C731" s="20" t="s">
        <v>27</v>
      </c>
      <c r="D731" s="19"/>
      <c r="E731" s="20" t="s">
        <v>28</v>
      </c>
      <c r="F731" s="21">
        <v>0</v>
      </c>
      <c r="G731" s="22">
        <v>0.54686999999999997</v>
      </c>
      <c r="H731" s="24">
        <v>74.933000000000007</v>
      </c>
      <c r="I731" s="22">
        <v>0</v>
      </c>
      <c r="J731" s="22">
        <v>0</v>
      </c>
    </row>
    <row r="732" spans="1:10">
      <c r="A732" s="20" t="s">
        <v>1122</v>
      </c>
      <c r="B732" s="20" t="s">
        <v>1114</v>
      </c>
      <c r="C732" s="20" t="s">
        <v>64</v>
      </c>
      <c r="D732" s="19"/>
      <c r="E732" s="20"/>
      <c r="F732" s="21">
        <v>0.13100000000000001</v>
      </c>
      <c r="G732" s="22">
        <v>0.54686999999999997</v>
      </c>
      <c r="H732" s="24">
        <v>74.933000000000007</v>
      </c>
      <c r="I732" s="22">
        <v>7.1639969999999997E-2</v>
      </c>
      <c r="J732" s="22">
        <v>9.560536746159902E-2</v>
      </c>
    </row>
    <row r="733" spans="1:10">
      <c r="A733" s="20" t="s">
        <v>1123</v>
      </c>
      <c r="B733" s="20" t="s">
        <v>1114</v>
      </c>
      <c r="C733" s="20" t="s">
        <v>64</v>
      </c>
      <c r="D733" s="19"/>
      <c r="E733" s="20"/>
      <c r="F733" s="21">
        <v>2.7E-2</v>
      </c>
      <c r="G733" s="22">
        <v>0.54686999999999997</v>
      </c>
      <c r="H733" s="24">
        <v>74.933000000000007</v>
      </c>
      <c r="I733" s="22">
        <v>1.4765489999999999E-2</v>
      </c>
      <c r="J733" s="22">
        <v>1.9704923064604377E-2</v>
      </c>
    </row>
    <row r="734" spans="1:10">
      <c r="A734" s="20" t="s">
        <v>1124</v>
      </c>
      <c r="B734" s="20" t="s">
        <v>1114</v>
      </c>
      <c r="C734" s="20" t="s">
        <v>64</v>
      </c>
      <c r="D734" s="19"/>
      <c r="E734" s="20"/>
      <c r="F734" s="21">
        <v>5.3999999999999999E-2</v>
      </c>
      <c r="G734" s="22">
        <v>0.54686999999999997</v>
      </c>
      <c r="H734" s="24">
        <v>74.933000000000007</v>
      </c>
      <c r="I734" s="22">
        <v>2.9530979999999998E-2</v>
      </c>
      <c r="J734" s="22">
        <v>3.9409846129208753E-2</v>
      </c>
    </row>
    <row r="735" spans="1:10">
      <c r="A735" s="20" t="s">
        <v>1125</v>
      </c>
      <c r="B735" s="20" t="s">
        <v>1114</v>
      </c>
      <c r="C735" s="20" t="s">
        <v>64</v>
      </c>
      <c r="D735" s="19"/>
      <c r="E735" s="20"/>
      <c r="F735" s="21">
        <v>0.28599999999999998</v>
      </c>
      <c r="G735" s="22">
        <v>0.54686999999999997</v>
      </c>
      <c r="H735" s="24">
        <v>74.933000000000007</v>
      </c>
      <c r="I735" s="22">
        <v>0.15640481999999997</v>
      </c>
      <c r="J735" s="22">
        <v>0.20872622209173522</v>
      </c>
    </row>
    <row r="736" spans="1:10">
      <c r="A736" s="20" t="s">
        <v>1126</v>
      </c>
      <c r="B736" s="20" t="s">
        <v>1114</v>
      </c>
      <c r="C736" s="20" t="s">
        <v>64</v>
      </c>
      <c r="D736" s="19"/>
      <c r="E736" s="20"/>
      <c r="F736" s="21">
        <v>0.34499999999999997</v>
      </c>
      <c r="G736" s="22">
        <v>0.54686999999999997</v>
      </c>
      <c r="H736" s="24">
        <v>74.933000000000007</v>
      </c>
      <c r="I736" s="22">
        <v>0.18867014999999998</v>
      </c>
      <c r="J736" s="22">
        <v>0.25178512804772257</v>
      </c>
    </row>
    <row r="737" spans="1:10">
      <c r="A737" s="20" t="s">
        <v>1127</v>
      </c>
      <c r="B737" s="20" t="s">
        <v>1114</v>
      </c>
      <c r="C737" s="20" t="s">
        <v>64</v>
      </c>
      <c r="D737" s="19"/>
      <c r="E737" s="20"/>
      <c r="F737" s="21">
        <v>6.0999999999999999E-2</v>
      </c>
      <c r="G737" s="22">
        <v>0.54686999999999997</v>
      </c>
      <c r="H737" s="24">
        <v>74.933000000000007</v>
      </c>
      <c r="I737" s="22">
        <v>3.3359069999999998E-2</v>
      </c>
      <c r="J737" s="22">
        <v>4.4518529886698778E-2</v>
      </c>
    </row>
    <row r="738" spans="1:10">
      <c r="A738" s="20" t="s">
        <v>1128</v>
      </c>
      <c r="B738" s="20" t="s">
        <v>1114</v>
      </c>
      <c r="C738" s="20" t="s">
        <v>64</v>
      </c>
      <c r="D738" s="19"/>
      <c r="E738" s="20"/>
      <c r="F738" s="21">
        <v>2.1999999999999999E-2</v>
      </c>
      <c r="G738" s="22">
        <v>0.54686999999999997</v>
      </c>
      <c r="H738" s="24">
        <v>74.933000000000007</v>
      </c>
      <c r="I738" s="22">
        <v>1.2031139999999999E-2</v>
      </c>
      <c r="J738" s="22">
        <v>1.605586323782579E-2</v>
      </c>
    </row>
    <row r="739" spans="1:10">
      <c r="A739" s="20" t="s">
        <v>1129</v>
      </c>
      <c r="B739" s="20" t="s">
        <v>1114</v>
      </c>
      <c r="C739" s="20" t="s">
        <v>64</v>
      </c>
      <c r="D739" s="19"/>
      <c r="E739" s="20"/>
      <c r="F739" s="21">
        <v>3.2000000000000001E-2</v>
      </c>
      <c r="G739" s="22">
        <v>0.54686999999999997</v>
      </c>
      <c r="H739" s="24">
        <v>74.933000000000007</v>
      </c>
      <c r="I739" s="22">
        <v>1.7499839999999999E-2</v>
      </c>
      <c r="J739" s="22">
        <v>2.3353982891382966E-2</v>
      </c>
    </row>
    <row r="740" spans="1:10">
      <c r="A740" s="20" t="s">
        <v>1130</v>
      </c>
      <c r="B740" s="20" t="s">
        <v>1131</v>
      </c>
      <c r="C740" s="20" t="s">
        <v>35</v>
      </c>
      <c r="D740" s="19" t="s">
        <v>1132</v>
      </c>
      <c r="E740" s="20"/>
      <c r="F740" s="21">
        <v>0</v>
      </c>
      <c r="G740" s="22">
        <v>0.52749000000000001</v>
      </c>
      <c r="H740" s="24">
        <v>74.543499999999995</v>
      </c>
      <c r="I740" s="22">
        <v>0</v>
      </c>
      <c r="J740" s="22">
        <v>0</v>
      </c>
    </row>
    <row r="741" spans="1:10">
      <c r="A741" s="20" t="s">
        <v>1133</v>
      </c>
      <c r="B741" s="20" t="s">
        <v>1131</v>
      </c>
      <c r="C741" s="20" t="s">
        <v>35</v>
      </c>
      <c r="D741" s="19" t="s">
        <v>1134</v>
      </c>
      <c r="E741" s="20"/>
      <c r="F741" s="21">
        <v>3.5999999999999997E-2</v>
      </c>
      <c r="G741" s="22">
        <v>0.52749000000000001</v>
      </c>
      <c r="H741" s="24">
        <v>74.543499999999995</v>
      </c>
      <c r="I741" s="22">
        <v>1.8989639999999999E-2</v>
      </c>
      <c r="J741" s="22">
        <v>2.547457524800955E-2</v>
      </c>
    </row>
    <row r="742" spans="1:10">
      <c r="A742" s="20" t="s">
        <v>1135</v>
      </c>
      <c r="B742" s="20" t="s">
        <v>1131</v>
      </c>
      <c r="C742" s="20" t="s">
        <v>35</v>
      </c>
      <c r="D742" s="19" t="s">
        <v>1136</v>
      </c>
      <c r="E742" s="20"/>
      <c r="F742" s="21">
        <v>0</v>
      </c>
      <c r="G742" s="22">
        <v>0.52749000000000001</v>
      </c>
      <c r="H742" s="24">
        <v>74.543499999999995</v>
      </c>
      <c r="I742" s="22">
        <v>0</v>
      </c>
      <c r="J742" s="22">
        <v>0</v>
      </c>
    </row>
    <row r="743" spans="1:10">
      <c r="A743" s="20" t="s">
        <v>1137</v>
      </c>
      <c r="B743" s="20" t="s">
        <v>1131</v>
      </c>
      <c r="C743" s="20" t="s">
        <v>64</v>
      </c>
      <c r="D743" s="19"/>
      <c r="E743" s="20"/>
      <c r="F743" s="21">
        <v>0</v>
      </c>
      <c r="G743" s="22">
        <v>0.52749000000000001</v>
      </c>
      <c r="H743" s="24">
        <v>74.543499999999995</v>
      </c>
      <c r="I743" s="22">
        <v>0</v>
      </c>
      <c r="J743" s="22">
        <v>0</v>
      </c>
    </row>
    <row r="744" spans="1:10">
      <c r="A744" s="20" t="s">
        <v>1138</v>
      </c>
      <c r="B744" s="20" t="s">
        <v>1139</v>
      </c>
      <c r="C744" s="20" t="s">
        <v>35</v>
      </c>
      <c r="D744" s="19" t="s">
        <v>1140</v>
      </c>
      <c r="E744" s="20"/>
      <c r="F744" s="21">
        <v>3.0000000000000001E-3</v>
      </c>
      <c r="G744" s="22">
        <v>0.55952999999999997</v>
      </c>
      <c r="H744" s="24">
        <v>75.051000000000002</v>
      </c>
      <c r="I744" s="22">
        <v>1.67859E-3</v>
      </c>
      <c r="J744" s="22">
        <v>2.2365991126034298E-3</v>
      </c>
    </row>
    <row r="745" spans="1:10">
      <c r="A745" s="20" t="s">
        <v>1141</v>
      </c>
      <c r="B745" s="20" t="s">
        <v>1142</v>
      </c>
      <c r="C745" s="20" t="s">
        <v>35</v>
      </c>
      <c r="D745" s="19" t="s">
        <v>1143</v>
      </c>
      <c r="E745" s="20"/>
      <c r="F745" s="21">
        <v>6.4000000000000001E-2</v>
      </c>
      <c r="G745" s="22">
        <v>0.52749000000000001</v>
      </c>
      <c r="H745" s="24">
        <v>74.543499999999995</v>
      </c>
      <c r="I745" s="22">
        <v>3.3759360000000002E-2</v>
      </c>
      <c r="J745" s="22">
        <v>4.5288133774239209E-2</v>
      </c>
    </row>
    <row r="746" spans="1:10">
      <c r="A746" s="20" t="s">
        <v>1144</v>
      </c>
      <c r="B746" s="20" t="s">
        <v>1142</v>
      </c>
      <c r="C746" s="20" t="s">
        <v>35</v>
      </c>
      <c r="D746" s="19" t="s">
        <v>1145</v>
      </c>
      <c r="E746" s="20"/>
      <c r="F746" s="21">
        <v>7.0000000000000001E-3</v>
      </c>
      <c r="G746" s="22">
        <v>0.52749000000000001</v>
      </c>
      <c r="H746" s="24">
        <v>74.543499999999995</v>
      </c>
      <c r="I746" s="22">
        <v>3.69243E-3</v>
      </c>
      <c r="J746" s="22">
        <v>4.953389631557413E-3</v>
      </c>
    </row>
    <row r="747" spans="1:10">
      <c r="A747" s="20" t="s">
        <v>1146</v>
      </c>
      <c r="B747" s="20" t="s">
        <v>1142</v>
      </c>
      <c r="C747" s="20" t="s">
        <v>35</v>
      </c>
      <c r="D747" s="19" t="s">
        <v>1147</v>
      </c>
      <c r="E747" s="20"/>
      <c r="F747" s="21">
        <v>6.0000000000000001E-3</v>
      </c>
      <c r="G747" s="22">
        <v>0.52749000000000001</v>
      </c>
      <c r="H747" s="24">
        <v>74.543499999999995</v>
      </c>
      <c r="I747" s="22">
        <v>3.1649400000000002E-3</v>
      </c>
      <c r="J747" s="22">
        <v>4.2457625413349258E-3</v>
      </c>
    </row>
    <row r="748" spans="1:10">
      <c r="A748" s="20" t="s">
        <v>1148</v>
      </c>
      <c r="B748" s="20" t="s">
        <v>1142</v>
      </c>
      <c r="C748" s="20" t="s">
        <v>35</v>
      </c>
      <c r="D748" s="19" t="s">
        <v>1149</v>
      </c>
      <c r="E748" s="20"/>
      <c r="F748" s="21">
        <v>0</v>
      </c>
      <c r="G748" s="22">
        <v>0.52749000000000001</v>
      </c>
      <c r="H748" s="24">
        <v>74.543499999999995</v>
      </c>
      <c r="I748" s="22">
        <v>0</v>
      </c>
      <c r="J748" s="22">
        <v>0</v>
      </c>
    </row>
    <row r="749" spans="1:10">
      <c r="A749" s="20" t="s">
        <v>1150</v>
      </c>
      <c r="B749" s="20" t="s">
        <v>1142</v>
      </c>
      <c r="C749" s="20" t="s">
        <v>35</v>
      </c>
      <c r="D749" s="19" t="s">
        <v>1151</v>
      </c>
      <c r="E749" s="20"/>
      <c r="F749" s="21">
        <v>5.5E-2</v>
      </c>
      <c r="G749" s="22">
        <v>0.52749000000000001</v>
      </c>
      <c r="H749" s="24">
        <v>74.543499999999995</v>
      </c>
      <c r="I749" s="22">
        <v>2.9011950000000002E-2</v>
      </c>
      <c r="J749" s="22">
        <v>3.891948996223682E-2</v>
      </c>
    </row>
    <row r="750" spans="1:10">
      <c r="A750" s="20" t="s">
        <v>1152</v>
      </c>
      <c r="B750" s="20" t="s">
        <v>1142</v>
      </c>
      <c r="C750" s="20" t="s">
        <v>64</v>
      </c>
      <c r="D750" s="19"/>
      <c r="E750" s="20"/>
      <c r="F750" s="21">
        <v>6.0000000000000001E-3</v>
      </c>
      <c r="G750" s="22">
        <v>0.52749000000000001</v>
      </c>
      <c r="H750" s="24">
        <v>74.543499999999995</v>
      </c>
      <c r="I750" s="22">
        <v>3.1649400000000002E-3</v>
      </c>
      <c r="J750" s="22">
        <v>4.2457625413349258E-3</v>
      </c>
    </row>
    <row r="751" spans="1:10">
      <c r="A751" s="20" t="s">
        <v>1153</v>
      </c>
      <c r="B751" s="20" t="s">
        <v>1142</v>
      </c>
      <c r="C751" s="20" t="s">
        <v>64</v>
      </c>
      <c r="D751" s="19"/>
      <c r="E751" s="20"/>
      <c r="F751" s="21">
        <v>0.27200000000000002</v>
      </c>
      <c r="G751" s="22">
        <v>0.52749000000000001</v>
      </c>
      <c r="H751" s="24">
        <v>74.543499999999995</v>
      </c>
      <c r="I751" s="22">
        <v>0.14347728000000001</v>
      </c>
      <c r="J751" s="22">
        <v>0.19247456854051664</v>
      </c>
    </row>
    <row r="752" spans="1:10">
      <c r="A752" s="20" t="s">
        <v>1154</v>
      </c>
      <c r="B752" s="20" t="s">
        <v>1142</v>
      </c>
      <c r="C752" s="20" t="s">
        <v>64</v>
      </c>
      <c r="D752" s="19"/>
      <c r="E752" s="20"/>
      <c r="F752" s="21">
        <v>6.2E-2</v>
      </c>
      <c r="G752" s="22">
        <v>0.52749000000000001</v>
      </c>
      <c r="H752" s="24">
        <v>74.543499999999995</v>
      </c>
      <c r="I752" s="22">
        <v>3.2704379999999998E-2</v>
      </c>
      <c r="J752" s="22">
        <v>4.3872879593794226E-2</v>
      </c>
    </row>
    <row r="753" spans="1:10">
      <c r="A753" s="20" t="s">
        <v>1155</v>
      </c>
      <c r="B753" s="20" t="s">
        <v>1142</v>
      </c>
      <c r="C753" s="20" t="s">
        <v>64</v>
      </c>
      <c r="D753" s="19"/>
      <c r="E753" s="20"/>
      <c r="F753" s="21">
        <v>0.17699999999999999</v>
      </c>
      <c r="G753" s="22">
        <v>0.52749000000000001</v>
      </c>
      <c r="H753" s="24">
        <v>74.543499999999995</v>
      </c>
      <c r="I753" s="22">
        <v>9.3365729999999994E-2</v>
      </c>
      <c r="J753" s="22">
        <v>0.1252499949693803</v>
      </c>
    </row>
    <row r="754" spans="1:10">
      <c r="A754" s="20" t="s">
        <v>1156</v>
      </c>
      <c r="B754" s="20" t="s">
        <v>1142</v>
      </c>
      <c r="C754" s="20" t="s">
        <v>64</v>
      </c>
      <c r="D754" s="19"/>
      <c r="E754" s="20"/>
      <c r="F754" s="21">
        <v>0.14799999999999999</v>
      </c>
      <c r="G754" s="22">
        <v>0.52749000000000001</v>
      </c>
      <c r="H754" s="24">
        <v>74.543499999999995</v>
      </c>
      <c r="I754" s="22">
        <v>7.8068520000000002E-2</v>
      </c>
      <c r="J754" s="22">
        <v>0.10472880935292816</v>
      </c>
    </row>
    <row r="755" spans="1:10">
      <c r="A755" s="20" t="s">
        <v>1157</v>
      </c>
      <c r="B755" s="20" t="s">
        <v>1158</v>
      </c>
      <c r="C755" s="20" t="s">
        <v>64</v>
      </c>
      <c r="D755" s="19"/>
      <c r="E755" s="20"/>
      <c r="F755" s="21">
        <v>0</v>
      </c>
      <c r="G755" s="22">
        <v>0.47414000000000001</v>
      </c>
      <c r="H755" s="24">
        <v>70.257999999999996</v>
      </c>
      <c r="I755" s="22">
        <v>0</v>
      </c>
      <c r="J755" s="22">
        <v>0</v>
      </c>
    </row>
    <row r="756" spans="1:10">
      <c r="A756" s="20" t="s">
        <v>1159</v>
      </c>
      <c r="B756" s="20" t="s">
        <v>1158</v>
      </c>
      <c r="C756" s="20" t="s">
        <v>64</v>
      </c>
      <c r="D756" s="19"/>
      <c r="E756" s="20"/>
      <c r="F756" s="21">
        <v>0</v>
      </c>
      <c r="G756" s="22">
        <v>0.47414000000000001</v>
      </c>
      <c r="H756" s="24">
        <v>70.257999999999996</v>
      </c>
      <c r="I756" s="22">
        <v>0</v>
      </c>
      <c r="J756" s="22">
        <v>0</v>
      </c>
    </row>
    <row r="757" spans="1:10">
      <c r="A757" s="20" t="s">
        <v>1160</v>
      </c>
      <c r="B757" s="20" t="s">
        <v>1161</v>
      </c>
      <c r="C757" s="20" t="s">
        <v>35</v>
      </c>
      <c r="D757" s="19" t="s">
        <v>1162</v>
      </c>
      <c r="E757" s="20"/>
      <c r="F757" s="21">
        <v>0.03</v>
      </c>
      <c r="G757" s="22">
        <v>0.52749000000000001</v>
      </c>
      <c r="H757" s="24">
        <v>74.543499999999995</v>
      </c>
      <c r="I757" s="22">
        <v>1.5824700000000001E-2</v>
      </c>
      <c r="J757" s="22">
        <v>2.1228812706674628E-2</v>
      </c>
    </row>
    <row r="758" spans="1:10">
      <c r="A758" s="20" t="s">
        <v>1163</v>
      </c>
      <c r="B758" s="20" t="s">
        <v>1161</v>
      </c>
      <c r="C758" s="20" t="s">
        <v>27</v>
      </c>
      <c r="D758" s="19"/>
      <c r="E758" s="20"/>
      <c r="F758" s="21">
        <v>5.0000000000000001E-3</v>
      </c>
      <c r="G758" s="22">
        <v>0.52749000000000001</v>
      </c>
      <c r="H758" s="24">
        <v>74.543499999999995</v>
      </c>
      <c r="I758" s="22">
        <v>2.63745E-3</v>
      </c>
      <c r="J758" s="22">
        <v>3.5381354511124377E-3</v>
      </c>
    </row>
    <row r="759" spans="1:10">
      <c r="A759" s="20" t="s">
        <v>1164</v>
      </c>
      <c r="B759" s="20" t="s">
        <v>1161</v>
      </c>
      <c r="C759" s="20" t="s">
        <v>27</v>
      </c>
      <c r="D759" s="19"/>
      <c r="E759" s="20"/>
      <c r="F759" s="21">
        <v>5.0000000000000001E-3</v>
      </c>
      <c r="G759" s="22">
        <v>0.52749000000000001</v>
      </c>
      <c r="H759" s="24">
        <v>74.543499999999995</v>
      </c>
      <c r="I759" s="22">
        <v>2.63745E-3</v>
      </c>
      <c r="J759" s="22">
        <v>3.5381354511124377E-3</v>
      </c>
    </row>
    <row r="760" spans="1:10">
      <c r="A760" s="20" t="s">
        <v>1165</v>
      </c>
      <c r="B760" s="20" t="s">
        <v>1161</v>
      </c>
      <c r="C760" s="20" t="s">
        <v>64</v>
      </c>
      <c r="D760" s="19"/>
      <c r="E760" s="20"/>
      <c r="F760" s="21">
        <v>0.13500000000000001</v>
      </c>
      <c r="G760" s="22">
        <v>0.52749000000000001</v>
      </c>
      <c r="H760" s="24">
        <v>74.543499999999995</v>
      </c>
      <c r="I760" s="22">
        <v>7.1211150000000001E-2</v>
      </c>
      <c r="J760" s="22">
        <v>9.5529657180035824E-2</v>
      </c>
    </row>
    <row r="761" spans="1:10">
      <c r="A761" s="20" t="s">
        <v>1166</v>
      </c>
      <c r="B761" s="20" t="s">
        <v>1161</v>
      </c>
      <c r="C761" s="20" t="s">
        <v>64</v>
      </c>
      <c r="D761" s="19"/>
      <c r="E761" s="20"/>
      <c r="F761" s="21">
        <v>0.23300000000000001</v>
      </c>
      <c r="G761" s="22">
        <v>0.52749000000000001</v>
      </c>
      <c r="H761" s="24">
        <v>74.543499999999995</v>
      </c>
      <c r="I761" s="22">
        <v>0.12290517000000001</v>
      </c>
      <c r="J761" s="22">
        <v>0.16487711202183961</v>
      </c>
    </row>
    <row r="762" spans="1:10">
      <c r="A762" s="20" t="s">
        <v>1167</v>
      </c>
      <c r="B762" s="20" t="s">
        <v>1161</v>
      </c>
      <c r="C762" s="20" t="s">
        <v>64</v>
      </c>
      <c r="D762" s="19"/>
      <c r="E762" s="20"/>
      <c r="F762" s="21">
        <v>0.191</v>
      </c>
      <c r="G762" s="22">
        <v>0.52749000000000001</v>
      </c>
      <c r="H762" s="24">
        <v>74.543499999999995</v>
      </c>
      <c r="I762" s="22">
        <v>0.10075059</v>
      </c>
      <c r="J762" s="22">
        <v>0.13515677423249514</v>
      </c>
    </row>
    <row r="763" spans="1:10">
      <c r="A763" s="20" t="s">
        <v>1168</v>
      </c>
      <c r="B763" s="20" t="s">
        <v>1169</v>
      </c>
      <c r="C763" s="20" t="s">
        <v>35</v>
      </c>
      <c r="D763" s="19" t="s">
        <v>1170</v>
      </c>
      <c r="E763" s="20"/>
      <c r="F763" s="21">
        <v>0.19700000000000001</v>
      </c>
      <c r="G763" s="22">
        <v>0.49158000000000002</v>
      </c>
      <c r="H763" s="24">
        <v>71.183000000000007</v>
      </c>
      <c r="I763" s="22">
        <v>9.6841260000000012E-2</v>
      </c>
      <c r="J763" s="22">
        <v>0.13604548838908168</v>
      </c>
    </row>
    <row r="764" spans="1:10">
      <c r="A764" s="20" t="s">
        <v>1171</v>
      </c>
      <c r="B764" s="20" t="s">
        <v>1169</v>
      </c>
      <c r="C764" s="20" t="s">
        <v>35</v>
      </c>
      <c r="D764" s="19" t="s">
        <v>1172</v>
      </c>
      <c r="E764" s="20"/>
      <c r="F764" s="21">
        <v>0.20399999999999999</v>
      </c>
      <c r="G764" s="22">
        <v>0.49158000000000002</v>
      </c>
      <c r="H764" s="24">
        <v>71.183000000000007</v>
      </c>
      <c r="I764" s="22">
        <v>0.10028231999999999</v>
      </c>
      <c r="J764" s="22">
        <v>0.14087959203742464</v>
      </c>
    </row>
    <row r="765" spans="1:10">
      <c r="A765" s="20" t="s">
        <v>1173</v>
      </c>
      <c r="B765" s="20" t="s">
        <v>1169</v>
      </c>
      <c r="C765" s="20" t="s">
        <v>35</v>
      </c>
      <c r="D765" s="19" t="s">
        <v>1174</v>
      </c>
      <c r="E765" s="20"/>
      <c r="F765" s="21">
        <v>5.6000000000000001E-2</v>
      </c>
      <c r="G765" s="22">
        <v>0.49158000000000002</v>
      </c>
      <c r="H765" s="24">
        <v>71.183000000000007</v>
      </c>
      <c r="I765" s="22">
        <v>2.7528480000000001E-2</v>
      </c>
      <c r="J765" s="22">
        <v>3.8672829186744022E-2</v>
      </c>
    </row>
    <row r="766" spans="1:10">
      <c r="A766" s="20" t="s">
        <v>1175</v>
      </c>
      <c r="B766" s="20" t="s">
        <v>1169</v>
      </c>
      <c r="C766" s="20" t="s">
        <v>35</v>
      </c>
      <c r="D766" s="19" t="s">
        <v>1176</v>
      </c>
      <c r="E766" s="20"/>
      <c r="F766" s="21">
        <v>6.0000000000000001E-3</v>
      </c>
      <c r="G766" s="22">
        <v>0.49158000000000002</v>
      </c>
      <c r="H766" s="24">
        <v>71.183000000000007</v>
      </c>
      <c r="I766" s="22">
        <v>2.94948E-3</v>
      </c>
      <c r="J766" s="22">
        <v>4.1435174128654313E-3</v>
      </c>
    </row>
    <row r="767" spans="1:10">
      <c r="A767" s="20" t="s">
        <v>1177</v>
      </c>
      <c r="B767" s="20" t="s">
        <v>1169</v>
      </c>
      <c r="C767" s="20" t="s">
        <v>35</v>
      </c>
      <c r="D767" s="19" t="s">
        <v>1178</v>
      </c>
      <c r="E767" s="20"/>
      <c r="F767" s="21">
        <v>0</v>
      </c>
      <c r="G767" s="22">
        <v>0.49158000000000002</v>
      </c>
      <c r="H767" s="24">
        <v>71.183000000000007</v>
      </c>
      <c r="I767" s="22">
        <v>0</v>
      </c>
      <c r="J767" s="22">
        <v>0</v>
      </c>
    </row>
    <row r="768" spans="1:10">
      <c r="A768" s="20" t="s">
        <v>1179</v>
      </c>
      <c r="B768" s="20" t="s">
        <v>1169</v>
      </c>
      <c r="C768" s="20" t="s">
        <v>27</v>
      </c>
      <c r="D768" s="19"/>
      <c r="E768" s="20" t="s">
        <v>28</v>
      </c>
      <c r="F768" s="21">
        <v>0.251</v>
      </c>
      <c r="G768" s="22">
        <v>0.49158000000000002</v>
      </c>
      <c r="H768" s="24">
        <v>71.183000000000007</v>
      </c>
      <c r="I768" s="22">
        <v>0.12338658000000001</v>
      </c>
      <c r="J768" s="22">
        <v>0.17333714510487053</v>
      </c>
    </row>
    <row r="769" spans="1:10">
      <c r="A769" s="20" t="s">
        <v>1180</v>
      </c>
      <c r="B769" s="20" t="s">
        <v>1169</v>
      </c>
      <c r="C769" s="20" t="s">
        <v>27</v>
      </c>
      <c r="D769" s="19"/>
      <c r="E769" s="20" t="s">
        <v>28</v>
      </c>
      <c r="F769" s="21">
        <v>1.9E-2</v>
      </c>
      <c r="G769" s="22">
        <v>0.49158000000000002</v>
      </c>
      <c r="H769" s="24">
        <v>71.183000000000007</v>
      </c>
      <c r="I769" s="22">
        <v>9.3400199999999992E-3</v>
      </c>
      <c r="J769" s="22">
        <v>1.3121138474073863E-2</v>
      </c>
    </row>
    <row r="770" spans="1:10">
      <c r="A770" s="20" t="s">
        <v>1181</v>
      </c>
      <c r="B770" s="20" t="s">
        <v>1169</v>
      </c>
      <c r="C770" s="20" t="s">
        <v>27</v>
      </c>
      <c r="D770" s="19"/>
      <c r="E770" s="20" t="s">
        <v>28</v>
      </c>
      <c r="F770" s="21">
        <v>2.3E-2</v>
      </c>
      <c r="G770" s="22">
        <v>0.49158000000000002</v>
      </c>
      <c r="H770" s="24">
        <v>71.183000000000007</v>
      </c>
      <c r="I770" s="22">
        <v>1.130634E-2</v>
      </c>
      <c r="J770" s="22">
        <v>1.588348341598415E-2</v>
      </c>
    </row>
    <row r="771" spans="1:10">
      <c r="A771" s="20" t="s">
        <v>1182</v>
      </c>
      <c r="B771" s="20" t="s">
        <v>1169</v>
      </c>
      <c r="C771" s="20" t="s">
        <v>64</v>
      </c>
      <c r="D771" s="19"/>
      <c r="E771" s="20"/>
      <c r="F771" s="21">
        <v>8.9999999999999993E-3</v>
      </c>
      <c r="G771" s="22">
        <v>0.49158000000000002</v>
      </c>
      <c r="H771" s="24">
        <v>71.183000000000007</v>
      </c>
      <c r="I771" s="22">
        <v>4.4242199999999995E-3</v>
      </c>
      <c r="J771" s="22">
        <v>6.2152761192981456E-3</v>
      </c>
    </row>
    <row r="772" spans="1:10">
      <c r="A772" s="20" t="s">
        <v>1183</v>
      </c>
      <c r="B772" s="20" t="s">
        <v>1169</v>
      </c>
      <c r="C772" s="20" t="s">
        <v>64</v>
      </c>
      <c r="D772" s="19"/>
      <c r="E772" s="20"/>
      <c r="F772" s="21">
        <v>0.17899999999999999</v>
      </c>
      <c r="G772" s="22">
        <v>0.49158000000000002</v>
      </c>
      <c r="H772" s="24">
        <v>71.183000000000007</v>
      </c>
      <c r="I772" s="22">
        <v>8.7992819999999999E-2</v>
      </c>
      <c r="J772" s="22">
        <v>0.12361493615048535</v>
      </c>
    </row>
    <row r="773" spans="1:10">
      <c r="A773" s="20" t="s">
        <v>1184</v>
      </c>
      <c r="B773" s="20" t="s">
        <v>1169</v>
      </c>
      <c r="C773" s="20" t="s">
        <v>64</v>
      </c>
      <c r="D773" s="19"/>
      <c r="E773" s="20"/>
      <c r="F773" s="21">
        <v>0.186</v>
      </c>
      <c r="G773" s="22">
        <v>0.49158000000000002</v>
      </c>
      <c r="H773" s="24">
        <v>71.183000000000007</v>
      </c>
      <c r="I773" s="22">
        <v>9.1433880000000009E-2</v>
      </c>
      <c r="J773" s="22">
        <v>0.12844903979882838</v>
      </c>
    </row>
    <row r="774" spans="1:10">
      <c r="A774" s="20" t="s">
        <v>1185</v>
      </c>
      <c r="B774" s="20" t="s">
        <v>1169</v>
      </c>
      <c r="C774" s="20" t="s">
        <v>64</v>
      </c>
      <c r="D774" s="19"/>
      <c r="E774" s="20"/>
      <c r="F774" s="21">
        <v>9.6000000000000002E-2</v>
      </c>
      <c r="G774" s="22">
        <v>0.49158000000000002</v>
      </c>
      <c r="H774" s="24">
        <v>71.183000000000007</v>
      </c>
      <c r="I774" s="22">
        <v>4.719168E-2</v>
      </c>
      <c r="J774" s="22">
        <v>6.6296278605846901E-2</v>
      </c>
    </row>
    <row r="775" spans="1:10">
      <c r="A775" s="20" t="s">
        <v>1186</v>
      </c>
      <c r="B775" s="20" t="s">
        <v>1169</v>
      </c>
      <c r="C775" s="20" t="s">
        <v>64</v>
      </c>
      <c r="D775" s="19"/>
      <c r="E775" s="20"/>
      <c r="F775" s="21">
        <v>1.2E-2</v>
      </c>
      <c r="G775" s="22">
        <v>0.49158000000000002</v>
      </c>
      <c r="H775" s="24">
        <v>71.183000000000007</v>
      </c>
      <c r="I775" s="22">
        <v>5.89896E-3</v>
      </c>
      <c r="J775" s="22">
        <v>8.2870348257308626E-3</v>
      </c>
    </row>
    <row r="776" spans="1:10">
      <c r="A776" s="20" t="s">
        <v>1187</v>
      </c>
      <c r="B776" s="20" t="s">
        <v>1169</v>
      </c>
      <c r="C776" s="20" t="s">
        <v>64</v>
      </c>
      <c r="D776" s="19"/>
      <c r="E776" s="20"/>
      <c r="F776" s="21">
        <v>0.10199999999999999</v>
      </c>
      <c r="G776" s="22">
        <v>0.49158000000000002</v>
      </c>
      <c r="H776" s="24">
        <v>71.183000000000007</v>
      </c>
      <c r="I776" s="22">
        <v>5.0141159999999997E-2</v>
      </c>
      <c r="J776" s="22">
        <v>7.0439796018712322E-2</v>
      </c>
    </row>
    <row r="777" spans="1:10">
      <c r="A777" s="20" t="s">
        <v>1188</v>
      </c>
      <c r="B777" s="20" t="s">
        <v>1169</v>
      </c>
      <c r="C777" s="20" t="s">
        <v>64</v>
      </c>
      <c r="D777" s="19"/>
      <c r="E777" s="20"/>
      <c r="F777" s="21">
        <v>0.17499999999999999</v>
      </c>
      <c r="G777" s="22">
        <v>0.49158000000000002</v>
      </c>
      <c r="H777" s="24">
        <v>71.183000000000007</v>
      </c>
      <c r="I777" s="22">
        <v>8.6026499999999992E-2</v>
      </c>
      <c r="J777" s="22">
        <v>0.12085259120857506</v>
      </c>
    </row>
    <row r="778" spans="1:10">
      <c r="A778" s="20" t="s">
        <v>1189</v>
      </c>
      <c r="B778" s="20" t="s">
        <v>1169</v>
      </c>
      <c r="C778" s="20" t="s">
        <v>64</v>
      </c>
      <c r="D778" s="19"/>
      <c r="E778" s="20"/>
      <c r="F778" s="21">
        <v>2.4E-2</v>
      </c>
      <c r="G778" s="22">
        <v>0.49158000000000002</v>
      </c>
      <c r="H778" s="24">
        <v>71.183000000000007</v>
      </c>
      <c r="I778" s="22">
        <v>1.179792E-2</v>
      </c>
      <c r="J778" s="22">
        <v>1.6574069651461725E-2</v>
      </c>
    </row>
    <row r="779" spans="1:10">
      <c r="A779" s="20" t="s">
        <v>1190</v>
      </c>
      <c r="B779" s="20" t="s">
        <v>1169</v>
      </c>
      <c r="C779" s="20" t="s">
        <v>64</v>
      </c>
      <c r="D779" s="19"/>
      <c r="E779" s="20"/>
      <c r="F779" s="21">
        <v>8.9999999999999993E-3</v>
      </c>
      <c r="G779" s="22">
        <v>0.49158000000000002</v>
      </c>
      <c r="H779" s="24">
        <v>71.183000000000007</v>
      </c>
      <c r="I779" s="22">
        <v>4.4242199999999995E-3</v>
      </c>
      <c r="J779" s="22">
        <v>6.2152761192981456E-3</v>
      </c>
    </row>
    <row r="780" spans="1:10">
      <c r="A780" s="20" t="s">
        <v>1191</v>
      </c>
      <c r="B780" s="20" t="s">
        <v>1169</v>
      </c>
      <c r="C780" s="20" t="s">
        <v>64</v>
      </c>
      <c r="D780" s="19"/>
      <c r="E780" s="20"/>
      <c r="F780" s="21">
        <v>0</v>
      </c>
      <c r="G780" s="22">
        <v>0.49158000000000002</v>
      </c>
      <c r="H780" s="24">
        <v>71.183000000000007</v>
      </c>
      <c r="I780" s="22">
        <v>0</v>
      </c>
      <c r="J780" s="22">
        <v>0</v>
      </c>
    </row>
    <row r="781" spans="1:10">
      <c r="A781" s="20" t="s">
        <v>1192</v>
      </c>
      <c r="B781" s="20" t="s">
        <v>1169</v>
      </c>
      <c r="C781" s="20" t="s">
        <v>64</v>
      </c>
      <c r="D781" s="19"/>
      <c r="E781" s="20"/>
      <c r="F781" s="21">
        <v>0</v>
      </c>
      <c r="G781" s="22">
        <v>0.49158000000000002</v>
      </c>
      <c r="H781" s="24">
        <v>71.183000000000007</v>
      </c>
      <c r="I781" s="22">
        <v>0</v>
      </c>
      <c r="J781" s="22">
        <v>0</v>
      </c>
    </row>
    <row r="782" spans="1:10">
      <c r="A782" s="20" t="s">
        <v>1193</v>
      </c>
      <c r="B782" s="20" t="s">
        <v>1169</v>
      </c>
      <c r="C782" s="20" t="s">
        <v>64</v>
      </c>
      <c r="D782" s="19"/>
      <c r="E782" s="20"/>
      <c r="F782" s="21">
        <v>4.0000000000000001E-3</v>
      </c>
      <c r="G782" s="22">
        <v>0.49158000000000002</v>
      </c>
      <c r="H782" s="24">
        <v>71.183000000000007</v>
      </c>
      <c r="I782" s="22">
        <v>1.9663200000000001E-3</v>
      </c>
      <c r="J782" s="22">
        <v>2.7623449419102875E-3</v>
      </c>
    </row>
    <row r="783" spans="1:10">
      <c r="A783" s="20" t="s">
        <v>1194</v>
      </c>
      <c r="B783" s="20" t="s">
        <v>1169</v>
      </c>
      <c r="C783" s="20" t="s">
        <v>64</v>
      </c>
      <c r="D783" s="19"/>
      <c r="E783" s="20"/>
      <c r="F783" s="21">
        <v>2.5999999999999999E-2</v>
      </c>
      <c r="G783" s="22">
        <v>0.49158000000000002</v>
      </c>
      <c r="H783" s="24">
        <v>71.183000000000007</v>
      </c>
      <c r="I783" s="22">
        <v>1.278108E-2</v>
      </c>
      <c r="J783" s="22">
        <v>1.7955242122416868E-2</v>
      </c>
    </row>
    <row r="784" spans="1:10">
      <c r="A784" s="20" t="s">
        <v>1195</v>
      </c>
      <c r="B784" s="20" t="s">
        <v>1169</v>
      </c>
      <c r="C784" s="20" t="s">
        <v>64</v>
      </c>
      <c r="D784" s="19"/>
      <c r="E784" s="20"/>
      <c r="F784" s="21">
        <v>3.4000000000000002E-2</v>
      </c>
      <c r="G784" s="22">
        <v>0.49158000000000002</v>
      </c>
      <c r="H784" s="24">
        <v>71.183000000000007</v>
      </c>
      <c r="I784" s="22">
        <v>1.6713720000000001E-2</v>
      </c>
      <c r="J784" s="22">
        <v>2.3479932006237443E-2</v>
      </c>
    </row>
    <row r="785" spans="1:10">
      <c r="A785" s="20" t="s">
        <v>1196</v>
      </c>
      <c r="B785" s="20" t="s">
        <v>1169</v>
      </c>
      <c r="C785" s="20" t="s">
        <v>64</v>
      </c>
      <c r="D785" s="19"/>
      <c r="E785" s="20"/>
      <c r="F785" s="21">
        <v>6.2E-2</v>
      </c>
      <c r="G785" s="22">
        <v>0.49158000000000002</v>
      </c>
      <c r="H785" s="24">
        <v>71.183000000000007</v>
      </c>
      <c r="I785" s="22">
        <v>3.0477960000000002E-2</v>
      </c>
      <c r="J785" s="22">
        <v>4.2816346599609457E-2</v>
      </c>
    </row>
    <row r="786" spans="1:10">
      <c r="A786" s="20" t="s">
        <v>1197</v>
      </c>
      <c r="B786" s="20" t="s">
        <v>1169</v>
      </c>
      <c r="C786" s="20" t="s">
        <v>64</v>
      </c>
      <c r="D786" s="19"/>
      <c r="E786" s="20"/>
      <c r="F786" s="21">
        <v>0.27200000000000002</v>
      </c>
      <c r="G786" s="22">
        <v>0.49158000000000002</v>
      </c>
      <c r="H786" s="24">
        <v>71.183000000000007</v>
      </c>
      <c r="I786" s="22">
        <v>0.13370976000000001</v>
      </c>
      <c r="J786" s="22">
        <v>0.18783945604989954</v>
      </c>
    </row>
    <row r="787" spans="1:10">
      <c r="A787" s="20" t="s">
        <v>1198</v>
      </c>
      <c r="B787" s="20" t="s">
        <v>1169</v>
      </c>
      <c r="C787" s="20" t="s">
        <v>64</v>
      </c>
      <c r="D787" s="19"/>
      <c r="E787" s="20"/>
      <c r="F787" s="21">
        <v>8.8999999999999996E-2</v>
      </c>
      <c r="G787" s="22">
        <v>0.49158000000000002</v>
      </c>
      <c r="H787" s="24">
        <v>71.183000000000007</v>
      </c>
      <c r="I787" s="22">
        <v>4.3750619999999997E-2</v>
      </c>
      <c r="J787" s="22">
        <v>6.146217495750389E-2</v>
      </c>
    </row>
    <row r="788" spans="1:10">
      <c r="A788" s="20" t="s">
        <v>1199</v>
      </c>
      <c r="B788" s="20" t="s">
        <v>1169</v>
      </c>
      <c r="C788" s="20" t="s">
        <v>64</v>
      </c>
      <c r="D788" s="19"/>
      <c r="E788" s="20"/>
      <c r="F788" s="21">
        <v>6.7000000000000004E-2</v>
      </c>
      <c r="G788" s="22">
        <v>0.49158000000000002</v>
      </c>
      <c r="H788" s="24">
        <v>71.183000000000007</v>
      </c>
      <c r="I788" s="22">
        <v>3.2935860000000004E-2</v>
      </c>
      <c r="J788" s="22">
        <v>4.6269277776997318E-2</v>
      </c>
    </row>
    <row r="789" spans="1:10">
      <c r="A789" s="20" t="s">
        <v>1200</v>
      </c>
      <c r="B789" s="20" t="s">
        <v>1169</v>
      </c>
      <c r="C789" s="20" t="s">
        <v>64</v>
      </c>
      <c r="D789" s="19"/>
      <c r="E789" s="20"/>
      <c r="F789" s="21">
        <v>3.1E-2</v>
      </c>
      <c r="G789" s="22">
        <v>0.49158000000000002</v>
      </c>
      <c r="H789" s="24">
        <v>71.183000000000007</v>
      </c>
      <c r="I789" s="22">
        <v>1.5238980000000001E-2</v>
      </c>
      <c r="J789" s="22">
        <v>2.1408173299804729E-2</v>
      </c>
    </row>
    <row r="790" spans="1:10">
      <c r="A790" s="20" t="s">
        <v>1201</v>
      </c>
      <c r="B790" s="20" t="s">
        <v>1169</v>
      </c>
      <c r="C790" s="20" t="s">
        <v>64</v>
      </c>
      <c r="D790" s="19"/>
      <c r="E790" s="20"/>
      <c r="F790" s="21">
        <v>0.09</v>
      </c>
      <c r="G790" s="22">
        <v>0.49158000000000002</v>
      </c>
      <c r="H790" s="24">
        <v>71.183000000000007</v>
      </c>
      <c r="I790" s="22">
        <v>4.4242200000000002E-2</v>
      </c>
      <c r="J790" s="22">
        <v>6.2152761192981465E-2</v>
      </c>
    </row>
    <row r="791" spans="1:10">
      <c r="A791" s="20" t="s">
        <v>1202</v>
      </c>
      <c r="B791" s="20" t="s">
        <v>1203</v>
      </c>
      <c r="C791" s="20" t="s">
        <v>27</v>
      </c>
      <c r="D791" s="19"/>
      <c r="E791" s="20"/>
      <c r="F791" s="21">
        <v>1.2E-2</v>
      </c>
      <c r="G791" s="22">
        <v>0.52749000000000001</v>
      </c>
      <c r="H791" s="24">
        <v>74.543499999999995</v>
      </c>
      <c r="I791" s="22">
        <v>6.3298800000000004E-3</v>
      </c>
      <c r="J791" s="22">
        <v>8.4915250826698516E-3</v>
      </c>
    </row>
    <row r="792" spans="1:10">
      <c r="A792" s="20" t="s">
        <v>1204</v>
      </c>
      <c r="B792" s="20" t="s">
        <v>1203</v>
      </c>
      <c r="C792" s="20" t="s">
        <v>64</v>
      </c>
      <c r="D792" s="19"/>
      <c r="E792" s="20"/>
      <c r="F792" s="21">
        <v>2.9000000000000001E-2</v>
      </c>
      <c r="G792" s="22">
        <v>0.52749000000000001</v>
      </c>
      <c r="H792" s="24">
        <v>74.543499999999995</v>
      </c>
      <c r="I792" s="22">
        <v>1.5297210000000002E-2</v>
      </c>
      <c r="J792" s="22">
        <v>2.0521185616452144E-2</v>
      </c>
    </row>
    <row r="793" spans="1:10">
      <c r="A793" s="20" t="s">
        <v>1205</v>
      </c>
      <c r="B793" s="20" t="s">
        <v>1206</v>
      </c>
      <c r="C793" s="20" t="s">
        <v>35</v>
      </c>
      <c r="D793" s="19" t="s">
        <v>1207</v>
      </c>
      <c r="E793" s="20"/>
      <c r="F793" s="21">
        <v>0</v>
      </c>
      <c r="G793" s="22">
        <v>0.55376999999999998</v>
      </c>
      <c r="H793" s="24">
        <v>76.188800000000001</v>
      </c>
      <c r="I793" s="22">
        <v>0</v>
      </c>
      <c r="J793" s="22">
        <v>0</v>
      </c>
    </row>
    <row r="794" spans="1:10">
      <c r="A794" s="20" t="s">
        <v>1208</v>
      </c>
      <c r="B794" s="20" t="s">
        <v>1206</v>
      </c>
      <c r="C794" s="20" t="s">
        <v>35</v>
      </c>
      <c r="D794" s="19" t="s">
        <v>1209</v>
      </c>
      <c r="E794" s="20"/>
      <c r="F794" s="21">
        <v>1.2999999999999999E-2</v>
      </c>
      <c r="G794" s="22">
        <v>0.55376999999999998</v>
      </c>
      <c r="H794" s="24">
        <v>76.188800000000001</v>
      </c>
      <c r="I794" s="22">
        <v>7.1990099999999996E-3</v>
      </c>
      <c r="J794" s="22">
        <v>9.4489085009870216E-3</v>
      </c>
    </row>
    <row r="795" spans="1:10">
      <c r="A795" s="20" t="s">
        <v>1210</v>
      </c>
      <c r="B795" s="20" t="s">
        <v>1206</v>
      </c>
      <c r="C795" s="20" t="s">
        <v>35</v>
      </c>
      <c r="D795" s="19" t="s">
        <v>1211</v>
      </c>
      <c r="E795" s="20"/>
      <c r="F795" s="21">
        <v>1E-3</v>
      </c>
      <c r="G795" s="22">
        <v>0.55376999999999998</v>
      </c>
      <c r="H795" s="24">
        <v>76.188800000000001</v>
      </c>
      <c r="I795" s="22">
        <v>5.5376999999999998E-4</v>
      </c>
      <c r="J795" s="22">
        <v>7.2683911546054007E-4</v>
      </c>
    </row>
    <row r="796" spans="1:10">
      <c r="A796" s="20" t="s">
        <v>1212</v>
      </c>
      <c r="B796" s="20" t="s">
        <v>1206</v>
      </c>
      <c r="C796" s="20" t="s">
        <v>35</v>
      </c>
      <c r="D796" s="19" t="s">
        <v>1213</v>
      </c>
      <c r="E796" s="20"/>
      <c r="F796" s="21">
        <v>0.40500000000000003</v>
      </c>
      <c r="G796" s="22">
        <v>0.55376999999999998</v>
      </c>
      <c r="H796" s="24">
        <v>76.188800000000001</v>
      </c>
      <c r="I796" s="22">
        <v>0.22427685</v>
      </c>
      <c r="J796" s="22">
        <v>0.29436984176151876</v>
      </c>
    </row>
    <row r="797" spans="1:10">
      <c r="A797" s="20" t="s">
        <v>1214</v>
      </c>
      <c r="B797" s="20" t="s">
        <v>1206</v>
      </c>
      <c r="C797" s="20" t="s">
        <v>27</v>
      </c>
      <c r="D797" s="19"/>
      <c r="E797" s="20"/>
      <c r="F797" s="21">
        <v>1E-3</v>
      </c>
      <c r="G797" s="22">
        <v>0.55376999999999998</v>
      </c>
      <c r="H797" s="24">
        <v>76.188800000000001</v>
      </c>
      <c r="I797" s="22">
        <v>5.5376999999999998E-4</v>
      </c>
      <c r="J797" s="22">
        <v>7.2683911546054007E-4</v>
      </c>
    </row>
    <row r="798" spans="1:10">
      <c r="A798" s="20" t="s">
        <v>1215</v>
      </c>
      <c r="B798" s="20" t="s">
        <v>1206</v>
      </c>
      <c r="C798" s="20" t="s">
        <v>27</v>
      </c>
      <c r="D798" s="19"/>
      <c r="E798" s="20"/>
      <c r="F798" s="21">
        <v>1.0999999999999999E-2</v>
      </c>
      <c r="G798" s="22">
        <v>0.55376999999999998</v>
      </c>
      <c r="H798" s="24">
        <v>76.188800000000001</v>
      </c>
      <c r="I798" s="22">
        <v>6.0914699999999999E-3</v>
      </c>
      <c r="J798" s="22">
        <v>7.9952302700659408E-3</v>
      </c>
    </row>
    <row r="799" spans="1:10">
      <c r="A799" s="20" t="s">
        <v>1216</v>
      </c>
      <c r="B799" s="20" t="s">
        <v>1206</v>
      </c>
      <c r="C799" s="20" t="s">
        <v>64</v>
      </c>
      <c r="D799" s="19"/>
      <c r="E799" s="20"/>
      <c r="F799" s="21">
        <v>7.3999999999999996E-2</v>
      </c>
      <c r="G799" s="22">
        <v>0.55376999999999998</v>
      </c>
      <c r="H799" s="24">
        <v>76.188800000000001</v>
      </c>
      <c r="I799" s="22">
        <v>4.0978979999999998E-2</v>
      </c>
      <c r="J799" s="22">
        <v>5.3786094544079968E-2</v>
      </c>
    </row>
    <row r="800" spans="1:10">
      <c r="A800" s="20" t="s">
        <v>1217</v>
      </c>
      <c r="B800" s="20" t="s">
        <v>1206</v>
      </c>
      <c r="C800" s="20" t="s">
        <v>64</v>
      </c>
      <c r="D800" s="19"/>
      <c r="E800" s="20"/>
      <c r="F800" s="21">
        <v>4.8000000000000001E-2</v>
      </c>
      <c r="G800" s="22">
        <v>0.55376999999999998</v>
      </c>
      <c r="H800" s="24">
        <v>76.188800000000001</v>
      </c>
      <c r="I800" s="22">
        <v>2.6580960000000001E-2</v>
      </c>
      <c r="J800" s="22">
        <v>3.4888277542105925E-2</v>
      </c>
    </row>
  </sheetData>
  <hyperlinks>
    <hyperlink ref="B10" r:id="rId1" xr:uid="{9876BE19-2628-4249-8D8F-6D0A28A033C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09FA1-19EC-41D6-880C-DF74B2F6A690}">
  <dimension ref="A1:B17"/>
  <sheetViews>
    <sheetView topLeftCell="A10" workbookViewId="0">
      <selection activeCell="E44" sqref="E44"/>
    </sheetView>
  </sheetViews>
  <sheetFormatPr defaultRowHeight="15"/>
  <cols>
    <col min="1" max="1" width="15.42578125" customWidth="1"/>
  </cols>
  <sheetData>
    <row r="1" spans="1:2" s="1" customFormat="1">
      <c r="A1" s="1" t="s">
        <v>1242</v>
      </c>
    </row>
    <row r="2" spans="1:2">
      <c r="A2" t="s">
        <v>1244</v>
      </c>
      <c r="B2" t="s">
        <v>1245</v>
      </c>
    </row>
    <row r="3" spans="1:2">
      <c r="A3" t="s">
        <v>1243</v>
      </c>
      <c r="B3" t="s">
        <v>1252</v>
      </c>
    </row>
    <row r="4" spans="1:2">
      <c r="A4" t="s">
        <v>1251</v>
      </c>
      <c r="B4" t="s">
        <v>1253</v>
      </c>
    </row>
    <row r="5" spans="1:2">
      <c r="A5" t="s">
        <v>3455</v>
      </c>
      <c r="B5" t="s">
        <v>3456</v>
      </c>
    </row>
    <row r="6" spans="1:2">
      <c r="A6" t="s">
        <v>3457</v>
      </c>
      <c r="B6" t="s">
        <v>3458</v>
      </c>
    </row>
    <row r="7" spans="1:2">
      <c r="A7" t="s">
        <v>3459</v>
      </c>
      <c r="B7" t="s">
        <v>3460</v>
      </c>
    </row>
    <row r="8" spans="1:2">
      <c r="A8" t="s">
        <v>3461</v>
      </c>
      <c r="B8" t="s">
        <v>3462</v>
      </c>
    </row>
    <row r="9" spans="1:2">
      <c r="A9" t="s">
        <v>3588</v>
      </c>
      <c r="B9" t="s">
        <v>3589</v>
      </c>
    </row>
    <row r="10" spans="1:2">
      <c r="A10" t="s">
        <v>3590</v>
      </c>
      <c r="B10" t="s">
        <v>3591</v>
      </c>
    </row>
    <row r="11" spans="1:2">
      <c r="A11" t="s">
        <v>3592</v>
      </c>
      <c r="B11" t="s">
        <v>3593</v>
      </c>
    </row>
    <row r="12" spans="1:2">
      <c r="A12" t="s">
        <v>3594</v>
      </c>
      <c r="B12" t="s">
        <v>3595</v>
      </c>
    </row>
    <row r="13" spans="1:2">
      <c r="A13" t="s">
        <v>3596</v>
      </c>
      <c r="B13" t="s">
        <v>3597</v>
      </c>
    </row>
    <row r="14" spans="1:2">
      <c r="A14" t="s">
        <v>3598</v>
      </c>
      <c r="B14" t="s">
        <v>3597</v>
      </c>
    </row>
    <row r="15" spans="1:2">
      <c r="A15" t="s">
        <v>3599</v>
      </c>
      <c r="B15" t="s">
        <v>3597</v>
      </c>
    </row>
    <row r="16" spans="1:2">
      <c r="A16" t="s">
        <v>3600</v>
      </c>
      <c r="B16" t="s">
        <v>3597</v>
      </c>
    </row>
    <row r="17" spans="1:2">
      <c r="A17" t="s">
        <v>3601</v>
      </c>
      <c r="B17" t="s">
        <v>3602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5AA86-0354-4FF5-88B6-85E1BCA1AA0B}">
  <dimension ref="B2:B5"/>
  <sheetViews>
    <sheetView workbookViewId="0">
      <selection activeCell="B6" sqref="B6"/>
    </sheetView>
  </sheetViews>
  <sheetFormatPr defaultRowHeight="15"/>
  <sheetData>
    <row r="2" spans="2:2">
      <c r="B2" t="s">
        <v>1247</v>
      </c>
    </row>
    <row r="3" spans="2:2">
      <c r="B3" t="s">
        <v>1249</v>
      </c>
    </row>
    <row r="4" spans="2:2">
      <c r="B4" t="s">
        <v>1248</v>
      </c>
    </row>
    <row r="5" spans="2:2">
      <c r="B5" t="s">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37357-AB7D-46AB-97EF-87DD85E436DF}">
  <dimension ref="A1:L867"/>
  <sheetViews>
    <sheetView workbookViewId="0">
      <selection activeCell="D868" sqref="D868"/>
    </sheetView>
  </sheetViews>
  <sheetFormatPr defaultRowHeight="15"/>
  <cols>
    <col min="1" max="1" width="28.7109375" style="16" customWidth="1"/>
    <col min="2" max="10" width="15.140625" style="16" customWidth="1"/>
    <col min="11" max="16384" width="9.140625" style="16"/>
  </cols>
  <sheetData>
    <row r="1" spans="1:3" s="1" customFormat="1">
      <c r="A1" s="1" t="s">
        <v>1258</v>
      </c>
      <c r="B1" s="1">
        <v>2011</v>
      </c>
    </row>
    <row r="3" spans="1:3">
      <c r="A3" s="16" t="s">
        <v>1</v>
      </c>
      <c r="B3" s="16" t="s">
        <v>1256</v>
      </c>
    </row>
    <row r="4" spans="1:3">
      <c r="A4" s="16" t="s">
        <v>2</v>
      </c>
      <c r="B4" s="16" t="s">
        <v>1254</v>
      </c>
    </row>
    <row r="5" spans="1:3">
      <c r="A5" s="16" t="s">
        <v>3</v>
      </c>
      <c r="B5" s="16" t="s">
        <v>1255</v>
      </c>
    </row>
    <row r="6" spans="1:3">
      <c r="A6" s="16" t="s">
        <v>5</v>
      </c>
      <c r="B6" s="16" t="s">
        <v>1257</v>
      </c>
    </row>
    <row r="7" spans="1:3">
      <c r="A7" s="16" t="s">
        <v>15</v>
      </c>
      <c r="B7" s="16" t="s">
        <v>1259</v>
      </c>
    </row>
    <row r="8" spans="1:3">
      <c r="A8" s="16" t="s">
        <v>13</v>
      </c>
      <c r="B8" s="16">
        <v>112</v>
      </c>
    </row>
    <row r="9" spans="1:3" ht="15.75">
      <c r="A9" s="16" t="s">
        <v>6</v>
      </c>
      <c r="B9" s="5" t="s">
        <v>1264</v>
      </c>
      <c r="C9" s="4"/>
    </row>
    <row r="10" spans="1:3">
      <c r="B10" s="3" t="s">
        <v>1263</v>
      </c>
      <c r="C10" s="4"/>
    </row>
    <row r="11" spans="1:3" ht="15.75">
      <c r="B11" s="5" t="s">
        <v>1265</v>
      </c>
      <c r="C11" s="4"/>
    </row>
    <row r="12" spans="1:3" ht="15.75">
      <c r="B12" s="5" t="s">
        <v>1266</v>
      </c>
      <c r="C12" s="4"/>
    </row>
    <row r="13" spans="1:3" ht="15.75">
      <c r="A13" s="16" t="s">
        <v>1223</v>
      </c>
      <c r="B13" s="5" t="s">
        <v>1267</v>
      </c>
      <c r="C13" s="4"/>
    </row>
    <row r="14" spans="1:3" ht="15.75">
      <c r="A14" s="16" t="s">
        <v>1222</v>
      </c>
      <c r="B14" s="5" t="s">
        <v>1268</v>
      </c>
    </row>
    <row r="15" spans="1:3" ht="15.75">
      <c r="A15" s="16" t="s">
        <v>7</v>
      </c>
      <c r="B15" s="7" t="s">
        <v>1226</v>
      </c>
      <c r="C15" s="7" t="s">
        <v>1269</v>
      </c>
    </row>
    <row r="16" spans="1:3" ht="15.75">
      <c r="B16" s="7" t="s">
        <v>1227</v>
      </c>
      <c r="C16" s="7" t="s">
        <v>1270</v>
      </c>
    </row>
    <row r="17" spans="1:10" ht="15.75">
      <c r="B17" s="7" t="s">
        <v>1271</v>
      </c>
      <c r="C17" s="7" t="s">
        <v>1272</v>
      </c>
    </row>
    <row r="19" spans="1:10" ht="15.75">
      <c r="A19" s="16" t="s">
        <v>8</v>
      </c>
      <c r="B19" s="5" t="s">
        <v>1229</v>
      </c>
      <c r="C19" s="16" t="s">
        <v>1231</v>
      </c>
      <c r="E19" s="16" t="s">
        <v>1236</v>
      </c>
      <c r="F19" s="16" t="s">
        <v>1231</v>
      </c>
      <c r="H19" s="16" t="s">
        <v>1241</v>
      </c>
      <c r="I19" s="16" t="s">
        <v>1231</v>
      </c>
    </row>
    <row r="20" spans="1:10" ht="15.75">
      <c r="B20" s="2" t="s">
        <v>1273</v>
      </c>
      <c r="C20" s="2" t="s">
        <v>1274</v>
      </c>
      <c r="D20" s="6"/>
      <c r="E20" s="2" t="s">
        <v>1284</v>
      </c>
      <c r="F20" s="2" t="s">
        <v>1277</v>
      </c>
      <c r="G20" s="6"/>
      <c r="H20" s="12" t="s">
        <v>1280</v>
      </c>
      <c r="I20" s="2" t="s">
        <v>1371</v>
      </c>
    </row>
    <row r="21" spans="1:10" ht="15.75">
      <c r="B21" s="2" t="s">
        <v>1230</v>
      </c>
      <c r="C21" s="2" t="s">
        <v>1235</v>
      </c>
      <c r="D21" s="6"/>
      <c r="E21" s="2" t="s">
        <v>1275</v>
      </c>
      <c r="F21" s="2" t="s">
        <v>1278</v>
      </c>
      <c r="G21" s="6"/>
      <c r="H21" s="12" t="s">
        <v>1281</v>
      </c>
      <c r="I21" s="2" t="s">
        <v>1372</v>
      </c>
    </row>
    <row r="22" spans="1:10" ht="15.75">
      <c r="B22" s="5"/>
      <c r="C22" s="6"/>
      <c r="D22" s="6"/>
      <c r="E22" s="6" t="s">
        <v>1276</v>
      </c>
      <c r="F22" s="6" t="s">
        <v>1279</v>
      </c>
      <c r="G22" s="6"/>
      <c r="H22" s="10" t="s">
        <v>1282</v>
      </c>
      <c r="I22" s="6" t="s">
        <v>1427</v>
      </c>
    </row>
    <row r="23" spans="1:10" ht="15.75">
      <c r="B23" s="5"/>
      <c r="H23" s="9" t="s">
        <v>1283</v>
      </c>
      <c r="I23" s="6" t="s">
        <v>1277</v>
      </c>
    </row>
    <row r="24" spans="1:10">
      <c r="H24" s="9" t="s">
        <v>1285</v>
      </c>
      <c r="I24" s="6" t="s">
        <v>1277</v>
      </c>
    </row>
    <row r="25" spans="1:10">
      <c r="H25" s="9" t="s">
        <v>1286</v>
      </c>
      <c r="I25" s="6" t="s">
        <v>1429</v>
      </c>
    </row>
    <row r="26" spans="1:10">
      <c r="H26" s="9" t="s">
        <v>1287</v>
      </c>
      <c r="I26" s="6" t="s">
        <v>1430</v>
      </c>
    </row>
    <row r="27" spans="1:10">
      <c r="H27" s="9" t="s">
        <v>1288</v>
      </c>
      <c r="I27" s="6" t="s">
        <v>1431</v>
      </c>
    </row>
    <row r="28" spans="1:10">
      <c r="H28" s="9" t="s">
        <v>1289</v>
      </c>
      <c r="I28" s="6" t="s">
        <v>1373</v>
      </c>
    </row>
    <row r="29" spans="1:10">
      <c r="H29" s="9" t="s">
        <v>1290</v>
      </c>
      <c r="I29" s="6" t="s">
        <v>1374</v>
      </c>
    </row>
    <row r="30" spans="1:10" ht="30">
      <c r="A30" s="17"/>
      <c r="B30" s="17"/>
      <c r="C30" s="17"/>
      <c r="D30" s="17"/>
      <c r="E30" s="17"/>
      <c r="F30" s="17"/>
      <c r="G30" s="17"/>
      <c r="H30" s="8" t="s">
        <v>1291</v>
      </c>
      <c r="I30" s="14" t="s">
        <v>1428</v>
      </c>
      <c r="J30" s="17"/>
    </row>
    <row r="31" spans="1:10" ht="15.75">
      <c r="A31" s="20"/>
      <c r="B31" s="20"/>
      <c r="C31" s="20"/>
      <c r="D31" s="19"/>
      <c r="E31" s="20"/>
      <c r="F31" s="21"/>
      <c r="G31" s="22"/>
      <c r="H31" s="15" t="s">
        <v>1292</v>
      </c>
      <c r="I31" s="2" t="s">
        <v>1375</v>
      </c>
      <c r="J31" s="22"/>
    </row>
    <row r="32" spans="1:10" ht="15.75">
      <c r="A32" s="20"/>
      <c r="B32" s="20"/>
      <c r="C32" s="20"/>
      <c r="D32" s="19"/>
      <c r="E32" s="20"/>
      <c r="F32" s="21"/>
      <c r="G32" s="22"/>
      <c r="H32" s="15" t="s">
        <v>1293</v>
      </c>
      <c r="I32" s="2" t="s">
        <v>1376</v>
      </c>
      <c r="J32" s="22"/>
    </row>
    <row r="33" spans="1:10" ht="15.75">
      <c r="A33" s="20"/>
      <c r="B33" s="20"/>
      <c r="C33" s="20"/>
      <c r="D33" s="19"/>
      <c r="E33" s="20"/>
      <c r="F33" s="21"/>
      <c r="G33" s="22"/>
      <c r="H33" s="15" t="s">
        <v>1294</v>
      </c>
      <c r="I33" s="2" t="s">
        <v>1377</v>
      </c>
      <c r="J33" s="22"/>
    </row>
    <row r="34" spans="1:10" ht="15.75">
      <c r="A34" s="20"/>
      <c r="B34" s="20"/>
      <c r="C34" s="20"/>
      <c r="D34" s="19"/>
      <c r="E34" s="20"/>
      <c r="F34" s="21"/>
      <c r="G34" s="22"/>
      <c r="H34" s="15" t="s">
        <v>1295</v>
      </c>
      <c r="I34" s="2" t="s">
        <v>1378</v>
      </c>
      <c r="J34" s="22"/>
    </row>
    <row r="35" spans="1:10" ht="15.75">
      <c r="A35" s="20"/>
      <c r="B35" s="20"/>
      <c r="C35" s="20"/>
      <c r="D35" s="19"/>
      <c r="E35" s="20"/>
      <c r="F35" s="21"/>
      <c r="G35" s="22"/>
      <c r="H35" s="15" t="s">
        <v>1296</v>
      </c>
      <c r="I35" s="2" t="s">
        <v>1379</v>
      </c>
      <c r="J35" s="22"/>
    </row>
    <row r="36" spans="1:10" ht="15.75">
      <c r="A36" s="20"/>
      <c r="B36" s="20"/>
      <c r="C36" s="20"/>
      <c r="D36" s="19"/>
      <c r="E36" s="20"/>
      <c r="F36" s="21"/>
      <c r="G36" s="22"/>
      <c r="H36" s="15" t="s">
        <v>1298</v>
      </c>
      <c r="I36" s="2" t="s">
        <v>1380</v>
      </c>
      <c r="J36" s="22"/>
    </row>
    <row r="37" spans="1:10" ht="15.75">
      <c r="A37" s="20"/>
      <c r="B37" s="20"/>
      <c r="C37" s="20"/>
      <c r="D37" s="19"/>
      <c r="E37" s="20"/>
      <c r="F37" s="21"/>
      <c r="G37" s="22"/>
      <c r="H37" s="15" t="s">
        <v>1299</v>
      </c>
      <c r="I37" s="2" t="s">
        <v>1381</v>
      </c>
      <c r="J37" s="22"/>
    </row>
    <row r="38" spans="1:10" ht="15.75">
      <c r="A38" s="20"/>
      <c r="B38" s="20"/>
      <c r="C38" s="20"/>
      <c r="D38" s="19"/>
      <c r="E38" s="20"/>
      <c r="F38" s="21"/>
      <c r="G38" s="22"/>
      <c r="H38" s="15" t="s">
        <v>1300</v>
      </c>
      <c r="I38" s="2" t="s">
        <v>1381</v>
      </c>
      <c r="J38" s="22"/>
    </row>
    <row r="39" spans="1:10" ht="15.75">
      <c r="A39" s="20"/>
      <c r="B39" s="20"/>
      <c r="C39" s="20"/>
      <c r="D39" s="19"/>
      <c r="E39" s="20"/>
      <c r="F39" s="21"/>
      <c r="G39" s="22"/>
      <c r="H39" s="15" t="s">
        <v>1301</v>
      </c>
      <c r="I39" s="2" t="s">
        <v>1382</v>
      </c>
      <c r="J39" s="22"/>
    </row>
    <row r="40" spans="1:10" ht="15.75">
      <c r="A40" s="20"/>
      <c r="B40" s="20"/>
      <c r="C40" s="20"/>
      <c r="D40" s="19"/>
      <c r="E40" s="20"/>
      <c r="F40" s="21"/>
      <c r="G40" s="22"/>
      <c r="H40" s="15" t="s">
        <v>1303</v>
      </c>
      <c r="I40" s="2" t="s">
        <v>1383</v>
      </c>
      <c r="J40" s="22"/>
    </row>
    <row r="41" spans="1:10" ht="15.75">
      <c r="A41" s="20"/>
      <c r="B41" s="20"/>
      <c r="C41" s="20"/>
      <c r="D41" s="19"/>
      <c r="E41" s="20"/>
      <c r="F41" s="21"/>
      <c r="G41" s="22"/>
      <c r="H41" s="15" t="s">
        <v>1304</v>
      </c>
      <c r="I41" s="2" t="s">
        <v>1384</v>
      </c>
      <c r="J41" s="22"/>
    </row>
    <row r="42" spans="1:10" ht="15.75">
      <c r="A42" s="20"/>
      <c r="B42" s="20"/>
      <c r="C42" s="20"/>
      <c r="D42" s="19"/>
      <c r="E42" s="20"/>
      <c r="F42" s="21"/>
      <c r="G42" s="22"/>
      <c r="H42" s="15" t="s">
        <v>1305</v>
      </c>
      <c r="I42" s="2" t="s">
        <v>1385</v>
      </c>
      <c r="J42" s="22"/>
    </row>
    <row r="43" spans="1:10" ht="15.75">
      <c r="A43" s="20"/>
      <c r="B43" s="20"/>
      <c r="C43" s="20"/>
      <c r="D43" s="19"/>
      <c r="E43" s="20"/>
      <c r="F43" s="21"/>
      <c r="G43" s="22"/>
      <c r="H43" s="15" t="s">
        <v>1306</v>
      </c>
      <c r="I43" s="2" t="s">
        <v>1234</v>
      </c>
      <c r="J43" s="22"/>
    </row>
    <row r="44" spans="1:10" ht="15.75">
      <c r="A44" s="20"/>
      <c r="B44" s="20"/>
      <c r="C44" s="20"/>
      <c r="D44" s="19"/>
      <c r="E44" s="20"/>
      <c r="F44" s="21"/>
      <c r="G44" s="22"/>
      <c r="H44" s="15" t="s">
        <v>1307</v>
      </c>
      <c r="I44" s="2" t="s">
        <v>1385</v>
      </c>
      <c r="J44" s="22"/>
    </row>
    <row r="45" spans="1:10" ht="15.75">
      <c r="A45" s="20"/>
      <c r="B45" s="20"/>
      <c r="C45" s="20"/>
      <c r="D45" s="19"/>
      <c r="E45" s="20"/>
      <c r="F45" s="21"/>
      <c r="G45" s="22"/>
      <c r="H45" s="15" t="s">
        <v>1308</v>
      </c>
      <c r="I45" s="2" t="s">
        <v>1386</v>
      </c>
      <c r="J45" s="22"/>
    </row>
    <row r="46" spans="1:10" ht="15.75">
      <c r="A46" s="20"/>
      <c r="B46" s="20"/>
      <c r="C46" s="20"/>
      <c r="D46" s="19"/>
      <c r="E46" s="20"/>
      <c r="F46" s="21"/>
      <c r="G46" s="22"/>
      <c r="H46" s="15" t="s">
        <v>1309</v>
      </c>
      <c r="I46" s="2" t="s">
        <v>1387</v>
      </c>
      <c r="J46" s="22"/>
    </row>
    <row r="47" spans="1:10" ht="15.75">
      <c r="A47" s="20"/>
      <c r="B47" s="20"/>
      <c r="C47" s="20"/>
      <c r="D47" s="19"/>
      <c r="E47" s="20"/>
      <c r="F47" s="21"/>
      <c r="G47" s="22"/>
      <c r="H47" s="15" t="s">
        <v>1310</v>
      </c>
      <c r="I47" s="2" t="s">
        <v>1387</v>
      </c>
      <c r="J47" s="22"/>
    </row>
    <row r="48" spans="1:10" ht="15.75">
      <c r="A48" s="20"/>
      <c r="B48" s="20"/>
      <c r="C48" s="20"/>
      <c r="D48" s="19"/>
      <c r="E48" s="20"/>
      <c r="F48" s="21"/>
      <c r="G48" s="22"/>
      <c r="H48" s="15" t="s">
        <v>1311</v>
      </c>
      <c r="I48" s="2" t="s">
        <v>1388</v>
      </c>
      <c r="J48" s="22"/>
    </row>
    <row r="49" spans="1:10" ht="15.75">
      <c r="A49" s="20"/>
      <c r="B49" s="20"/>
      <c r="C49" s="20"/>
      <c r="D49" s="19"/>
      <c r="E49" s="20"/>
      <c r="F49" s="21"/>
      <c r="G49" s="22"/>
      <c r="H49" s="15" t="s">
        <v>1312</v>
      </c>
      <c r="I49" s="2" t="s">
        <v>1389</v>
      </c>
      <c r="J49" s="22"/>
    </row>
    <row r="50" spans="1:10" ht="15.75">
      <c r="A50" s="20"/>
      <c r="B50" s="20"/>
      <c r="C50" s="20"/>
      <c r="D50" s="19"/>
      <c r="E50" s="20"/>
      <c r="F50" s="21"/>
      <c r="G50" s="22"/>
      <c r="H50" s="15" t="s">
        <v>1313</v>
      </c>
      <c r="I50" s="2" t="s">
        <v>1390</v>
      </c>
      <c r="J50" s="22"/>
    </row>
    <row r="51" spans="1:10" ht="15.75">
      <c r="A51" s="20"/>
      <c r="B51" s="20"/>
      <c r="C51" s="20"/>
      <c r="D51" s="19"/>
      <c r="E51" s="20"/>
      <c r="F51" s="21"/>
      <c r="G51" s="22"/>
      <c r="H51" s="15" t="s">
        <v>1314</v>
      </c>
      <c r="I51" s="2" t="s">
        <v>1385</v>
      </c>
      <c r="J51" s="22"/>
    </row>
    <row r="52" spans="1:10" ht="15.75">
      <c r="A52" s="20"/>
      <c r="B52" s="20"/>
      <c r="C52" s="20"/>
      <c r="D52" s="19"/>
      <c r="E52" s="20"/>
      <c r="F52" s="21"/>
      <c r="G52" s="22"/>
      <c r="H52" s="15" t="s">
        <v>1315</v>
      </c>
      <c r="I52" s="2" t="s">
        <v>1391</v>
      </c>
      <c r="J52" s="22"/>
    </row>
    <row r="53" spans="1:10" ht="15.75">
      <c r="A53" s="20"/>
      <c r="B53" s="20"/>
      <c r="C53" s="20"/>
      <c r="D53" s="19"/>
      <c r="E53" s="20"/>
      <c r="F53" s="21"/>
      <c r="G53" s="22"/>
      <c r="H53" s="15" t="s">
        <v>1316</v>
      </c>
      <c r="I53" s="2" t="s">
        <v>1385</v>
      </c>
      <c r="J53" s="22"/>
    </row>
    <row r="54" spans="1:10" ht="15.75">
      <c r="A54" s="20"/>
      <c r="B54" s="20"/>
      <c r="C54" s="20"/>
      <c r="D54" s="19"/>
      <c r="E54" s="20"/>
      <c r="F54" s="21"/>
      <c r="G54" s="22"/>
      <c r="H54" s="15" t="s">
        <v>1317</v>
      </c>
      <c r="I54" s="2" t="s">
        <v>1392</v>
      </c>
      <c r="J54" s="22"/>
    </row>
    <row r="55" spans="1:10" ht="15.75">
      <c r="A55" s="20"/>
      <c r="B55" s="20"/>
      <c r="C55" s="20"/>
      <c r="D55" s="19"/>
      <c r="E55" s="20"/>
      <c r="F55" s="21"/>
      <c r="G55" s="22"/>
      <c r="H55" s="15" t="s">
        <v>1275</v>
      </c>
      <c r="I55" s="2" t="s">
        <v>1278</v>
      </c>
      <c r="J55" s="22"/>
    </row>
    <row r="56" spans="1:10" ht="15.75">
      <c r="A56" s="20"/>
      <c r="B56" s="20"/>
      <c r="C56" s="20"/>
      <c r="D56" s="19"/>
      <c r="E56" s="20"/>
      <c r="F56" s="21"/>
      <c r="G56" s="22"/>
      <c r="H56" s="15" t="s">
        <v>1319</v>
      </c>
      <c r="I56" s="2" t="s">
        <v>1393</v>
      </c>
      <c r="J56" s="22"/>
    </row>
    <row r="57" spans="1:10" ht="15.75">
      <c r="A57" s="20"/>
      <c r="B57" s="20"/>
      <c r="C57" s="20"/>
      <c r="D57" s="19"/>
      <c r="E57" s="20"/>
      <c r="F57" s="21"/>
      <c r="G57" s="22"/>
      <c r="H57" s="15" t="s">
        <v>1320</v>
      </c>
      <c r="I57" s="2" t="s">
        <v>1278</v>
      </c>
      <c r="J57" s="22"/>
    </row>
    <row r="58" spans="1:10" ht="15.75">
      <c r="A58" s="20"/>
      <c r="B58" s="20"/>
      <c r="C58" s="20"/>
      <c r="D58" s="19"/>
      <c r="E58" s="20"/>
      <c r="F58" s="21"/>
      <c r="G58" s="22"/>
      <c r="H58" s="15" t="s">
        <v>1321</v>
      </c>
      <c r="I58" s="2" t="s">
        <v>1394</v>
      </c>
      <c r="J58" s="22"/>
    </row>
    <row r="59" spans="1:10" ht="15.75">
      <c r="A59" s="20"/>
      <c r="B59" s="20"/>
      <c r="C59" s="20"/>
      <c r="D59" s="19"/>
      <c r="E59" s="20"/>
      <c r="F59" s="21"/>
      <c r="G59" s="22"/>
      <c r="H59" s="15" t="s">
        <v>1322</v>
      </c>
      <c r="I59" s="2" t="s">
        <v>1395</v>
      </c>
      <c r="J59" s="22"/>
    </row>
    <row r="60" spans="1:10" ht="15.75">
      <c r="A60" s="20"/>
      <c r="B60" s="20"/>
      <c r="C60" s="20"/>
      <c r="D60" s="19"/>
      <c r="E60" s="20"/>
      <c r="F60" s="21"/>
      <c r="G60" s="22"/>
      <c r="H60" s="15" t="s">
        <v>1323</v>
      </c>
      <c r="I60" s="2" t="s">
        <v>1385</v>
      </c>
      <c r="J60" s="22"/>
    </row>
    <row r="61" spans="1:10" ht="15.75">
      <c r="A61" s="20"/>
      <c r="B61" s="20"/>
      <c r="C61" s="20"/>
      <c r="D61" s="19"/>
      <c r="E61" s="20"/>
      <c r="F61" s="21"/>
      <c r="G61" s="22"/>
      <c r="H61" s="15" t="s">
        <v>1324</v>
      </c>
      <c r="I61" s="2" t="s">
        <v>1385</v>
      </c>
      <c r="J61" s="22"/>
    </row>
    <row r="62" spans="1:10" ht="15.75">
      <c r="A62" s="20"/>
      <c r="B62" s="20"/>
      <c r="C62" s="20"/>
      <c r="D62" s="19"/>
      <c r="E62" s="20"/>
      <c r="F62" s="21"/>
      <c r="G62" s="22"/>
      <c r="H62" s="15" t="s">
        <v>1325</v>
      </c>
      <c r="I62" s="2" t="s">
        <v>1396</v>
      </c>
      <c r="J62" s="22"/>
    </row>
    <row r="63" spans="1:10" ht="15.75">
      <c r="A63" s="20"/>
      <c r="B63" s="20"/>
      <c r="C63" s="20"/>
      <c r="D63" s="19"/>
      <c r="E63" s="20"/>
      <c r="F63" s="21"/>
      <c r="G63" s="22"/>
      <c r="H63" s="15" t="s">
        <v>1326</v>
      </c>
      <c r="I63" s="2" t="s">
        <v>1397</v>
      </c>
      <c r="J63" s="22"/>
    </row>
    <row r="64" spans="1:10" ht="15.75">
      <c r="A64" s="20"/>
      <c r="B64" s="20"/>
      <c r="C64" s="20"/>
      <c r="D64" s="19"/>
      <c r="E64" s="20"/>
      <c r="F64" s="21"/>
      <c r="G64" s="22"/>
      <c r="H64" s="15" t="s">
        <v>1327</v>
      </c>
      <c r="I64" s="2" t="s">
        <v>1398</v>
      </c>
      <c r="J64" s="22"/>
    </row>
    <row r="65" spans="1:10" ht="15.75">
      <c r="A65" s="20"/>
      <c r="B65" s="20"/>
      <c r="C65" s="20"/>
      <c r="D65" s="19"/>
      <c r="E65" s="20"/>
      <c r="F65" s="21"/>
      <c r="G65" s="22"/>
      <c r="H65" s="15" t="s">
        <v>1328</v>
      </c>
      <c r="I65" s="2" t="s">
        <v>1399</v>
      </c>
      <c r="J65" s="22"/>
    </row>
    <row r="66" spans="1:10" ht="15.75">
      <c r="A66" s="20"/>
      <c r="B66" s="20"/>
      <c r="C66" s="20"/>
      <c r="D66" s="19"/>
      <c r="E66" s="20"/>
      <c r="F66" s="21"/>
      <c r="G66" s="22"/>
      <c r="H66" s="15" t="s">
        <v>1329</v>
      </c>
      <c r="I66" s="2" t="s">
        <v>1400</v>
      </c>
      <c r="J66" s="22"/>
    </row>
    <row r="67" spans="1:10" ht="15.75">
      <c r="A67" s="20"/>
      <c r="B67" s="20"/>
      <c r="C67" s="20"/>
      <c r="D67" s="19"/>
      <c r="E67" s="20"/>
      <c r="F67" s="21"/>
      <c r="G67" s="22"/>
      <c r="H67" s="15" t="s">
        <v>1331</v>
      </c>
      <c r="I67" s="2" t="s">
        <v>1400</v>
      </c>
      <c r="J67" s="22"/>
    </row>
    <row r="68" spans="1:10" ht="15.75">
      <c r="A68" s="20"/>
      <c r="B68" s="20"/>
      <c r="C68" s="20"/>
      <c r="D68" s="19"/>
      <c r="E68" s="20"/>
      <c r="F68" s="21"/>
      <c r="G68" s="22"/>
      <c r="H68" s="15" t="s">
        <v>1332</v>
      </c>
      <c r="I68" s="2" t="s">
        <v>1401</v>
      </c>
      <c r="J68" s="22"/>
    </row>
    <row r="69" spans="1:10" ht="15.75">
      <c r="A69" s="20"/>
      <c r="B69" s="20"/>
      <c r="C69" s="20"/>
      <c r="D69" s="19"/>
      <c r="E69" s="20"/>
      <c r="F69" s="21"/>
      <c r="G69" s="22"/>
      <c r="H69" s="15" t="s">
        <v>1333</v>
      </c>
      <c r="I69" s="2" t="s">
        <v>1402</v>
      </c>
      <c r="J69" s="22"/>
    </row>
    <row r="70" spans="1:10" ht="15.75">
      <c r="A70" s="20"/>
      <c r="B70" s="20"/>
      <c r="C70" s="20"/>
      <c r="D70" s="19"/>
      <c r="E70" s="20"/>
      <c r="F70" s="21"/>
      <c r="G70" s="22"/>
      <c r="H70" s="15" t="s">
        <v>1334</v>
      </c>
      <c r="I70" s="2" t="s">
        <v>1400</v>
      </c>
      <c r="J70" s="22"/>
    </row>
    <row r="71" spans="1:10" ht="15.75">
      <c r="A71" s="20"/>
      <c r="B71" s="20"/>
      <c r="C71" s="20"/>
      <c r="D71" s="19"/>
      <c r="E71" s="20"/>
      <c r="F71" s="21"/>
      <c r="G71" s="22"/>
      <c r="H71" s="15" t="s">
        <v>1335</v>
      </c>
      <c r="I71" s="2" t="s">
        <v>1403</v>
      </c>
      <c r="J71" s="22"/>
    </row>
    <row r="72" spans="1:10" ht="15.75">
      <c r="A72" s="20"/>
      <c r="B72" s="20"/>
      <c r="C72" s="20"/>
      <c r="D72" s="19"/>
      <c r="E72" s="20"/>
      <c r="F72" s="21"/>
      <c r="G72" s="22"/>
      <c r="H72" s="15" t="s">
        <v>1336</v>
      </c>
      <c r="I72" s="2" t="s">
        <v>1404</v>
      </c>
      <c r="J72" s="22"/>
    </row>
    <row r="73" spans="1:10" ht="15.75">
      <c r="A73" s="20"/>
      <c r="B73" s="20"/>
      <c r="C73" s="20"/>
      <c r="D73" s="19"/>
      <c r="E73" s="20"/>
      <c r="F73" s="21"/>
      <c r="G73" s="22"/>
      <c r="H73" s="15" t="s">
        <v>1337</v>
      </c>
      <c r="I73" s="2" t="s">
        <v>1405</v>
      </c>
      <c r="J73" s="22"/>
    </row>
    <row r="74" spans="1:10" ht="15.75">
      <c r="A74" s="20"/>
      <c r="B74" s="20"/>
      <c r="C74" s="20"/>
      <c r="D74" s="19"/>
      <c r="E74" s="20"/>
      <c r="F74" s="21"/>
      <c r="G74" s="22"/>
      <c r="H74" s="15" t="s">
        <v>1338</v>
      </c>
      <c r="I74" s="2" t="s">
        <v>1405</v>
      </c>
      <c r="J74" s="22"/>
    </row>
    <row r="75" spans="1:10" ht="15.75">
      <c r="A75" s="20"/>
      <c r="B75" s="20"/>
      <c r="C75" s="20"/>
      <c r="D75" s="19"/>
      <c r="E75" s="20"/>
      <c r="F75" s="21"/>
      <c r="G75" s="22"/>
      <c r="H75" s="15" t="s">
        <v>1339</v>
      </c>
      <c r="I75" s="2" t="s">
        <v>1405</v>
      </c>
      <c r="J75" s="22"/>
    </row>
    <row r="76" spans="1:10" ht="15.75">
      <c r="A76" s="20"/>
      <c r="B76" s="20"/>
      <c r="C76" s="20"/>
      <c r="D76" s="19"/>
      <c r="E76" s="20"/>
      <c r="F76" s="21"/>
      <c r="G76" s="22"/>
      <c r="H76" s="15" t="s">
        <v>1340</v>
      </c>
      <c r="I76" s="2" t="s">
        <v>1405</v>
      </c>
      <c r="J76" s="22"/>
    </row>
    <row r="77" spans="1:10" ht="15.75">
      <c r="A77" s="20"/>
      <c r="B77" s="20"/>
      <c r="C77" s="20"/>
      <c r="D77" s="19"/>
      <c r="E77" s="20"/>
      <c r="F77" s="21"/>
      <c r="G77" s="22"/>
      <c r="H77" s="15" t="s">
        <v>1341</v>
      </c>
      <c r="I77" s="2" t="s">
        <v>1406</v>
      </c>
      <c r="J77" s="22"/>
    </row>
    <row r="78" spans="1:10" ht="15.75">
      <c r="A78" s="20"/>
      <c r="B78" s="20"/>
      <c r="C78" s="20"/>
      <c r="D78" s="19"/>
      <c r="E78" s="20"/>
      <c r="F78" s="21"/>
      <c r="G78" s="22"/>
      <c r="H78" s="15" t="s">
        <v>1343</v>
      </c>
      <c r="I78" s="2" t="s">
        <v>1407</v>
      </c>
      <c r="J78" s="22"/>
    </row>
    <row r="79" spans="1:10" ht="15.75">
      <c r="A79" s="20"/>
      <c r="B79" s="20"/>
      <c r="C79" s="20"/>
      <c r="D79" s="19"/>
      <c r="E79" s="20"/>
      <c r="F79" s="21"/>
      <c r="G79" s="22"/>
      <c r="H79" s="15" t="s">
        <v>1344</v>
      </c>
      <c r="I79" s="2" t="s">
        <v>1408</v>
      </c>
      <c r="J79" s="22"/>
    </row>
    <row r="80" spans="1:10" ht="15.75">
      <c r="A80" s="20"/>
      <c r="B80" s="20"/>
      <c r="C80" s="20"/>
      <c r="D80" s="19"/>
      <c r="E80" s="20"/>
      <c r="F80" s="21"/>
      <c r="G80" s="22"/>
      <c r="H80" s="15" t="s">
        <v>1345</v>
      </c>
      <c r="I80" s="2" t="s">
        <v>1409</v>
      </c>
      <c r="J80" s="22"/>
    </row>
    <row r="81" spans="1:10" ht="15.75">
      <c r="A81" s="20"/>
      <c r="B81" s="20"/>
      <c r="C81" s="20"/>
      <c r="D81" s="19"/>
      <c r="E81" s="20"/>
      <c r="F81" s="21"/>
      <c r="G81" s="22"/>
      <c r="H81" s="15" t="s">
        <v>1346</v>
      </c>
      <c r="I81" s="2" t="s">
        <v>1385</v>
      </c>
      <c r="J81" s="22"/>
    </row>
    <row r="82" spans="1:10" ht="15.75">
      <c r="A82" s="20"/>
      <c r="B82" s="20"/>
      <c r="C82" s="20"/>
      <c r="D82" s="19"/>
      <c r="E82" s="20"/>
      <c r="F82" s="21"/>
      <c r="G82" s="22"/>
      <c r="H82" s="15" t="s">
        <v>1347</v>
      </c>
      <c r="I82" s="2" t="s">
        <v>1385</v>
      </c>
      <c r="J82" s="22"/>
    </row>
    <row r="83" spans="1:10" ht="15.75">
      <c r="A83" s="20"/>
      <c r="B83" s="20"/>
      <c r="C83" s="20"/>
      <c r="D83" s="19"/>
      <c r="E83" s="20"/>
      <c r="F83" s="21"/>
      <c r="G83" s="22"/>
      <c r="H83" s="15" t="s">
        <v>1348</v>
      </c>
      <c r="I83" s="2" t="s">
        <v>1410</v>
      </c>
      <c r="J83" s="22"/>
    </row>
    <row r="84" spans="1:10" ht="15.75">
      <c r="A84" s="20"/>
      <c r="B84" s="20"/>
      <c r="C84" s="20"/>
      <c r="D84" s="19"/>
      <c r="E84" s="20"/>
      <c r="F84" s="21"/>
      <c r="G84" s="22"/>
      <c r="H84" s="15" t="s">
        <v>1349</v>
      </c>
      <c r="I84" s="2" t="s">
        <v>1411</v>
      </c>
      <c r="J84" s="22"/>
    </row>
    <row r="85" spans="1:10" ht="15.75">
      <c r="A85" s="20"/>
      <c r="B85" s="20"/>
      <c r="C85" s="20"/>
      <c r="D85" s="19"/>
      <c r="E85" s="20"/>
      <c r="F85" s="21"/>
      <c r="G85" s="22"/>
      <c r="H85" s="15" t="s">
        <v>1350</v>
      </c>
      <c r="I85" s="2" t="s">
        <v>1412</v>
      </c>
      <c r="J85" s="22"/>
    </row>
    <row r="86" spans="1:10" ht="15.75">
      <c r="A86" s="20"/>
      <c r="B86" s="20"/>
      <c r="C86" s="20"/>
      <c r="D86" s="19"/>
      <c r="E86" s="20"/>
      <c r="F86" s="21"/>
      <c r="G86" s="22"/>
      <c r="H86" s="15" t="s">
        <v>1351</v>
      </c>
      <c r="I86" s="2" t="s">
        <v>1413</v>
      </c>
      <c r="J86" s="22"/>
    </row>
    <row r="87" spans="1:10" ht="15.75">
      <c r="A87" s="20"/>
      <c r="B87" s="20"/>
      <c r="C87" s="20"/>
      <c r="D87" s="19"/>
      <c r="E87" s="20"/>
      <c r="F87" s="21"/>
      <c r="G87" s="22"/>
      <c r="H87" s="15" t="s">
        <v>1352</v>
      </c>
      <c r="I87" s="2" t="s">
        <v>1414</v>
      </c>
      <c r="J87" s="22"/>
    </row>
    <row r="88" spans="1:10" ht="15.75">
      <c r="A88" s="20"/>
      <c r="B88" s="20"/>
      <c r="C88" s="20"/>
      <c r="D88" s="19"/>
      <c r="E88" s="20"/>
      <c r="F88" s="21"/>
      <c r="G88" s="22"/>
      <c r="H88" s="15" t="s">
        <v>1353</v>
      </c>
      <c r="I88" s="2" t="s">
        <v>1235</v>
      </c>
      <c r="J88" s="22"/>
    </row>
    <row r="89" spans="1:10" ht="15.75">
      <c r="A89" s="20"/>
      <c r="B89" s="20"/>
      <c r="C89" s="20"/>
      <c r="D89" s="19"/>
      <c r="E89" s="20"/>
      <c r="F89" s="21"/>
      <c r="G89" s="22"/>
      <c r="H89" s="15" t="s">
        <v>1354</v>
      </c>
      <c r="I89" s="2" t="s">
        <v>1415</v>
      </c>
      <c r="J89" s="22"/>
    </row>
    <row r="90" spans="1:10" ht="15.75">
      <c r="A90" s="20"/>
      <c r="B90" s="20"/>
      <c r="C90" s="20"/>
      <c r="D90" s="19"/>
      <c r="E90" s="20"/>
      <c r="F90" s="21"/>
      <c r="G90" s="22"/>
      <c r="H90" s="15" t="s">
        <v>1355</v>
      </c>
      <c r="I90" s="2" t="s">
        <v>1416</v>
      </c>
      <c r="J90" s="22"/>
    </row>
    <row r="91" spans="1:10" ht="15.75">
      <c r="A91" s="20"/>
      <c r="B91" s="20"/>
      <c r="C91" s="20"/>
      <c r="D91" s="19"/>
      <c r="E91" s="20"/>
      <c r="F91" s="21"/>
      <c r="G91" s="22"/>
      <c r="H91" s="15" t="s">
        <v>1356</v>
      </c>
      <c r="I91" s="2" t="s">
        <v>1416</v>
      </c>
      <c r="J91" s="22"/>
    </row>
    <row r="92" spans="1:10" ht="15.75">
      <c r="A92" s="20"/>
      <c r="B92" s="20"/>
      <c r="C92" s="20"/>
      <c r="D92" s="19"/>
      <c r="E92" s="20"/>
      <c r="F92" s="21"/>
      <c r="G92" s="22"/>
      <c r="H92" s="15" t="s">
        <v>1357</v>
      </c>
      <c r="I92" s="2" t="s">
        <v>1417</v>
      </c>
      <c r="J92" s="22"/>
    </row>
    <row r="93" spans="1:10" ht="15.75">
      <c r="A93" s="20"/>
      <c r="B93" s="20"/>
      <c r="C93" s="20"/>
      <c r="D93" s="19"/>
      <c r="E93" s="20"/>
      <c r="F93" s="21"/>
      <c r="G93" s="22"/>
      <c r="H93" s="15" t="s">
        <v>1358</v>
      </c>
      <c r="I93" s="2" t="s">
        <v>1415</v>
      </c>
      <c r="J93" s="22"/>
    </row>
    <row r="94" spans="1:10" ht="15.75">
      <c r="A94" s="20"/>
      <c r="B94" s="20"/>
      <c r="C94" s="20"/>
      <c r="D94" s="19"/>
      <c r="E94" s="20"/>
      <c r="F94" s="21"/>
      <c r="G94" s="22"/>
      <c r="H94" s="15" t="s">
        <v>1359</v>
      </c>
      <c r="I94" s="2" t="s">
        <v>1418</v>
      </c>
      <c r="J94" s="22"/>
    </row>
    <row r="95" spans="1:10" ht="15.75">
      <c r="A95" s="20"/>
      <c r="B95" s="20"/>
      <c r="C95" s="20"/>
      <c r="D95" s="19"/>
      <c r="E95" s="20"/>
      <c r="F95" s="21"/>
      <c r="G95" s="22"/>
      <c r="H95" s="15" t="s">
        <v>1360</v>
      </c>
      <c r="I95" s="2" t="s">
        <v>1419</v>
      </c>
      <c r="J95" s="22"/>
    </row>
    <row r="96" spans="1:10" ht="15.75">
      <c r="A96" s="20"/>
      <c r="B96" s="20"/>
      <c r="C96" s="20"/>
      <c r="D96" s="19"/>
      <c r="E96" s="20"/>
      <c r="F96" s="21"/>
      <c r="G96" s="22"/>
      <c r="H96" s="15" t="s">
        <v>1361</v>
      </c>
      <c r="I96" s="2" t="s">
        <v>1420</v>
      </c>
      <c r="J96" s="22"/>
    </row>
    <row r="97" spans="1:12" ht="15.75">
      <c r="A97" s="20"/>
      <c r="B97" s="20"/>
      <c r="C97" s="20"/>
      <c r="D97" s="19"/>
      <c r="E97" s="20"/>
      <c r="F97" s="21"/>
      <c r="G97" s="22"/>
      <c r="H97" s="15" t="s">
        <v>1276</v>
      </c>
      <c r="I97" s="2" t="s">
        <v>1279</v>
      </c>
      <c r="J97" s="22"/>
    </row>
    <row r="98" spans="1:12" ht="15.75">
      <c r="A98" s="20"/>
      <c r="B98" s="20"/>
      <c r="C98" s="20"/>
      <c r="D98" s="19"/>
      <c r="E98" s="20"/>
      <c r="F98" s="21"/>
      <c r="G98" s="22"/>
      <c r="H98" s="15" t="s">
        <v>1363</v>
      </c>
      <c r="I98" s="2" t="s">
        <v>1421</v>
      </c>
      <c r="J98" s="22"/>
    </row>
    <row r="99" spans="1:12" ht="15.75">
      <c r="A99" s="20"/>
      <c r="B99" s="20"/>
      <c r="C99" s="20"/>
      <c r="D99" s="19"/>
      <c r="E99" s="20"/>
      <c r="F99" s="21"/>
      <c r="G99" s="22"/>
      <c r="H99" s="15" t="s">
        <v>1364</v>
      </c>
      <c r="I99" s="2" t="s">
        <v>1422</v>
      </c>
      <c r="J99" s="22"/>
    </row>
    <row r="100" spans="1:12" ht="15.75">
      <c r="A100" s="20"/>
      <c r="B100" s="20"/>
      <c r="C100" s="20"/>
      <c r="D100" s="19"/>
      <c r="E100" s="20"/>
      <c r="F100" s="21"/>
      <c r="G100" s="22"/>
      <c r="H100" s="15" t="s">
        <v>1365</v>
      </c>
      <c r="I100" s="2" t="s">
        <v>1423</v>
      </c>
      <c r="J100" s="22"/>
    </row>
    <row r="101" spans="1:12" ht="15.75">
      <c r="A101" s="20"/>
      <c r="B101" s="20"/>
      <c r="C101" s="20"/>
      <c r="D101" s="19"/>
      <c r="E101" s="20"/>
      <c r="F101" s="21"/>
      <c r="G101" s="22"/>
      <c r="H101" s="15" t="s">
        <v>1366</v>
      </c>
      <c r="I101" s="2" t="s">
        <v>1424</v>
      </c>
      <c r="J101" s="22"/>
    </row>
    <row r="102" spans="1:12" ht="15.75">
      <c r="A102" s="20"/>
      <c r="B102" s="20"/>
      <c r="C102" s="20"/>
      <c r="D102" s="19"/>
      <c r="E102" s="20"/>
      <c r="F102" s="21"/>
      <c r="G102" s="22"/>
      <c r="H102" s="15" t="s">
        <v>1368</v>
      </c>
      <c r="I102" s="2" t="s">
        <v>1392</v>
      </c>
      <c r="J102" s="22"/>
    </row>
    <row r="103" spans="1:12" ht="15.75">
      <c r="H103" s="9" t="s">
        <v>1369</v>
      </c>
      <c r="I103" s="2" t="s">
        <v>1425</v>
      </c>
    </row>
    <row r="104" spans="1:12" ht="15.75">
      <c r="H104" s="9" t="s">
        <v>1370</v>
      </c>
      <c r="I104" s="2" t="s">
        <v>1426</v>
      </c>
    </row>
    <row r="105" spans="1:12">
      <c r="I105" s="6"/>
    </row>
    <row r="106" spans="1:12">
      <c r="A106" s="16" t="s">
        <v>9</v>
      </c>
      <c r="B106" s="16" t="s">
        <v>1260</v>
      </c>
    </row>
    <row r="107" spans="1:12">
      <c r="B107" s="16" t="s">
        <v>1261</v>
      </c>
      <c r="I107" s="22"/>
    </row>
    <row r="108" spans="1:12">
      <c r="B108" s="16" t="s">
        <v>1262</v>
      </c>
      <c r="H108" s="24"/>
      <c r="I108" s="22"/>
      <c r="J108" s="22"/>
    </row>
    <row r="109" spans="1:12">
      <c r="B109" s="16" t="s">
        <v>3722</v>
      </c>
      <c r="H109" s="24"/>
      <c r="I109" s="22"/>
      <c r="J109" s="22"/>
    </row>
    <row r="110" spans="1:12">
      <c r="A110" s="16" t="s">
        <v>10</v>
      </c>
      <c r="H110" s="24"/>
      <c r="I110" s="22"/>
      <c r="J110" s="22"/>
    </row>
    <row r="111" spans="1:12">
      <c r="A111" s="20"/>
      <c r="C111" s="13" t="s">
        <v>1432</v>
      </c>
      <c r="D111" s="13" t="s">
        <v>1433</v>
      </c>
      <c r="E111" s="13" t="s">
        <v>1434</v>
      </c>
      <c r="F111" s="13" t="s">
        <v>1435</v>
      </c>
      <c r="G111" s="13" t="s">
        <v>1436</v>
      </c>
      <c r="H111" s="13" t="s">
        <v>1437</v>
      </c>
      <c r="I111" s="13" t="s">
        <v>1438</v>
      </c>
      <c r="J111" s="13" t="s">
        <v>1439</v>
      </c>
      <c r="K111" s="13" t="s">
        <v>1440</v>
      </c>
      <c r="L111" s="16" t="e">
        <f>AVERAGE(I112:I1304)</f>
        <v>#DIV/0!</v>
      </c>
    </row>
    <row r="112" spans="1:12">
      <c r="A112" s="20"/>
      <c r="B112" s="13">
        <v>0</v>
      </c>
      <c r="C112" s="16">
        <v>1</v>
      </c>
      <c r="D112" s="16">
        <v>6</v>
      </c>
      <c r="E112" s="16" t="s">
        <v>1441</v>
      </c>
      <c r="F112" s="16" t="s">
        <v>1275</v>
      </c>
      <c r="G112" s="16" t="s">
        <v>1275</v>
      </c>
      <c r="H112" s="16" t="s">
        <v>2707</v>
      </c>
      <c r="I112" s="16" t="s">
        <v>1230</v>
      </c>
      <c r="J112" s="16">
        <v>6.9233999999999997E-3</v>
      </c>
      <c r="K112" s="16">
        <v>603.07128367338601</v>
      </c>
    </row>
    <row r="113" spans="1:11">
      <c r="A113" s="20"/>
      <c r="B113" s="13">
        <v>2</v>
      </c>
      <c r="C113" s="16">
        <v>3</v>
      </c>
      <c r="D113" s="16">
        <v>20</v>
      </c>
      <c r="E113" s="16" t="s">
        <v>1441</v>
      </c>
      <c r="F113" s="16" t="s">
        <v>1284</v>
      </c>
      <c r="G113" s="16" t="s">
        <v>1284</v>
      </c>
      <c r="H113" s="16" t="s">
        <v>2708</v>
      </c>
      <c r="I113" s="16" t="s">
        <v>1273</v>
      </c>
      <c r="J113" s="16">
        <v>5.6579999999999988E-4</v>
      </c>
      <c r="K113" s="16">
        <v>3.2890491089283769</v>
      </c>
    </row>
    <row r="114" spans="1:11">
      <c r="A114" s="20"/>
      <c r="B114" s="13">
        <v>3</v>
      </c>
      <c r="C114" s="16">
        <v>4</v>
      </c>
      <c r="D114" s="16">
        <v>20</v>
      </c>
      <c r="E114" s="16" t="s">
        <v>1441</v>
      </c>
      <c r="F114" s="16" t="s">
        <v>1284</v>
      </c>
      <c r="G114" s="16" t="s">
        <v>1284</v>
      </c>
      <c r="H114" s="16" t="s">
        <v>2709</v>
      </c>
      <c r="I114" s="16" t="s">
        <v>1273</v>
      </c>
      <c r="J114" s="16">
        <v>7.0380000000000009E-4</v>
      </c>
      <c r="K114" s="16">
        <v>4.3209916778373856</v>
      </c>
    </row>
    <row r="115" spans="1:11">
      <c r="A115" s="20"/>
      <c r="B115" s="13">
        <v>4</v>
      </c>
      <c r="C115" s="16">
        <v>5</v>
      </c>
      <c r="D115" s="16">
        <v>20</v>
      </c>
      <c r="E115" s="16" t="s">
        <v>1441</v>
      </c>
      <c r="F115" s="16" t="s">
        <v>1284</v>
      </c>
      <c r="G115" s="16" t="s">
        <v>1284</v>
      </c>
      <c r="H115" s="16" t="s">
        <v>2710</v>
      </c>
      <c r="I115" s="16" t="s">
        <v>1273</v>
      </c>
      <c r="J115" s="16">
        <v>2.2788000000000001E-3</v>
      </c>
      <c r="K115" s="16">
        <v>18.774442153275089</v>
      </c>
    </row>
    <row r="116" spans="1:11">
      <c r="A116" s="20"/>
      <c r="B116" s="13">
        <v>5</v>
      </c>
      <c r="C116" s="16">
        <v>6</v>
      </c>
      <c r="D116" s="16">
        <v>20</v>
      </c>
      <c r="E116" s="16" t="s">
        <v>1441</v>
      </c>
      <c r="F116" s="16" t="s">
        <v>1275</v>
      </c>
      <c r="G116" s="16" t="s">
        <v>1275</v>
      </c>
      <c r="H116" s="16" t="s">
        <v>2711</v>
      </c>
      <c r="I116" s="16" t="s">
        <v>1230</v>
      </c>
      <c r="J116" s="16">
        <v>0.15329999999999999</v>
      </c>
      <c r="K116" s="16">
        <v>9930.8914912568944</v>
      </c>
    </row>
    <row r="117" spans="1:11">
      <c r="A117" s="20"/>
      <c r="B117" s="13">
        <v>6</v>
      </c>
      <c r="C117" s="16">
        <v>7</v>
      </c>
      <c r="D117" s="16">
        <v>20</v>
      </c>
      <c r="E117" s="16" t="s">
        <v>1441</v>
      </c>
      <c r="F117" s="16" t="s">
        <v>1275</v>
      </c>
      <c r="G117" s="16" t="s">
        <v>1275</v>
      </c>
      <c r="H117" s="16" t="s">
        <v>2712</v>
      </c>
      <c r="I117" s="16" t="s">
        <v>1230</v>
      </c>
      <c r="J117" s="16">
        <v>0.19800000000000001</v>
      </c>
      <c r="K117" s="16">
        <v>12516.644635831341</v>
      </c>
    </row>
    <row r="118" spans="1:11">
      <c r="A118" s="20"/>
      <c r="B118" s="13">
        <v>9</v>
      </c>
      <c r="C118" s="16">
        <v>10</v>
      </c>
      <c r="D118" s="16">
        <v>23</v>
      </c>
      <c r="E118" s="16" t="s">
        <v>1441</v>
      </c>
      <c r="F118" s="16" t="s">
        <v>1284</v>
      </c>
      <c r="G118" s="16" t="s">
        <v>1284</v>
      </c>
      <c r="H118" s="16" t="s">
        <v>2713</v>
      </c>
      <c r="I118" s="16" t="s">
        <v>1273</v>
      </c>
      <c r="J118" s="16">
        <v>1.6548000000000001E-3</v>
      </c>
      <c r="K118" s="16">
        <v>12.587397981463409</v>
      </c>
    </row>
    <row r="119" spans="1:11">
      <c r="A119" s="20"/>
      <c r="B119" s="13">
        <v>13</v>
      </c>
      <c r="C119" s="16">
        <v>14</v>
      </c>
      <c r="D119" s="16">
        <v>23</v>
      </c>
      <c r="E119" s="16" t="s">
        <v>1441</v>
      </c>
      <c r="F119" s="16" t="s">
        <v>1284</v>
      </c>
      <c r="G119" s="16" t="s">
        <v>1284</v>
      </c>
      <c r="H119" s="16" t="s">
        <v>2714</v>
      </c>
      <c r="I119" s="16" t="s">
        <v>1273</v>
      </c>
      <c r="J119" s="16">
        <v>0.14960000000000001</v>
      </c>
      <c r="K119" s="16">
        <v>3513.9150973043329</v>
      </c>
    </row>
    <row r="120" spans="1:11">
      <c r="A120" s="20"/>
      <c r="B120" s="13">
        <v>17</v>
      </c>
      <c r="C120" s="16">
        <v>18</v>
      </c>
      <c r="D120" s="16">
        <v>24</v>
      </c>
      <c r="E120" s="16" t="s">
        <v>1441</v>
      </c>
      <c r="F120" s="16" t="s">
        <v>1284</v>
      </c>
      <c r="G120" s="16" t="s">
        <v>1284</v>
      </c>
      <c r="H120" s="16" t="s">
        <v>2715</v>
      </c>
      <c r="I120" s="16" t="s">
        <v>1273</v>
      </c>
      <c r="J120" s="16">
        <v>1.008E-4</v>
      </c>
      <c r="K120" s="16">
        <v>0.3804773919845777</v>
      </c>
    </row>
    <row r="121" spans="1:11">
      <c r="A121" s="20"/>
      <c r="B121" s="13">
        <v>18</v>
      </c>
      <c r="C121" s="16">
        <v>19</v>
      </c>
      <c r="D121" s="16">
        <v>24</v>
      </c>
      <c r="E121" s="16" t="s">
        <v>1441</v>
      </c>
      <c r="F121" s="16" t="s">
        <v>1284</v>
      </c>
      <c r="G121" s="16" t="s">
        <v>1284</v>
      </c>
      <c r="H121" s="16" t="s">
        <v>2716</v>
      </c>
      <c r="I121" s="16" t="s">
        <v>1273</v>
      </c>
      <c r="J121" s="16">
        <v>6.8200000000000014E-3</v>
      </c>
      <c r="K121" s="16">
        <v>73.929248744981265</v>
      </c>
    </row>
    <row r="122" spans="1:11">
      <c r="A122" s="20"/>
      <c r="B122" s="13">
        <v>20</v>
      </c>
      <c r="C122" s="16">
        <v>21</v>
      </c>
      <c r="D122" s="16">
        <v>24</v>
      </c>
      <c r="E122" s="16" t="s">
        <v>1441</v>
      </c>
      <c r="F122" s="16" t="s">
        <v>1284</v>
      </c>
      <c r="G122" s="16" t="s">
        <v>1284</v>
      </c>
      <c r="H122" s="16" t="s">
        <v>2717</v>
      </c>
      <c r="I122" s="16" t="s">
        <v>1273</v>
      </c>
      <c r="J122" s="16">
        <v>4.2160000000000003E-2</v>
      </c>
      <c r="K122" s="16">
        <v>721.04672356518904</v>
      </c>
    </row>
    <row r="123" spans="1:11">
      <c r="A123" s="20"/>
      <c r="B123" s="13">
        <v>22</v>
      </c>
      <c r="C123" s="16">
        <v>23</v>
      </c>
      <c r="D123" s="16">
        <v>25</v>
      </c>
      <c r="E123" s="16" t="s">
        <v>1441</v>
      </c>
      <c r="F123" s="16" t="s">
        <v>1284</v>
      </c>
      <c r="G123" s="16" t="s">
        <v>1284</v>
      </c>
      <c r="H123" s="16" t="s">
        <v>2718</v>
      </c>
      <c r="I123" s="16" t="s">
        <v>1273</v>
      </c>
      <c r="J123" s="16">
        <v>6.0349999999999998E-4</v>
      </c>
      <c r="K123" s="16">
        <v>3.5653091171313469</v>
      </c>
    </row>
    <row r="124" spans="1:11">
      <c r="A124" s="20"/>
      <c r="B124" s="13">
        <v>23</v>
      </c>
      <c r="C124" s="16">
        <v>24</v>
      </c>
      <c r="D124" s="16">
        <v>25</v>
      </c>
      <c r="E124" s="16" t="s">
        <v>1441</v>
      </c>
      <c r="F124" s="16" t="s">
        <v>1275</v>
      </c>
      <c r="G124" s="16" t="s">
        <v>1276</v>
      </c>
      <c r="H124" s="16" t="s">
        <v>2719</v>
      </c>
      <c r="I124" s="16" t="s">
        <v>1273</v>
      </c>
      <c r="J124" s="16">
        <v>1.3534E-3</v>
      </c>
      <c r="K124" s="16">
        <v>9.7868957727327466</v>
      </c>
    </row>
    <row r="125" spans="1:11">
      <c r="A125" s="20"/>
      <c r="B125" s="13">
        <v>24</v>
      </c>
      <c r="C125" s="16">
        <v>25</v>
      </c>
      <c r="D125" s="16">
        <v>25</v>
      </c>
      <c r="E125" s="16" t="s">
        <v>1441</v>
      </c>
      <c r="F125" s="16" t="s">
        <v>1284</v>
      </c>
      <c r="G125" s="16" t="s">
        <v>1284</v>
      </c>
      <c r="H125" s="16" t="s">
        <v>2720</v>
      </c>
      <c r="I125" s="16" t="s">
        <v>1273</v>
      </c>
      <c r="J125" s="16">
        <v>1.4748999999999999E-3</v>
      </c>
      <c r="K125" s="16">
        <v>10.89751191714495</v>
      </c>
    </row>
    <row r="126" spans="1:11">
      <c r="A126" s="20"/>
      <c r="B126" s="13">
        <v>27</v>
      </c>
      <c r="C126" s="16">
        <v>28</v>
      </c>
      <c r="D126" s="16">
        <v>25</v>
      </c>
      <c r="E126" s="16" t="s">
        <v>1441</v>
      </c>
      <c r="F126" s="16" t="s">
        <v>1275</v>
      </c>
      <c r="G126" s="16" t="s">
        <v>1275</v>
      </c>
      <c r="H126" s="16" t="s">
        <v>2721</v>
      </c>
      <c r="I126" s="16" t="s">
        <v>1273</v>
      </c>
      <c r="J126" s="16">
        <v>3.4160000000000003E-2</v>
      </c>
      <c r="K126" s="16">
        <v>554.25024442769893</v>
      </c>
    </row>
    <row r="127" spans="1:11">
      <c r="A127" s="20"/>
      <c r="B127" s="13">
        <v>32</v>
      </c>
      <c r="C127" s="16">
        <v>33</v>
      </c>
      <c r="D127" s="16">
        <v>26</v>
      </c>
      <c r="E127" s="16" t="s">
        <v>1441</v>
      </c>
      <c r="F127" s="16" t="s">
        <v>1284</v>
      </c>
      <c r="G127" s="16" t="s">
        <v>1284</v>
      </c>
      <c r="H127" s="16" t="s">
        <v>2722</v>
      </c>
      <c r="I127" s="16" t="s">
        <v>1273</v>
      </c>
      <c r="J127" s="16">
        <v>2.1484E-3</v>
      </c>
      <c r="K127" s="16">
        <v>17.445568119215249</v>
      </c>
    </row>
    <row r="128" spans="1:11">
      <c r="A128" s="20"/>
      <c r="B128" s="13">
        <v>33</v>
      </c>
      <c r="C128" s="16">
        <v>34</v>
      </c>
      <c r="D128" s="16">
        <v>26</v>
      </c>
      <c r="E128" s="16" t="s">
        <v>1441</v>
      </c>
      <c r="F128" s="16" t="s">
        <v>1284</v>
      </c>
      <c r="G128" s="16" t="s">
        <v>1284</v>
      </c>
      <c r="H128" s="16" t="s">
        <v>2723</v>
      </c>
      <c r="I128" s="16" t="s">
        <v>1273</v>
      </c>
      <c r="J128" s="16">
        <v>5.8128000000000008E-3</v>
      </c>
      <c r="K128" s="16">
        <v>60.556464892675713</v>
      </c>
    </row>
    <row r="129" spans="1:11">
      <c r="A129" s="20"/>
      <c r="B129" s="13">
        <v>34</v>
      </c>
      <c r="C129" s="16">
        <v>35</v>
      </c>
      <c r="D129" s="16">
        <v>26</v>
      </c>
      <c r="E129" s="16" t="s">
        <v>1441</v>
      </c>
      <c r="F129" s="16" t="s">
        <v>1275</v>
      </c>
      <c r="G129" s="16" t="s">
        <v>1275</v>
      </c>
      <c r="H129" s="16" t="s">
        <v>2724</v>
      </c>
      <c r="I129" s="16" t="s">
        <v>1273</v>
      </c>
      <c r="J129" s="16">
        <v>6.5699999999999986E-3</v>
      </c>
      <c r="K129" s="16">
        <v>70.575250630052338</v>
      </c>
    </row>
    <row r="130" spans="1:11">
      <c r="A130" s="20"/>
      <c r="B130" s="13">
        <v>45</v>
      </c>
      <c r="C130" s="16">
        <v>46</v>
      </c>
      <c r="D130" s="16">
        <v>27</v>
      </c>
      <c r="E130" s="16" t="s">
        <v>1441</v>
      </c>
      <c r="F130" s="16" t="s">
        <v>1284</v>
      </c>
      <c r="G130" s="16" t="s">
        <v>1284</v>
      </c>
      <c r="H130" s="16" t="s">
        <v>2725</v>
      </c>
      <c r="I130" s="16" t="s">
        <v>1273</v>
      </c>
      <c r="J130" s="16">
        <v>9.6859999999999988E-2</v>
      </c>
      <c r="K130" s="16">
        <v>2040.5775163333001</v>
      </c>
    </row>
    <row r="131" spans="1:11">
      <c r="A131" s="20"/>
      <c r="B131" s="13">
        <v>49</v>
      </c>
      <c r="C131" s="16">
        <v>50</v>
      </c>
      <c r="D131" s="16">
        <v>27</v>
      </c>
      <c r="E131" s="16" t="s">
        <v>1441</v>
      </c>
      <c r="F131" s="16" t="s">
        <v>1275</v>
      </c>
      <c r="G131" s="16" t="s">
        <v>1275</v>
      </c>
      <c r="H131" s="16" t="s">
        <v>2726</v>
      </c>
      <c r="I131" s="16" t="s">
        <v>1273</v>
      </c>
      <c r="J131" s="16">
        <v>1E-3</v>
      </c>
      <c r="K131" s="16">
        <v>6.7056407275718604</v>
      </c>
    </row>
    <row r="132" spans="1:11">
      <c r="A132" s="20"/>
      <c r="B132" s="13">
        <v>50</v>
      </c>
      <c r="C132" s="16">
        <v>51</v>
      </c>
      <c r="D132" s="16">
        <v>27</v>
      </c>
      <c r="E132" s="16" t="s">
        <v>1441</v>
      </c>
      <c r="F132" s="16" t="s">
        <v>1276</v>
      </c>
      <c r="G132" s="16" t="s">
        <v>1276</v>
      </c>
      <c r="H132" s="16" t="s">
        <v>2727</v>
      </c>
      <c r="I132" s="16" t="s">
        <v>1273</v>
      </c>
      <c r="J132" s="16">
        <v>6.8999999999999997E-4</v>
      </c>
      <c r="K132" s="16">
        <v>4.2164829318159844</v>
      </c>
    </row>
    <row r="133" spans="1:11">
      <c r="A133" s="20"/>
      <c r="B133" s="13">
        <v>51</v>
      </c>
      <c r="C133" s="16">
        <v>52</v>
      </c>
      <c r="D133" s="16">
        <v>28</v>
      </c>
      <c r="E133" s="16" t="s">
        <v>1441</v>
      </c>
      <c r="F133" s="16" t="s">
        <v>1284</v>
      </c>
      <c r="G133" s="16" t="s">
        <v>1284</v>
      </c>
      <c r="H133" s="16" t="s">
        <v>2728</v>
      </c>
      <c r="I133" s="16" t="s">
        <v>1273</v>
      </c>
      <c r="J133" s="16">
        <v>2.9648000000000001E-3</v>
      </c>
      <c r="K133" s="16">
        <v>26.096766144680409</v>
      </c>
    </row>
    <row r="134" spans="1:11">
      <c r="A134" s="20"/>
      <c r="B134" s="13">
        <v>52</v>
      </c>
      <c r="C134" s="16">
        <v>53</v>
      </c>
      <c r="D134" s="16">
        <v>28</v>
      </c>
      <c r="E134" s="16" t="s">
        <v>1441</v>
      </c>
      <c r="F134" s="16" t="s">
        <v>1275</v>
      </c>
      <c r="G134" s="16" t="s">
        <v>1275</v>
      </c>
      <c r="H134" s="16" t="s">
        <v>2729</v>
      </c>
      <c r="I134" s="16" t="s">
        <v>1273</v>
      </c>
      <c r="J134" s="16">
        <v>4.0919999999999998E-2</v>
      </c>
      <c r="K134" s="16">
        <v>694.82404888323106</v>
      </c>
    </row>
    <row r="135" spans="1:11">
      <c r="A135" s="20"/>
      <c r="B135" s="13">
        <v>55</v>
      </c>
      <c r="C135" s="16">
        <v>56</v>
      </c>
      <c r="D135" s="16">
        <v>28</v>
      </c>
      <c r="E135" s="16" t="s">
        <v>1441</v>
      </c>
      <c r="F135" s="16" t="s">
        <v>1275</v>
      </c>
      <c r="G135" s="16" t="s">
        <v>1275</v>
      </c>
      <c r="H135" s="16" t="s">
        <v>2730</v>
      </c>
      <c r="I135" s="16" t="s">
        <v>1273</v>
      </c>
      <c r="J135" s="16">
        <v>0.18204999999999999</v>
      </c>
      <c r="K135" s="16">
        <v>4491.5890949541954</v>
      </c>
    </row>
    <row r="136" spans="1:11">
      <c r="A136" s="20"/>
      <c r="B136" s="13">
        <v>59</v>
      </c>
      <c r="C136" s="16">
        <v>60</v>
      </c>
      <c r="D136" s="16">
        <v>29</v>
      </c>
      <c r="E136" s="16" t="s">
        <v>1441</v>
      </c>
      <c r="F136" s="16" t="s">
        <v>1284</v>
      </c>
      <c r="G136" s="16" t="s">
        <v>1284</v>
      </c>
      <c r="H136" s="16" t="s">
        <v>2731</v>
      </c>
      <c r="I136" s="16" t="s">
        <v>1273</v>
      </c>
      <c r="J136" s="16">
        <v>4.8528E-3</v>
      </c>
      <c r="K136" s="16">
        <v>48.322212737441873</v>
      </c>
    </row>
    <row r="137" spans="1:11">
      <c r="A137" s="20"/>
      <c r="B137" s="13">
        <v>61</v>
      </c>
      <c r="C137" s="16">
        <v>62</v>
      </c>
      <c r="D137" s="16">
        <v>29</v>
      </c>
      <c r="E137" s="16" t="s">
        <v>1441</v>
      </c>
      <c r="F137" s="16" t="s">
        <v>1284</v>
      </c>
      <c r="G137" s="16" t="s">
        <v>1284</v>
      </c>
      <c r="H137" s="16" t="s">
        <v>2732</v>
      </c>
      <c r="I137" s="16" t="s">
        <v>1273</v>
      </c>
      <c r="J137" s="16">
        <v>3.1359999999999999E-2</v>
      </c>
      <c r="K137" s="16">
        <v>498.17777986288928</v>
      </c>
    </row>
    <row r="138" spans="1:11">
      <c r="A138" s="20"/>
      <c r="B138" s="13">
        <v>64</v>
      </c>
      <c r="C138" s="16">
        <v>65</v>
      </c>
      <c r="D138" s="16">
        <v>32</v>
      </c>
      <c r="E138" s="16" t="s">
        <v>1441</v>
      </c>
      <c r="F138" s="16" t="s">
        <v>1276</v>
      </c>
      <c r="G138" s="16" t="s">
        <v>1276</v>
      </c>
      <c r="H138" s="16" t="s">
        <v>2733</v>
      </c>
      <c r="I138" s="16" t="s">
        <v>1273</v>
      </c>
      <c r="J138" s="16">
        <v>6.7000000000000004E-2</v>
      </c>
      <c r="K138" s="16">
        <v>1287.064455264996</v>
      </c>
    </row>
    <row r="139" spans="1:11">
      <c r="A139" s="20"/>
      <c r="B139" s="13">
        <v>73</v>
      </c>
      <c r="C139" s="16">
        <v>74</v>
      </c>
      <c r="D139" s="16">
        <v>33</v>
      </c>
      <c r="E139" s="16" t="s">
        <v>1441</v>
      </c>
      <c r="F139" s="16" t="s">
        <v>1284</v>
      </c>
      <c r="G139" s="16" t="s">
        <v>1284</v>
      </c>
      <c r="H139" s="16" t="s">
        <v>2734</v>
      </c>
      <c r="I139" s="16" t="s">
        <v>1273</v>
      </c>
      <c r="J139" s="16">
        <v>3.3119999999999997E-4</v>
      </c>
      <c r="K139" s="16">
        <v>1.684186451206888</v>
      </c>
    </row>
    <row r="140" spans="1:11">
      <c r="A140" s="20"/>
      <c r="B140" s="13">
        <v>74</v>
      </c>
      <c r="C140" s="16">
        <v>75</v>
      </c>
      <c r="D140" s="16">
        <v>33</v>
      </c>
      <c r="E140" s="16" t="s">
        <v>1441</v>
      </c>
      <c r="F140" s="16" t="s">
        <v>1276</v>
      </c>
      <c r="G140" s="16" t="s">
        <v>1276</v>
      </c>
      <c r="H140" s="16" t="s">
        <v>2735</v>
      </c>
      <c r="I140" s="16" t="s">
        <v>1273</v>
      </c>
      <c r="J140" s="16">
        <v>1.7680000000000001E-2</v>
      </c>
      <c r="K140" s="16">
        <v>243.32120198402211</v>
      </c>
    </row>
    <row r="141" spans="1:11">
      <c r="A141" s="20"/>
      <c r="B141" s="13">
        <v>75</v>
      </c>
      <c r="C141" s="16">
        <v>76</v>
      </c>
      <c r="D141" s="16">
        <v>33</v>
      </c>
      <c r="E141" s="16" t="s">
        <v>1441</v>
      </c>
      <c r="F141" s="16" t="s">
        <v>1275</v>
      </c>
      <c r="G141" s="16" t="s">
        <v>1275</v>
      </c>
      <c r="H141" s="16" t="s">
        <v>2736</v>
      </c>
      <c r="I141" s="16" t="s">
        <v>1273</v>
      </c>
      <c r="J141" s="16">
        <v>2.001E-2</v>
      </c>
      <c r="K141" s="16">
        <v>284.05543459709082</v>
      </c>
    </row>
    <row r="142" spans="1:11">
      <c r="A142" s="20"/>
      <c r="B142" s="13">
        <v>76</v>
      </c>
      <c r="C142" s="16">
        <v>77</v>
      </c>
      <c r="D142" s="16">
        <v>33</v>
      </c>
      <c r="E142" s="16" t="s">
        <v>1441</v>
      </c>
      <c r="F142" s="16" t="s">
        <v>1284</v>
      </c>
      <c r="G142" s="16" t="s">
        <v>1284</v>
      </c>
      <c r="H142" s="16" t="s">
        <v>2737</v>
      </c>
      <c r="I142" s="16" t="s">
        <v>1273</v>
      </c>
      <c r="J142" s="16">
        <v>2.223E-2</v>
      </c>
      <c r="K142" s="16">
        <v>323.99112599305352</v>
      </c>
    </row>
    <row r="143" spans="1:11">
      <c r="A143" s="20"/>
      <c r="B143" s="13">
        <v>77</v>
      </c>
      <c r="C143" s="16">
        <v>78</v>
      </c>
      <c r="D143" s="16">
        <v>33</v>
      </c>
      <c r="E143" s="16" t="s">
        <v>1441</v>
      </c>
      <c r="F143" s="16" t="s">
        <v>1275</v>
      </c>
      <c r="G143" s="16" t="s">
        <v>1275</v>
      </c>
      <c r="H143" s="16" t="s">
        <v>2738</v>
      </c>
      <c r="I143" s="16" t="s">
        <v>1273</v>
      </c>
      <c r="J143" s="16">
        <v>5.6880000000000007E-2</v>
      </c>
      <c r="K143" s="16">
        <v>1048.7890721344891</v>
      </c>
    </row>
    <row r="144" spans="1:11">
      <c r="A144" s="20"/>
      <c r="B144" s="13">
        <v>84</v>
      </c>
      <c r="C144" s="16">
        <v>85</v>
      </c>
      <c r="D144" s="16">
        <v>33</v>
      </c>
      <c r="E144" s="16" t="s">
        <v>1441</v>
      </c>
      <c r="F144" s="16" t="s">
        <v>1276</v>
      </c>
      <c r="G144" s="16" t="s">
        <v>1276</v>
      </c>
      <c r="H144" s="16" t="s">
        <v>1494</v>
      </c>
      <c r="I144" s="16" t="s">
        <v>1273</v>
      </c>
      <c r="J144" s="16">
        <v>0.73259999999999992</v>
      </c>
      <c r="K144" s="16">
        <v>25610.94601027407</v>
      </c>
    </row>
    <row r="145" spans="1:11">
      <c r="A145" s="20"/>
      <c r="B145" s="13">
        <v>87</v>
      </c>
      <c r="C145" s="16">
        <v>88</v>
      </c>
      <c r="D145" s="16">
        <v>36</v>
      </c>
      <c r="E145" s="16" t="s">
        <v>1441</v>
      </c>
      <c r="F145" s="16" t="s">
        <v>1325</v>
      </c>
      <c r="G145" s="16" t="s">
        <v>1284</v>
      </c>
      <c r="H145" s="16" t="s">
        <v>2739</v>
      </c>
      <c r="I145" s="16" t="s">
        <v>1273</v>
      </c>
      <c r="J145" s="16">
        <v>1.4628E-3</v>
      </c>
      <c r="K145" s="16">
        <v>10.78584522222263</v>
      </c>
    </row>
    <row r="146" spans="1:11">
      <c r="A146" s="20"/>
      <c r="B146" s="13">
        <v>88</v>
      </c>
      <c r="C146" s="16">
        <v>89</v>
      </c>
      <c r="D146" s="16">
        <v>36</v>
      </c>
      <c r="E146" s="16" t="s">
        <v>1441</v>
      </c>
      <c r="F146" s="16" t="s">
        <v>1284</v>
      </c>
      <c r="G146" s="16" t="s">
        <v>1284</v>
      </c>
      <c r="H146" s="16" t="s">
        <v>2740</v>
      </c>
      <c r="I146" s="16" t="s">
        <v>1273</v>
      </c>
      <c r="J146" s="16">
        <v>5.28E-3</v>
      </c>
      <c r="K146" s="16">
        <v>53.683750111183898</v>
      </c>
    </row>
    <row r="147" spans="1:11">
      <c r="A147" s="20"/>
      <c r="B147" s="13">
        <v>90</v>
      </c>
      <c r="C147" s="16">
        <v>91</v>
      </c>
      <c r="D147" s="16">
        <v>36</v>
      </c>
      <c r="E147" s="16" t="s">
        <v>1441</v>
      </c>
      <c r="F147" s="16" t="s">
        <v>1284</v>
      </c>
      <c r="G147" s="16" t="s">
        <v>1284</v>
      </c>
      <c r="H147" s="16" t="s">
        <v>2741</v>
      </c>
      <c r="I147" s="16" t="s">
        <v>1273</v>
      </c>
      <c r="J147" s="16">
        <v>3.015E-2</v>
      </c>
      <c r="K147" s="16">
        <v>474.13328929549863</v>
      </c>
    </row>
    <row r="148" spans="1:11">
      <c r="A148" s="20"/>
      <c r="B148" s="13">
        <v>92</v>
      </c>
      <c r="C148" s="16">
        <v>93</v>
      </c>
      <c r="D148" s="16">
        <v>36</v>
      </c>
      <c r="E148" s="16" t="s">
        <v>1441</v>
      </c>
      <c r="F148" s="16" t="s">
        <v>1325</v>
      </c>
      <c r="G148" s="16" t="s">
        <v>1284</v>
      </c>
      <c r="H148" s="16" t="s">
        <v>2742</v>
      </c>
      <c r="I148" s="16" t="s">
        <v>1273</v>
      </c>
      <c r="J148" s="16">
        <v>0.06</v>
      </c>
      <c r="K148" s="16">
        <v>1120.922279102087</v>
      </c>
    </row>
    <row r="149" spans="1:11">
      <c r="A149" s="20"/>
      <c r="B149" s="13">
        <v>107</v>
      </c>
      <c r="C149" s="16">
        <v>108</v>
      </c>
      <c r="D149" s="16">
        <v>38</v>
      </c>
      <c r="E149" s="16" t="s">
        <v>1441</v>
      </c>
      <c r="F149" s="16" t="s">
        <v>1284</v>
      </c>
      <c r="G149" s="16" t="s">
        <v>1284</v>
      </c>
      <c r="H149" s="16" t="s">
        <v>2743</v>
      </c>
      <c r="I149" s="16" t="s">
        <v>1273</v>
      </c>
      <c r="J149" s="16">
        <v>1.4040000000000001E-3</v>
      </c>
      <c r="K149" s="16">
        <v>10.24941171841472</v>
      </c>
    </row>
    <row r="150" spans="1:11">
      <c r="A150" s="20"/>
      <c r="B150" s="13">
        <v>111</v>
      </c>
      <c r="C150" s="16">
        <v>112</v>
      </c>
      <c r="D150" s="16">
        <v>38</v>
      </c>
      <c r="E150" s="16" t="s">
        <v>1441</v>
      </c>
      <c r="F150" s="16" t="s">
        <v>1275</v>
      </c>
      <c r="G150" s="16" t="s">
        <v>1275</v>
      </c>
      <c r="H150" s="16" t="s">
        <v>2744</v>
      </c>
      <c r="I150" s="16" t="s">
        <v>1273</v>
      </c>
      <c r="J150" s="16">
        <v>0.69439999999999991</v>
      </c>
      <c r="K150" s="16">
        <v>23952.995524561851</v>
      </c>
    </row>
    <row r="151" spans="1:11">
      <c r="A151" s="20"/>
      <c r="B151" s="13">
        <v>113</v>
      </c>
      <c r="C151" s="16">
        <v>114</v>
      </c>
      <c r="D151" s="16">
        <v>39</v>
      </c>
      <c r="E151" s="16" t="s">
        <v>1441</v>
      </c>
      <c r="F151" s="16" t="s">
        <v>1275</v>
      </c>
      <c r="G151" s="16" t="s">
        <v>1276</v>
      </c>
      <c r="H151" s="16" t="s">
        <v>2745</v>
      </c>
      <c r="I151" s="16" t="s">
        <v>1273</v>
      </c>
      <c r="J151" s="16">
        <v>4.1080000000000001E-4</v>
      </c>
      <c r="K151" s="16">
        <v>2.2047514463738449</v>
      </c>
    </row>
    <row r="152" spans="1:11">
      <c r="A152" s="20"/>
      <c r="B152" s="13">
        <v>114</v>
      </c>
      <c r="C152" s="16">
        <v>115</v>
      </c>
      <c r="D152" s="16">
        <v>39</v>
      </c>
      <c r="E152" s="16" t="s">
        <v>1441</v>
      </c>
      <c r="F152" s="16" t="s">
        <v>1275</v>
      </c>
      <c r="G152" s="16" t="s">
        <v>1275</v>
      </c>
      <c r="H152" s="16" t="s">
        <v>2746</v>
      </c>
      <c r="I152" s="16" t="s">
        <v>1273</v>
      </c>
      <c r="J152" s="16">
        <v>2.0952000000000002E-3</v>
      </c>
      <c r="K152" s="16">
        <v>16.907472624805131</v>
      </c>
    </row>
    <row r="153" spans="1:11">
      <c r="A153" s="20"/>
      <c r="B153" s="13">
        <v>115</v>
      </c>
      <c r="C153" s="16">
        <v>116</v>
      </c>
      <c r="D153" s="16">
        <v>39</v>
      </c>
      <c r="E153" s="16" t="s">
        <v>1441</v>
      </c>
      <c r="F153" s="16" t="s">
        <v>1284</v>
      </c>
      <c r="G153" s="16" t="s">
        <v>1284</v>
      </c>
      <c r="H153" s="16" t="s">
        <v>2747</v>
      </c>
      <c r="I153" s="16" t="s">
        <v>1273</v>
      </c>
      <c r="J153" s="16">
        <v>5.2000000000000006E-3</v>
      </c>
      <c r="K153" s="16">
        <v>52.683750273282349</v>
      </c>
    </row>
    <row r="154" spans="1:11">
      <c r="A154" s="20"/>
      <c r="B154" s="13">
        <v>116</v>
      </c>
      <c r="C154" s="16">
        <v>117</v>
      </c>
      <c r="D154" s="16">
        <v>39</v>
      </c>
      <c r="E154" s="16" t="s">
        <v>1441</v>
      </c>
      <c r="F154" s="16" t="s">
        <v>1275</v>
      </c>
      <c r="G154" s="16" t="s">
        <v>1275</v>
      </c>
      <c r="H154" s="16" t="s">
        <v>2748</v>
      </c>
      <c r="I154" s="16" t="s">
        <v>1273</v>
      </c>
      <c r="J154" s="16">
        <v>1.6E-2</v>
      </c>
      <c r="K154" s="16">
        <v>214.7720981701369</v>
      </c>
    </row>
    <row r="155" spans="1:11">
      <c r="A155" s="20"/>
      <c r="B155" s="13">
        <v>118</v>
      </c>
      <c r="C155" s="16">
        <v>119</v>
      </c>
      <c r="D155" s="16">
        <v>41</v>
      </c>
      <c r="E155" s="16" t="s">
        <v>1441</v>
      </c>
      <c r="F155" s="16" t="s">
        <v>1284</v>
      </c>
      <c r="G155" s="16" t="s">
        <v>1284</v>
      </c>
      <c r="H155" s="16" t="s">
        <v>2749</v>
      </c>
      <c r="I155" s="16" t="s">
        <v>1273</v>
      </c>
      <c r="J155" s="16">
        <v>2.5271999999999998E-3</v>
      </c>
      <c r="K155" s="16">
        <v>21.373161656015139</v>
      </c>
    </row>
    <row r="156" spans="1:11">
      <c r="A156" s="20"/>
      <c r="B156" s="13">
        <v>119</v>
      </c>
      <c r="C156" s="16">
        <v>120</v>
      </c>
      <c r="D156" s="16">
        <v>41</v>
      </c>
      <c r="E156" s="16" t="s">
        <v>1441</v>
      </c>
      <c r="F156" s="16" t="s">
        <v>1284</v>
      </c>
      <c r="G156" s="16" t="s">
        <v>1284</v>
      </c>
      <c r="H156" s="16" t="s">
        <v>2750</v>
      </c>
      <c r="I156" s="16" t="s">
        <v>1273</v>
      </c>
      <c r="J156" s="16">
        <v>3.3119999999999998E-3</v>
      </c>
      <c r="K156" s="16">
        <v>29.972264175715079</v>
      </c>
    </row>
    <row r="157" spans="1:11">
      <c r="A157" s="20"/>
      <c r="B157" s="13">
        <v>120</v>
      </c>
      <c r="C157" s="16">
        <v>121</v>
      </c>
      <c r="D157" s="16">
        <v>41</v>
      </c>
      <c r="E157" s="16" t="s">
        <v>1441</v>
      </c>
      <c r="F157" s="16" t="s">
        <v>1284</v>
      </c>
      <c r="G157" s="16" t="s">
        <v>1284</v>
      </c>
      <c r="H157" s="16" t="s">
        <v>2751</v>
      </c>
      <c r="I157" s="16" t="s">
        <v>1273</v>
      </c>
      <c r="J157" s="16">
        <v>9.4500000000000001E-3</v>
      </c>
      <c r="K157" s="16">
        <v>111.1837576975492</v>
      </c>
    </row>
    <row r="158" spans="1:11">
      <c r="A158" s="20"/>
      <c r="B158" s="13">
        <v>122</v>
      </c>
      <c r="C158" s="16">
        <v>123</v>
      </c>
      <c r="D158" s="16">
        <v>41</v>
      </c>
      <c r="E158" s="16" t="s">
        <v>1441</v>
      </c>
      <c r="F158" s="16" t="s">
        <v>1284</v>
      </c>
      <c r="G158" s="16" t="s">
        <v>1284</v>
      </c>
      <c r="H158" s="16" t="s">
        <v>2752</v>
      </c>
      <c r="I158" s="16" t="s">
        <v>1273</v>
      </c>
      <c r="J158" s="16">
        <v>3.7599999999999988E-2</v>
      </c>
      <c r="K158" s="16">
        <v>625.06806246384554</v>
      </c>
    </row>
    <row r="159" spans="1:11">
      <c r="A159" s="20"/>
      <c r="B159" s="13">
        <v>147</v>
      </c>
      <c r="C159" s="16">
        <v>148</v>
      </c>
      <c r="D159" s="16">
        <v>44</v>
      </c>
      <c r="E159" s="16" t="s">
        <v>1441</v>
      </c>
      <c r="F159" s="16" t="s">
        <v>1284</v>
      </c>
      <c r="G159" s="16" t="s">
        <v>1284</v>
      </c>
      <c r="H159" s="16" t="s">
        <v>2753</v>
      </c>
      <c r="I159" s="16" t="s">
        <v>1273</v>
      </c>
      <c r="J159" s="16">
        <v>4.1300000000000009E-3</v>
      </c>
      <c r="K159" s="16">
        <v>39.486991624624281</v>
      </c>
    </row>
    <row r="160" spans="1:11">
      <c r="A160" s="20"/>
      <c r="B160" s="13">
        <v>148</v>
      </c>
      <c r="C160" s="16">
        <v>149</v>
      </c>
      <c r="D160" s="16">
        <v>44</v>
      </c>
      <c r="E160" s="16" t="s">
        <v>1441</v>
      </c>
      <c r="F160" s="16" t="s">
        <v>1284</v>
      </c>
      <c r="G160" s="16" t="s">
        <v>1284</v>
      </c>
      <c r="H160" s="16" t="s">
        <v>2753</v>
      </c>
      <c r="I160" s="16" t="s">
        <v>1273</v>
      </c>
      <c r="J160" s="16">
        <v>1.5339999999999999E-2</v>
      </c>
      <c r="K160" s="16">
        <v>203.69463328987169</v>
      </c>
    </row>
    <row r="161" spans="1:11">
      <c r="A161" s="20"/>
      <c r="B161" s="13">
        <v>150</v>
      </c>
      <c r="C161" s="16">
        <v>151</v>
      </c>
      <c r="D161" s="16">
        <v>55</v>
      </c>
      <c r="E161" s="16" t="s">
        <v>1441</v>
      </c>
      <c r="F161" s="16" t="s">
        <v>1284</v>
      </c>
      <c r="G161" s="16" t="s">
        <v>1284</v>
      </c>
      <c r="H161" s="16" t="s">
        <v>2754</v>
      </c>
      <c r="I161" s="16" t="s">
        <v>1273</v>
      </c>
      <c r="J161" s="16">
        <v>4.8989999999999993E-4</v>
      </c>
      <c r="K161" s="16">
        <v>2.7476443465135798</v>
      </c>
    </row>
    <row r="162" spans="1:11">
      <c r="A162" s="20"/>
      <c r="B162" s="13">
        <v>151</v>
      </c>
      <c r="C162" s="16">
        <v>152</v>
      </c>
      <c r="D162" s="16">
        <v>55</v>
      </c>
      <c r="E162" s="16" t="s">
        <v>1441</v>
      </c>
      <c r="F162" s="16" t="s">
        <v>1284</v>
      </c>
      <c r="G162" s="16" t="s">
        <v>1284</v>
      </c>
      <c r="H162" s="16" t="s">
        <v>2755</v>
      </c>
      <c r="I162" s="16" t="s">
        <v>1273</v>
      </c>
      <c r="J162" s="16">
        <v>8.6250000000000007E-2</v>
      </c>
      <c r="K162" s="16">
        <v>1764.980614218674</v>
      </c>
    </row>
    <row r="163" spans="1:11">
      <c r="A163" s="20"/>
      <c r="B163" s="13">
        <v>155</v>
      </c>
      <c r="C163" s="16">
        <v>156</v>
      </c>
      <c r="D163" s="16">
        <v>57</v>
      </c>
      <c r="E163" s="16" t="s">
        <v>1441</v>
      </c>
      <c r="F163" s="16" t="s">
        <v>1276</v>
      </c>
      <c r="G163" s="16" t="s">
        <v>1276</v>
      </c>
      <c r="H163" s="16" t="s">
        <v>2756</v>
      </c>
      <c r="I163" s="16" t="s">
        <v>1273</v>
      </c>
      <c r="J163" s="16">
        <v>3.0999999999999999E-3</v>
      </c>
      <c r="K163" s="16">
        <v>27.585378101620979</v>
      </c>
    </row>
    <row r="164" spans="1:11">
      <c r="A164" s="20"/>
      <c r="B164" s="13">
        <v>156</v>
      </c>
      <c r="C164" s="16">
        <v>157</v>
      </c>
      <c r="D164" s="16">
        <v>57</v>
      </c>
      <c r="E164" s="16" t="s">
        <v>1441</v>
      </c>
      <c r="F164" s="16" t="s">
        <v>1284</v>
      </c>
      <c r="G164" s="16" t="s">
        <v>1284</v>
      </c>
      <c r="H164" s="16" t="s">
        <v>2757</v>
      </c>
      <c r="I164" s="16" t="s">
        <v>1273</v>
      </c>
      <c r="J164" s="16">
        <v>0.16309999999999999</v>
      </c>
      <c r="K164" s="16">
        <v>3913.7415045985081</v>
      </c>
    </row>
    <row r="165" spans="1:11">
      <c r="A165" s="20"/>
      <c r="B165" s="13">
        <v>160</v>
      </c>
      <c r="C165" s="16">
        <v>161</v>
      </c>
      <c r="D165" s="16">
        <v>110</v>
      </c>
      <c r="E165" s="16" t="s">
        <v>1441</v>
      </c>
      <c r="F165" s="16" t="s">
        <v>1275</v>
      </c>
      <c r="G165" s="16" t="s">
        <v>1275</v>
      </c>
      <c r="H165" s="16" t="s">
        <v>1556</v>
      </c>
      <c r="I165" s="16" t="s">
        <v>1230</v>
      </c>
      <c r="J165" s="16">
        <v>1.0359999999999999E-2</v>
      </c>
      <c r="K165" s="16">
        <v>868.31068376678945</v>
      </c>
    </row>
    <row r="166" spans="1:11">
      <c r="A166" s="20"/>
      <c r="B166" s="13">
        <v>161</v>
      </c>
      <c r="C166" s="16">
        <v>162</v>
      </c>
      <c r="D166" s="16">
        <v>110</v>
      </c>
      <c r="E166" s="16" t="s">
        <v>1441</v>
      </c>
      <c r="F166" s="16" t="s">
        <v>1275</v>
      </c>
      <c r="G166" s="16" t="s">
        <v>1275</v>
      </c>
      <c r="H166" s="16" t="s">
        <v>2758</v>
      </c>
      <c r="I166" s="16" t="s">
        <v>1273</v>
      </c>
      <c r="J166" s="16">
        <v>2.1389999999999999E-2</v>
      </c>
      <c r="K166" s="16">
        <v>308.74375641286667</v>
      </c>
    </row>
    <row r="167" spans="1:11">
      <c r="A167" s="20"/>
      <c r="B167" s="13">
        <v>162</v>
      </c>
      <c r="C167" s="16">
        <v>163</v>
      </c>
      <c r="D167" s="16">
        <v>110</v>
      </c>
      <c r="E167" s="16" t="s">
        <v>1441</v>
      </c>
      <c r="F167" s="16" t="s">
        <v>1284</v>
      </c>
      <c r="G167" s="16" t="s">
        <v>1284</v>
      </c>
      <c r="H167" s="16" t="s">
        <v>2759</v>
      </c>
      <c r="I167" s="16" t="s">
        <v>1273</v>
      </c>
      <c r="J167" s="16">
        <v>0.60723999999999989</v>
      </c>
      <c r="K167" s="16">
        <v>11850.06289212449</v>
      </c>
    </row>
    <row r="168" spans="1:11">
      <c r="A168" s="20"/>
      <c r="B168" s="13">
        <v>164</v>
      </c>
      <c r="C168" s="16">
        <v>165</v>
      </c>
      <c r="D168" s="16">
        <v>125</v>
      </c>
      <c r="E168" s="16" t="s">
        <v>1441</v>
      </c>
      <c r="F168" s="16" t="s">
        <v>1284</v>
      </c>
      <c r="G168" s="16" t="s">
        <v>1284</v>
      </c>
      <c r="H168" s="16" t="s">
        <v>2760</v>
      </c>
      <c r="I168" s="16" t="s">
        <v>1273</v>
      </c>
      <c r="J168" s="16">
        <v>4.5500000000000002E-3</v>
      </c>
      <c r="K168" s="16">
        <v>44.570152284519111</v>
      </c>
    </row>
    <row r="169" spans="1:11">
      <c r="A169" s="20"/>
      <c r="B169" s="13">
        <v>165</v>
      </c>
      <c r="C169" s="16">
        <v>166</v>
      </c>
      <c r="D169" s="16">
        <v>125</v>
      </c>
      <c r="E169" s="16" t="s">
        <v>1441</v>
      </c>
      <c r="F169" s="16" t="s">
        <v>1275</v>
      </c>
      <c r="G169" s="16" t="s">
        <v>1275</v>
      </c>
      <c r="H169" s="16" t="s">
        <v>2761</v>
      </c>
      <c r="I169" s="16" t="s">
        <v>1230</v>
      </c>
      <c r="J169" s="16">
        <v>0.12848000000000001</v>
      </c>
      <c r="K169" s="16">
        <v>8464.7620583734115</v>
      </c>
    </row>
    <row r="170" spans="1:11">
      <c r="A170" s="20"/>
      <c r="B170" s="13">
        <v>166</v>
      </c>
      <c r="C170" s="16">
        <v>167</v>
      </c>
      <c r="D170" s="16">
        <v>126</v>
      </c>
      <c r="E170" s="16" t="s">
        <v>1441</v>
      </c>
      <c r="F170" s="16" t="s">
        <v>1284</v>
      </c>
      <c r="G170" s="16" t="s">
        <v>1284</v>
      </c>
      <c r="H170" s="16" t="s">
        <v>2762</v>
      </c>
      <c r="I170" s="16" t="s">
        <v>1273</v>
      </c>
      <c r="J170" s="16">
        <v>1.8479999999999999E-4</v>
      </c>
      <c r="K170" s="16">
        <v>0.81182878355509791</v>
      </c>
    </row>
    <row r="171" spans="1:11">
      <c r="A171" s="20"/>
      <c r="B171" s="13">
        <v>170</v>
      </c>
      <c r="C171" s="16">
        <v>171</v>
      </c>
      <c r="D171" s="16">
        <v>132</v>
      </c>
      <c r="E171" s="16" t="s">
        <v>1441</v>
      </c>
      <c r="F171" s="16" t="s">
        <v>1284</v>
      </c>
      <c r="G171" s="16" t="s">
        <v>1284</v>
      </c>
      <c r="H171" s="16" t="s">
        <v>2763</v>
      </c>
      <c r="I171" s="16" t="s">
        <v>1273</v>
      </c>
      <c r="J171" s="16">
        <v>2.4499999999999999E-5</v>
      </c>
      <c r="K171" s="16">
        <v>6.4903071861743544E-2</v>
      </c>
    </row>
    <row r="172" spans="1:11">
      <c r="A172" s="20"/>
      <c r="B172" s="13">
        <v>171</v>
      </c>
      <c r="C172" s="16">
        <v>172</v>
      </c>
      <c r="D172" s="16">
        <v>132</v>
      </c>
      <c r="E172" s="16" t="s">
        <v>1441</v>
      </c>
      <c r="F172" s="16" t="s">
        <v>1284</v>
      </c>
      <c r="G172" s="16" t="s">
        <v>1284</v>
      </c>
      <c r="H172" s="16" t="s">
        <v>2764</v>
      </c>
      <c r="I172" s="16" t="s">
        <v>1230</v>
      </c>
      <c r="J172" s="16">
        <v>1.496E-4</v>
      </c>
      <c r="K172" s="16">
        <v>18.801465870532869</v>
      </c>
    </row>
    <row r="173" spans="1:11">
      <c r="A173" s="20"/>
      <c r="B173" s="13">
        <v>173</v>
      </c>
      <c r="C173" s="16">
        <v>174</v>
      </c>
      <c r="D173" s="16">
        <v>134</v>
      </c>
      <c r="E173" s="16" t="s">
        <v>1441</v>
      </c>
      <c r="F173" s="16" t="s">
        <v>1275</v>
      </c>
      <c r="G173" s="16" t="s">
        <v>1275</v>
      </c>
      <c r="H173" s="16" t="s">
        <v>1634</v>
      </c>
      <c r="I173" s="16" t="s">
        <v>1230</v>
      </c>
      <c r="J173" s="16">
        <v>1.1564E-5</v>
      </c>
      <c r="K173" s="16">
        <v>1.8563437676454919</v>
      </c>
    </row>
    <row r="174" spans="1:11">
      <c r="A174" s="20"/>
      <c r="B174" s="13">
        <v>174</v>
      </c>
      <c r="C174" s="16">
        <v>175</v>
      </c>
      <c r="D174" s="16">
        <v>134</v>
      </c>
      <c r="E174" s="16" t="s">
        <v>1441</v>
      </c>
      <c r="F174" s="16" t="s">
        <v>1284</v>
      </c>
      <c r="G174" s="16" t="s">
        <v>1284</v>
      </c>
      <c r="H174" s="16" t="s">
        <v>2765</v>
      </c>
      <c r="I174" s="16" t="s">
        <v>1273</v>
      </c>
      <c r="J174" s="16">
        <v>5.27E-5</v>
      </c>
      <c r="K174" s="16">
        <v>0.1691129262118595</v>
      </c>
    </row>
    <row r="175" spans="1:11">
      <c r="A175" s="20"/>
      <c r="B175" s="13">
        <v>175</v>
      </c>
      <c r="C175" s="16">
        <v>176</v>
      </c>
      <c r="D175" s="16">
        <v>136</v>
      </c>
      <c r="E175" s="16" t="s">
        <v>1441</v>
      </c>
      <c r="F175" s="16" t="s">
        <v>1284</v>
      </c>
      <c r="G175" s="16" t="s">
        <v>1284</v>
      </c>
      <c r="H175" s="16" t="s">
        <v>2766</v>
      </c>
      <c r="I175" s="16" t="s">
        <v>1273</v>
      </c>
      <c r="J175" s="16">
        <v>4.7610000000000003E-4</v>
      </c>
      <c r="K175" s="16">
        <v>2.6505777191316078</v>
      </c>
    </row>
    <row r="176" spans="1:11">
      <c r="A176" s="20"/>
      <c r="B176" s="13">
        <v>176</v>
      </c>
      <c r="C176" s="16">
        <v>177</v>
      </c>
      <c r="D176" s="16">
        <v>136</v>
      </c>
      <c r="E176" s="16" t="s">
        <v>1441</v>
      </c>
      <c r="F176" s="16" t="s">
        <v>1284</v>
      </c>
      <c r="G176" s="16" t="s">
        <v>1284</v>
      </c>
      <c r="H176" s="16" t="s">
        <v>2767</v>
      </c>
      <c r="I176" s="16" t="s">
        <v>1273</v>
      </c>
      <c r="J176" s="16">
        <v>2.5829999999999998E-3</v>
      </c>
      <c r="K176" s="16">
        <v>21.958724421691059</v>
      </c>
    </row>
    <row r="177" spans="1:11">
      <c r="A177" s="20"/>
      <c r="B177" s="13">
        <v>177</v>
      </c>
      <c r="C177" s="16">
        <v>178</v>
      </c>
      <c r="D177" s="16">
        <v>136</v>
      </c>
      <c r="E177" s="16" t="s">
        <v>1441</v>
      </c>
      <c r="F177" s="16" t="s">
        <v>1284</v>
      </c>
      <c r="G177" s="16" t="s">
        <v>1284</v>
      </c>
      <c r="H177" s="16" t="s">
        <v>2768</v>
      </c>
      <c r="I177" s="16" t="s">
        <v>1273</v>
      </c>
      <c r="J177" s="16">
        <v>5.1060000000000012E-3</v>
      </c>
      <c r="K177" s="16">
        <v>51.480982115835907</v>
      </c>
    </row>
    <row r="178" spans="1:11">
      <c r="A178" s="20"/>
      <c r="B178" s="13">
        <v>178</v>
      </c>
      <c r="C178" s="16">
        <v>179</v>
      </c>
      <c r="D178" s="16">
        <v>136</v>
      </c>
      <c r="E178" s="16" t="s">
        <v>1441</v>
      </c>
      <c r="F178" s="16" t="s">
        <v>1276</v>
      </c>
      <c r="G178" s="16" t="s">
        <v>1276</v>
      </c>
      <c r="H178" s="16" t="s">
        <v>2769</v>
      </c>
      <c r="I178" s="16" t="s">
        <v>1273</v>
      </c>
      <c r="J178" s="16">
        <v>6.0800000000000003E-3</v>
      </c>
      <c r="K178" s="16">
        <v>64.039719437732273</v>
      </c>
    </row>
    <row r="179" spans="1:11">
      <c r="A179" s="20"/>
      <c r="B179" s="13">
        <v>179</v>
      </c>
      <c r="C179" s="16">
        <v>180</v>
      </c>
      <c r="D179" s="16">
        <v>136</v>
      </c>
      <c r="E179" s="16" t="s">
        <v>1441</v>
      </c>
      <c r="F179" s="16" t="s">
        <v>1284</v>
      </c>
      <c r="G179" s="16" t="s">
        <v>1284</v>
      </c>
      <c r="H179" s="16" t="s">
        <v>2770</v>
      </c>
      <c r="I179" s="16" t="s">
        <v>1273</v>
      </c>
      <c r="J179" s="16">
        <v>2.2960000000000001E-2</v>
      </c>
      <c r="K179" s="16">
        <v>337.2628418357495</v>
      </c>
    </row>
    <row r="180" spans="1:11">
      <c r="A180" s="20"/>
      <c r="B180" s="13">
        <v>180</v>
      </c>
      <c r="C180" s="16">
        <v>181</v>
      </c>
      <c r="D180" s="16">
        <v>136</v>
      </c>
      <c r="E180" s="16" t="s">
        <v>1441</v>
      </c>
      <c r="F180" s="16" t="s">
        <v>1276</v>
      </c>
      <c r="G180" s="16" t="s">
        <v>1276</v>
      </c>
      <c r="H180" s="16" t="s">
        <v>2771</v>
      </c>
      <c r="I180" s="16" t="s">
        <v>1273</v>
      </c>
      <c r="J180" s="16">
        <v>7.7219999999999997E-2</v>
      </c>
      <c r="K180" s="16">
        <v>1536.680450059672</v>
      </c>
    </row>
    <row r="181" spans="1:11">
      <c r="A181" s="20"/>
      <c r="B181" s="13">
        <v>181</v>
      </c>
      <c r="C181" s="16">
        <v>182</v>
      </c>
      <c r="D181" s="16">
        <v>138</v>
      </c>
      <c r="E181" s="16" t="s">
        <v>1441</v>
      </c>
      <c r="F181" s="16" t="s">
        <v>1284</v>
      </c>
      <c r="G181" s="16" t="s">
        <v>1284</v>
      </c>
      <c r="H181" s="16" t="s">
        <v>2772</v>
      </c>
      <c r="I181" s="16" t="s">
        <v>1273</v>
      </c>
      <c r="J181" s="16">
        <v>1.0004E-3</v>
      </c>
      <c r="K181" s="16">
        <v>6.7071430832610996</v>
      </c>
    </row>
    <row r="182" spans="1:11">
      <c r="A182" s="20"/>
      <c r="B182" s="13">
        <v>182</v>
      </c>
      <c r="C182" s="16">
        <v>183</v>
      </c>
      <c r="D182" s="16">
        <v>138</v>
      </c>
      <c r="E182" s="16" t="s">
        <v>1441</v>
      </c>
      <c r="F182" s="16" t="s">
        <v>1275</v>
      </c>
      <c r="G182" s="16" t="s">
        <v>1275</v>
      </c>
      <c r="H182" s="16" t="s">
        <v>2773</v>
      </c>
      <c r="I182" s="16" t="s">
        <v>1273</v>
      </c>
      <c r="J182" s="16">
        <v>1.0688E-3</v>
      </c>
      <c r="K182" s="16">
        <v>7.285345741017899</v>
      </c>
    </row>
    <row r="183" spans="1:11">
      <c r="A183" s="20"/>
      <c r="B183" s="13">
        <v>185</v>
      </c>
      <c r="C183" s="16">
        <v>186</v>
      </c>
      <c r="D183" s="16">
        <v>139</v>
      </c>
      <c r="E183" s="16" t="s">
        <v>1441</v>
      </c>
      <c r="F183" s="16" t="s">
        <v>1276</v>
      </c>
      <c r="G183" s="16" t="s">
        <v>1276</v>
      </c>
      <c r="H183" s="16" t="s">
        <v>2774</v>
      </c>
      <c r="I183" s="16" t="s">
        <v>1273</v>
      </c>
      <c r="J183" s="16">
        <v>1.36E-4</v>
      </c>
      <c r="K183" s="16">
        <v>0.55330963557848789</v>
      </c>
    </row>
    <row r="184" spans="1:11">
      <c r="A184" s="20"/>
      <c r="B184" s="13">
        <v>187</v>
      </c>
      <c r="C184" s="16">
        <v>188</v>
      </c>
      <c r="D184" s="16">
        <v>141</v>
      </c>
      <c r="E184" s="16" t="s">
        <v>1441</v>
      </c>
      <c r="F184" s="16" t="s">
        <v>1284</v>
      </c>
      <c r="G184" s="16" t="s">
        <v>1284</v>
      </c>
      <c r="H184" s="16" t="s">
        <v>2772</v>
      </c>
      <c r="I184" s="16" t="s">
        <v>1273</v>
      </c>
      <c r="J184" s="16">
        <v>5.04E-4</v>
      </c>
      <c r="K184" s="16">
        <v>2.8468975405696142</v>
      </c>
    </row>
    <row r="185" spans="1:11">
      <c r="A185" s="20"/>
      <c r="B185" s="13">
        <v>188</v>
      </c>
      <c r="C185" s="16">
        <v>189</v>
      </c>
      <c r="D185" s="16">
        <v>141</v>
      </c>
      <c r="E185" s="16" t="s">
        <v>1441</v>
      </c>
      <c r="F185" s="16" t="s">
        <v>1284</v>
      </c>
      <c r="G185" s="16" t="s">
        <v>1284</v>
      </c>
      <c r="H185" s="16" t="s">
        <v>2772</v>
      </c>
      <c r="I185" s="16" t="s">
        <v>1273</v>
      </c>
      <c r="J185" s="16">
        <v>4.9560000000000001E-4</v>
      </c>
      <c r="K185" s="16">
        <v>2.78769634257567</v>
      </c>
    </row>
    <row r="186" spans="1:11">
      <c r="A186" s="20"/>
      <c r="B186" s="13">
        <v>190</v>
      </c>
      <c r="C186" s="16">
        <v>191</v>
      </c>
      <c r="D186" s="16">
        <v>142</v>
      </c>
      <c r="E186" s="16" t="s">
        <v>1441</v>
      </c>
      <c r="F186" s="16" t="s">
        <v>1284</v>
      </c>
      <c r="G186" s="16" t="s">
        <v>1284</v>
      </c>
      <c r="H186" s="16" t="s">
        <v>2775</v>
      </c>
      <c r="I186" s="16" t="s">
        <v>1273</v>
      </c>
      <c r="J186" s="16">
        <v>2.6640000000000001E-3</v>
      </c>
      <c r="K186" s="16">
        <v>22.8290072488319</v>
      </c>
    </row>
    <row r="187" spans="1:11">
      <c r="A187" s="20"/>
      <c r="B187" s="13">
        <v>191</v>
      </c>
      <c r="C187" s="16">
        <v>192</v>
      </c>
      <c r="D187" s="16">
        <v>142</v>
      </c>
      <c r="E187" s="16" t="s">
        <v>1441</v>
      </c>
      <c r="F187" s="16" t="s">
        <v>1284</v>
      </c>
      <c r="G187" s="16" t="s">
        <v>1284</v>
      </c>
      <c r="H187" s="16" t="s">
        <v>2776</v>
      </c>
      <c r="I187" s="16" t="s">
        <v>1273</v>
      </c>
      <c r="J187" s="16">
        <v>5.3720000000000009E-3</v>
      </c>
      <c r="K187" s="16">
        <v>54.870158796106239</v>
      </c>
    </row>
    <row r="188" spans="1:11">
      <c r="A188" s="20"/>
      <c r="B188" s="13">
        <v>193</v>
      </c>
      <c r="C188" s="16">
        <v>194</v>
      </c>
      <c r="D188" s="16">
        <v>142</v>
      </c>
      <c r="E188" s="16" t="s">
        <v>1441</v>
      </c>
      <c r="F188" s="16" t="s">
        <v>1276</v>
      </c>
      <c r="G188" s="16" t="s">
        <v>1276</v>
      </c>
      <c r="H188" s="16" t="s">
        <v>2777</v>
      </c>
      <c r="I188" s="16" t="s">
        <v>1273</v>
      </c>
      <c r="J188" s="16">
        <v>2.05375</v>
      </c>
      <c r="K188" s="16">
        <v>36019.71451975435</v>
      </c>
    </row>
    <row r="189" spans="1:11">
      <c r="A189" s="20"/>
      <c r="B189" s="13">
        <v>194</v>
      </c>
      <c r="C189" s="16">
        <v>195</v>
      </c>
      <c r="D189" s="16">
        <v>143</v>
      </c>
      <c r="E189" s="16" t="s">
        <v>1441</v>
      </c>
      <c r="F189" s="16" t="s">
        <v>1284</v>
      </c>
      <c r="G189" s="16" t="s">
        <v>1284</v>
      </c>
      <c r="H189" s="16" t="s">
        <v>2778</v>
      </c>
      <c r="I189" s="16" t="s">
        <v>1273</v>
      </c>
      <c r="J189" s="16">
        <v>1E-3</v>
      </c>
      <c r="K189" s="16">
        <v>6.7055013025378889</v>
      </c>
    </row>
    <row r="190" spans="1:11">
      <c r="A190" s="20"/>
      <c r="B190" s="13">
        <v>197</v>
      </c>
      <c r="C190" s="16">
        <v>198</v>
      </c>
      <c r="D190" s="16">
        <v>147</v>
      </c>
      <c r="E190" s="16" t="s">
        <v>1441</v>
      </c>
      <c r="F190" s="16" t="s">
        <v>1284</v>
      </c>
      <c r="G190" s="16" t="s">
        <v>1284</v>
      </c>
      <c r="H190" s="16" t="s">
        <v>2779</v>
      </c>
      <c r="I190" s="16" t="s">
        <v>1273</v>
      </c>
      <c r="J190" s="16">
        <v>4.2929999999999992E-4</v>
      </c>
      <c r="K190" s="16">
        <v>2.3289202770549791</v>
      </c>
    </row>
    <row r="191" spans="1:11">
      <c r="A191" s="20"/>
      <c r="B191" s="13">
        <v>198</v>
      </c>
      <c r="C191" s="16">
        <v>199</v>
      </c>
      <c r="D191" s="16">
        <v>147</v>
      </c>
      <c r="E191" s="16" t="s">
        <v>1441</v>
      </c>
      <c r="F191" s="16" t="s">
        <v>1276</v>
      </c>
      <c r="G191" s="16" t="s">
        <v>1276</v>
      </c>
      <c r="H191" s="16" t="s">
        <v>2780</v>
      </c>
      <c r="I191" s="16" t="s">
        <v>1273</v>
      </c>
      <c r="J191" s="16">
        <v>1.1599999999999999E-2</v>
      </c>
      <c r="K191" s="16">
        <v>143.6255616058798</v>
      </c>
    </row>
    <row r="192" spans="1:11">
      <c r="A192" s="20"/>
      <c r="B192" s="13">
        <v>199</v>
      </c>
      <c r="C192" s="16">
        <v>200</v>
      </c>
      <c r="D192" s="16">
        <v>150</v>
      </c>
      <c r="E192" s="16" t="s">
        <v>1441</v>
      </c>
      <c r="F192" s="16" t="s">
        <v>1284</v>
      </c>
      <c r="G192" s="16" t="s">
        <v>1284</v>
      </c>
      <c r="H192" s="16" t="s">
        <v>2781</v>
      </c>
      <c r="I192" s="16" t="s">
        <v>1273</v>
      </c>
      <c r="J192" s="16">
        <v>6.3431999999999994E-3</v>
      </c>
      <c r="K192" s="16">
        <v>67.52448976539101</v>
      </c>
    </row>
    <row r="193" spans="1:11">
      <c r="A193" s="20"/>
      <c r="B193" s="13">
        <v>200</v>
      </c>
      <c r="C193" s="16">
        <v>201</v>
      </c>
      <c r="D193" s="16">
        <v>153</v>
      </c>
      <c r="E193" s="16" t="s">
        <v>1441</v>
      </c>
      <c r="F193" s="16" t="s">
        <v>1284</v>
      </c>
      <c r="G193" s="16" t="s">
        <v>1284</v>
      </c>
      <c r="H193" s="16" t="s">
        <v>2762</v>
      </c>
      <c r="I193" s="16" t="s">
        <v>1273</v>
      </c>
      <c r="J193" s="16">
        <v>1.449E-3</v>
      </c>
      <c r="K193" s="16">
        <v>10.6611275862623</v>
      </c>
    </row>
    <row r="194" spans="1:11">
      <c r="A194" s="20"/>
      <c r="B194" s="13">
        <v>201</v>
      </c>
      <c r="C194" s="16">
        <v>202</v>
      </c>
      <c r="D194" s="16">
        <v>153</v>
      </c>
      <c r="E194" s="16" t="s">
        <v>1441</v>
      </c>
      <c r="F194" s="16" t="s">
        <v>1276</v>
      </c>
      <c r="G194" s="16" t="s">
        <v>1276</v>
      </c>
      <c r="H194" s="16" t="s">
        <v>2782</v>
      </c>
      <c r="I194" s="16" t="s">
        <v>1273</v>
      </c>
      <c r="J194" s="16">
        <v>2.4819999999999998E-3</v>
      </c>
      <c r="K194" s="16">
        <v>20.89509177805553</v>
      </c>
    </row>
    <row r="195" spans="1:11">
      <c r="A195" s="20"/>
      <c r="B195" s="13">
        <v>202</v>
      </c>
      <c r="C195" s="16">
        <v>203</v>
      </c>
      <c r="D195" s="16">
        <v>153</v>
      </c>
      <c r="E195" s="16" t="s">
        <v>1441</v>
      </c>
      <c r="F195" s="16" t="s">
        <v>1284</v>
      </c>
      <c r="G195" s="16" t="s">
        <v>1284</v>
      </c>
      <c r="H195" s="16" t="s">
        <v>2762</v>
      </c>
      <c r="I195" s="16" t="s">
        <v>1273</v>
      </c>
      <c r="J195" s="16">
        <v>1.7850000000000001E-2</v>
      </c>
      <c r="K195" s="16">
        <v>246.24225958850701</v>
      </c>
    </row>
    <row r="196" spans="1:11">
      <c r="A196" s="20"/>
      <c r="B196" s="13">
        <v>203</v>
      </c>
      <c r="C196" s="16">
        <v>204</v>
      </c>
      <c r="D196" s="16">
        <v>153</v>
      </c>
      <c r="E196" s="16" t="s">
        <v>1441</v>
      </c>
      <c r="F196" s="16" t="s">
        <v>1275</v>
      </c>
      <c r="G196" s="16" t="s">
        <v>1275</v>
      </c>
      <c r="H196" s="16" t="s">
        <v>1560</v>
      </c>
      <c r="I196" s="16" t="s">
        <v>1273</v>
      </c>
      <c r="J196" s="16">
        <v>0.22148999999999999</v>
      </c>
      <c r="K196" s="16">
        <v>5739.256315183281</v>
      </c>
    </row>
    <row r="197" spans="1:11">
      <c r="A197" s="20"/>
      <c r="B197" s="13">
        <v>204</v>
      </c>
      <c r="C197" s="16">
        <v>205</v>
      </c>
      <c r="D197" s="16">
        <v>153</v>
      </c>
      <c r="E197" s="16" t="s">
        <v>1441</v>
      </c>
      <c r="F197" s="16" t="s">
        <v>1275</v>
      </c>
      <c r="G197" s="16" t="s">
        <v>1275</v>
      </c>
      <c r="H197" s="16" t="s">
        <v>1560</v>
      </c>
      <c r="I197" s="16" t="s">
        <v>1273</v>
      </c>
      <c r="J197" s="16">
        <v>0.39500000000000002</v>
      </c>
      <c r="K197" s="16">
        <v>12812.54829655217</v>
      </c>
    </row>
    <row r="198" spans="1:11">
      <c r="A198" s="20"/>
      <c r="B198" s="13">
        <v>205</v>
      </c>
      <c r="C198" s="16">
        <v>206</v>
      </c>
      <c r="D198" s="16">
        <v>154</v>
      </c>
      <c r="E198" s="16" t="s">
        <v>1441</v>
      </c>
      <c r="F198" s="16" t="s">
        <v>1284</v>
      </c>
      <c r="G198" s="16" t="s">
        <v>1284</v>
      </c>
      <c r="H198" s="16" t="s">
        <v>2783</v>
      </c>
      <c r="I198" s="16" t="s">
        <v>1273</v>
      </c>
      <c r="J198" s="16">
        <v>5.4149999999999999E-4</v>
      </c>
      <c r="K198" s="16">
        <v>3.1133911504949121</v>
      </c>
    </row>
    <row r="199" spans="1:11">
      <c r="A199" s="20"/>
      <c r="B199" s="13">
        <v>206</v>
      </c>
      <c r="C199" s="16">
        <v>207</v>
      </c>
      <c r="D199" s="16">
        <v>154</v>
      </c>
      <c r="E199" s="16" t="s">
        <v>1441</v>
      </c>
      <c r="F199" s="16" t="s">
        <v>1275</v>
      </c>
      <c r="G199" s="16" t="s">
        <v>1275</v>
      </c>
      <c r="H199" s="16" t="s">
        <v>2784</v>
      </c>
      <c r="I199" s="16" t="s">
        <v>1273</v>
      </c>
      <c r="J199" s="16">
        <v>8.1899999999999994E-3</v>
      </c>
      <c r="K199" s="16">
        <v>92.942854887359132</v>
      </c>
    </row>
    <row r="200" spans="1:11">
      <c r="A200" s="20"/>
      <c r="B200" s="13">
        <v>207</v>
      </c>
      <c r="C200" s="16">
        <v>208</v>
      </c>
      <c r="D200" s="16">
        <v>155</v>
      </c>
      <c r="E200" s="16" t="s">
        <v>1441</v>
      </c>
      <c r="F200" s="16" t="s">
        <v>1284</v>
      </c>
      <c r="G200" s="16" t="s">
        <v>1284</v>
      </c>
      <c r="H200" s="16" t="s">
        <v>2785</v>
      </c>
      <c r="I200" s="16" t="s">
        <v>1273</v>
      </c>
      <c r="J200" s="16">
        <v>3.1850000000000003E-2</v>
      </c>
      <c r="K200" s="16">
        <v>507.79179822475118</v>
      </c>
    </row>
    <row r="201" spans="1:11">
      <c r="A201" s="20"/>
      <c r="B201" s="13">
        <v>215</v>
      </c>
      <c r="C201" s="16">
        <v>216</v>
      </c>
      <c r="D201" s="16">
        <v>159</v>
      </c>
      <c r="E201" s="16" t="s">
        <v>1441</v>
      </c>
      <c r="F201" s="16" t="s">
        <v>1284</v>
      </c>
      <c r="G201" s="16" t="s">
        <v>1284</v>
      </c>
      <c r="H201" s="16" t="s">
        <v>2786</v>
      </c>
      <c r="I201" s="16" t="s">
        <v>1273</v>
      </c>
      <c r="J201" s="16">
        <v>7.0800000000000008E-4</v>
      </c>
      <c r="K201" s="16">
        <v>4.3532563922145693</v>
      </c>
    </row>
    <row r="202" spans="1:11">
      <c r="A202" s="20"/>
      <c r="B202" s="13">
        <v>216</v>
      </c>
      <c r="C202" s="16">
        <v>217</v>
      </c>
      <c r="D202" s="16">
        <v>159</v>
      </c>
      <c r="E202" s="16" t="s">
        <v>1441</v>
      </c>
      <c r="F202" s="16" t="s">
        <v>1284</v>
      </c>
      <c r="G202" s="16" t="s">
        <v>1284</v>
      </c>
      <c r="H202" s="16" t="s">
        <v>2787</v>
      </c>
      <c r="I202" s="16" t="s">
        <v>1273</v>
      </c>
      <c r="J202" s="16">
        <v>4.9000000000000009E-4</v>
      </c>
      <c r="K202" s="16">
        <v>2.747684694031181</v>
      </c>
    </row>
    <row r="203" spans="1:11">
      <c r="A203" s="20"/>
      <c r="B203" s="13">
        <v>218</v>
      </c>
      <c r="C203" s="16">
        <v>219</v>
      </c>
      <c r="D203" s="16">
        <v>159</v>
      </c>
      <c r="E203" s="16" t="s">
        <v>1441</v>
      </c>
      <c r="F203" s="16" t="s">
        <v>1284</v>
      </c>
      <c r="G203" s="16" t="s">
        <v>1284</v>
      </c>
      <c r="H203" s="16" t="s">
        <v>2788</v>
      </c>
      <c r="I203" s="16" t="s">
        <v>1273</v>
      </c>
      <c r="J203" s="16">
        <v>2.3400000000000001E-3</v>
      </c>
      <c r="K203" s="16">
        <v>19.40697130431051</v>
      </c>
    </row>
    <row r="204" spans="1:11">
      <c r="A204" s="20"/>
      <c r="B204" s="13">
        <v>219</v>
      </c>
      <c r="C204" s="16">
        <v>220</v>
      </c>
      <c r="D204" s="16">
        <v>159</v>
      </c>
      <c r="E204" s="16" t="s">
        <v>1441</v>
      </c>
      <c r="F204" s="16" t="s">
        <v>1276</v>
      </c>
      <c r="G204" s="16" t="s">
        <v>1276</v>
      </c>
      <c r="H204" s="16" t="s">
        <v>2789</v>
      </c>
      <c r="I204" s="16" t="s">
        <v>1273</v>
      </c>
      <c r="J204" s="16">
        <v>1.4189999999999999E-2</v>
      </c>
      <c r="K204" s="16">
        <v>184.78431684734949</v>
      </c>
    </row>
    <row r="205" spans="1:11">
      <c r="A205" s="20"/>
      <c r="B205" s="13">
        <v>220</v>
      </c>
      <c r="C205" s="16">
        <v>221</v>
      </c>
      <c r="D205" s="16">
        <v>159</v>
      </c>
      <c r="E205" s="16" t="s">
        <v>1441</v>
      </c>
      <c r="F205" s="16" t="s">
        <v>1276</v>
      </c>
      <c r="G205" s="16" t="s">
        <v>1276</v>
      </c>
      <c r="H205" s="16" t="s">
        <v>2790</v>
      </c>
      <c r="I205" s="16" t="s">
        <v>1273</v>
      </c>
      <c r="J205" s="16">
        <v>6.6659999999999997E-2</v>
      </c>
      <c r="K205" s="16">
        <v>1278.5938956214311</v>
      </c>
    </row>
    <row r="206" spans="1:11">
      <c r="A206" s="20"/>
      <c r="B206" s="13">
        <v>221</v>
      </c>
      <c r="C206" s="16">
        <v>222</v>
      </c>
      <c r="D206" s="16">
        <v>160</v>
      </c>
      <c r="E206" s="16" t="s">
        <v>1441</v>
      </c>
      <c r="F206" s="16" t="s">
        <v>1284</v>
      </c>
      <c r="G206" s="16" t="s">
        <v>1284</v>
      </c>
      <c r="H206" s="16" t="s">
        <v>2791</v>
      </c>
      <c r="I206" s="16" t="s">
        <v>1273</v>
      </c>
      <c r="J206" s="16">
        <v>1.428E-3</v>
      </c>
      <c r="K206" s="16">
        <v>10.4675650528437</v>
      </c>
    </row>
    <row r="207" spans="1:11">
      <c r="A207" s="20"/>
      <c r="B207" s="13">
        <v>229</v>
      </c>
      <c r="C207" s="16">
        <v>230</v>
      </c>
      <c r="D207" s="16">
        <v>161</v>
      </c>
      <c r="E207" s="16" t="s">
        <v>1441</v>
      </c>
      <c r="F207" s="16" t="s">
        <v>1276</v>
      </c>
      <c r="G207" s="16" t="s">
        <v>1276</v>
      </c>
      <c r="H207" s="16" t="s">
        <v>2792</v>
      </c>
      <c r="I207" s="16" t="s">
        <v>1273</v>
      </c>
      <c r="J207" s="16">
        <v>8.1000000000000004E-5</v>
      </c>
      <c r="K207" s="16">
        <v>0.2895069930629286</v>
      </c>
    </row>
    <row r="208" spans="1:11">
      <c r="A208" s="20"/>
      <c r="B208" s="13">
        <v>230</v>
      </c>
      <c r="C208" s="16">
        <v>231</v>
      </c>
      <c r="D208" s="16">
        <v>161</v>
      </c>
      <c r="E208" s="16" t="s">
        <v>1441</v>
      </c>
      <c r="F208" s="16" t="s">
        <v>1275</v>
      </c>
      <c r="G208" s="16" t="s">
        <v>1275</v>
      </c>
      <c r="H208" s="16" t="s">
        <v>1556</v>
      </c>
      <c r="I208" s="16" t="s">
        <v>1230</v>
      </c>
      <c r="J208" s="16">
        <v>3.7200000000000002E-3</v>
      </c>
      <c r="K208" s="16">
        <v>343.86087763793421</v>
      </c>
    </row>
    <row r="209" spans="1:11">
      <c r="A209" s="20"/>
      <c r="B209" s="13">
        <v>234</v>
      </c>
      <c r="C209" s="16">
        <v>235</v>
      </c>
      <c r="D209" s="16">
        <v>164</v>
      </c>
      <c r="E209" s="16" t="s">
        <v>1441</v>
      </c>
      <c r="F209" s="16" t="s">
        <v>1284</v>
      </c>
      <c r="G209" s="16" t="s">
        <v>1284</v>
      </c>
      <c r="H209" s="16" t="s">
        <v>2793</v>
      </c>
      <c r="I209" s="16" t="s">
        <v>1273</v>
      </c>
      <c r="J209" s="16">
        <v>4.5649999999999998E-4</v>
      </c>
      <c r="K209" s="16">
        <v>2.515462012549702</v>
      </c>
    </row>
    <row r="210" spans="1:11">
      <c r="A210" s="20"/>
      <c r="B210" s="13">
        <v>235</v>
      </c>
      <c r="C210" s="16">
        <v>236</v>
      </c>
      <c r="D210" s="16">
        <v>164</v>
      </c>
      <c r="E210" s="16" t="s">
        <v>1441</v>
      </c>
      <c r="F210" s="16" t="s">
        <v>1284</v>
      </c>
      <c r="G210" s="16" t="s">
        <v>1284</v>
      </c>
      <c r="H210" s="16" t="s">
        <v>2793</v>
      </c>
      <c r="I210" s="16" t="s">
        <v>1273</v>
      </c>
      <c r="J210" s="16">
        <v>3.5000000000000001E-3</v>
      </c>
      <c r="K210" s="16">
        <v>32.113189219743163</v>
      </c>
    </row>
    <row r="211" spans="1:11">
      <c r="A211" s="20"/>
      <c r="B211" s="13">
        <v>237</v>
      </c>
      <c r="C211" s="16">
        <v>238</v>
      </c>
      <c r="D211" s="16">
        <v>164</v>
      </c>
      <c r="E211" s="16" t="s">
        <v>1441</v>
      </c>
      <c r="F211" s="16" t="s">
        <v>1276</v>
      </c>
      <c r="G211" s="16" t="s">
        <v>1276</v>
      </c>
      <c r="H211" s="16" t="s">
        <v>2794</v>
      </c>
      <c r="I211" s="16" t="s">
        <v>1273</v>
      </c>
      <c r="J211" s="16">
        <v>1.1137699999999999</v>
      </c>
      <c r="K211" s="16">
        <v>23704.596337600062</v>
      </c>
    </row>
    <row r="212" spans="1:11">
      <c r="A212" s="20"/>
      <c r="B212" s="13">
        <v>238</v>
      </c>
      <c r="C212" s="16">
        <v>239</v>
      </c>
      <c r="D212" s="16">
        <v>165</v>
      </c>
      <c r="E212" s="16" t="s">
        <v>1441</v>
      </c>
      <c r="F212" s="16" t="s">
        <v>1275</v>
      </c>
      <c r="G212" s="16" t="s">
        <v>1275</v>
      </c>
      <c r="H212" s="16" t="s">
        <v>2795</v>
      </c>
      <c r="I212" s="16" t="s">
        <v>1230</v>
      </c>
      <c r="J212" s="16">
        <v>7.4099999999999991E-4</v>
      </c>
      <c r="K212" s="16">
        <v>79.918484907482835</v>
      </c>
    </row>
    <row r="213" spans="1:11">
      <c r="A213" s="20"/>
      <c r="B213" s="13">
        <v>239</v>
      </c>
      <c r="C213" s="16">
        <v>240</v>
      </c>
      <c r="D213" s="16">
        <v>165</v>
      </c>
      <c r="E213" s="16" t="s">
        <v>1441</v>
      </c>
      <c r="F213" s="16" t="s">
        <v>1276</v>
      </c>
      <c r="G213" s="16" t="s">
        <v>1276</v>
      </c>
      <c r="H213" s="16" t="s">
        <v>2796</v>
      </c>
      <c r="I213" s="16" t="s">
        <v>1273</v>
      </c>
      <c r="J213" s="16">
        <v>1.5399999999999999E-3</v>
      </c>
      <c r="K213" s="16">
        <v>11.50414477437759</v>
      </c>
    </row>
    <row r="214" spans="1:11">
      <c r="A214" s="20"/>
      <c r="B214" s="13">
        <v>240</v>
      </c>
      <c r="C214" s="16">
        <v>241</v>
      </c>
      <c r="D214" s="16">
        <v>165</v>
      </c>
      <c r="E214" s="16" t="s">
        <v>1441</v>
      </c>
      <c r="F214" s="16" t="s">
        <v>1284</v>
      </c>
      <c r="G214" s="16" t="s">
        <v>1284</v>
      </c>
      <c r="H214" s="16" t="s">
        <v>2797</v>
      </c>
      <c r="I214" s="16" t="s">
        <v>1273</v>
      </c>
      <c r="J214" s="16">
        <v>5.3279999999999994E-3</v>
      </c>
      <c r="K214" s="16">
        <v>54.303809541889443</v>
      </c>
    </row>
    <row r="215" spans="1:11">
      <c r="A215" s="20"/>
      <c r="B215" s="13">
        <v>241</v>
      </c>
      <c r="C215" s="16">
        <v>242</v>
      </c>
      <c r="D215" s="16">
        <v>165</v>
      </c>
      <c r="E215" s="16" t="s">
        <v>1441</v>
      </c>
      <c r="F215" s="16" t="s">
        <v>1284</v>
      </c>
      <c r="G215" s="16" t="s">
        <v>1284</v>
      </c>
      <c r="H215" s="16" t="s">
        <v>2798</v>
      </c>
      <c r="I215" s="16" t="s">
        <v>1273</v>
      </c>
      <c r="J215" s="16">
        <v>1.17E-2</v>
      </c>
      <c r="K215" s="16">
        <v>145.19982749006749</v>
      </c>
    </row>
    <row r="216" spans="1:11">
      <c r="A216" s="20"/>
      <c r="B216" s="13">
        <v>242</v>
      </c>
      <c r="C216" s="16">
        <v>243</v>
      </c>
      <c r="D216" s="16">
        <v>165</v>
      </c>
      <c r="E216" s="16" t="s">
        <v>1441</v>
      </c>
      <c r="F216" s="16" t="s">
        <v>1284</v>
      </c>
      <c r="G216" s="16" t="s">
        <v>1284</v>
      </c>
      <c r="H216" s="16" t="s">
        <v>2799</v>
      </c>
      <c r="I216" s="16" t="s">
        <v>1273</v>
      </c>
      <c r="J216" s="16">
        <v>2.1749999999999999E-2</v>
      </c>
      <c r="K216" s="16">
        <v>315.24163091089372</v>
      </c>
    </row>
    <row r="217" spans="1:11">
      <c r="A217" s="20"/>
      <c r="B217" s="13">
        <v>244</v>
      </c>
      <c r="C217" s="16">
        <v>245</v>
      </c>
      <c r="D217" s="16">
        <v>167</v>
      </c>
      <c r="E217" s="16" t="s">
        <v>1441</v>
      </c>
      <c r="F217" s="16" t="s">
        <v>1284</v>
      </c>
      <c r="G217" s="16" t="s">
        <v>1284</v>
      </c>
      <c r="H217" s="16" t="s">
        <v>2800</v>
      </c>
      <c r="I217" s="16" t="s">
        <v>1273</v>
      </c>
      <c r="J217" s="16">
        <v>1.2160000000000001E-2</v>
      </c>
      <c r="K217" s="16">
        <v>147.25119841047839</v>
      </c>
    </row>
    <row r="218" spans="1:11">
      <c r="A218" s="20"/>
      <c r="B218" s="13">
        <v>245</v>
      </c>
      <c r="C218" s="16">
        <v>246</v>
      </c>
      <c r="D218" s="16">
        <v>168</v>
      </c>
      <c r="E218" s="16" t="s">
        <v>1441</v>
      </c>
      <c r="F218" s="16" t="s">
        <v>1276</v>
      </c>
      <c r="G218" s="16" t="s">
        <v>1276</v>
      </c>
      <c r="H218" s="16" t="s">
        <v>2801</v>
      </c>
      <c r="I218" s="16" t="s">
        <v>1273</v>
      </c>
      <c r="J218" s="16">
        <v>2.5500000000000002E-3</v>
      </c>
      <c r="K218" s="16">
        <v>21.608521305708521</v>
      </c>
    </row>
    <row r="219" spans="1:11">
      <c r="A219" s="20"/>
      <c r="B219" s="13">
        <v>251</v>
      </c>
      <c r="C219" s="16">
        <v>252</v>
      </c>
      <c r="D219" s="16">
        <v>168</v>
      </c>
      <c r="E219" s="16" t="s">
        <v>1441</v>
      </c>
      <c r="F219" s="16" t="s">
        <v>1284</v>
      </c>
      <c r="G219" s="16" t="s">
        <v>1284</v>
      </c>
      <c r="H219" s="16" t="s">
        <v>2802</v>
      </c>
      <c r="I219" s="16" t="s">
        <v>1273</v>
      </c>
      <c r="J219" s="16">
        <v>0.32572000000000001</v>
      </c>
      <c r="K219" s="16">
        <v>9293.4258979709011</v>
      </c>
    </row>
    <row r="220" spans="1:11">
      <c r="A220" s="20"/>
      <c r="B220" s="13">
        <v>252</v>
      </c>
      <c r="C220" s="16">
        <v>253</v>
      </c>
      <c r="D220" s="16">
        <v>171</v>
      </c>
      <c r="E220" s="16" t="s">
        <v>1441</v>
      </c>
      <c r="F220" s="16" t="s">
        <v>1276</v>
      </c>
      <c r="G220" s="16" t="s">
        <v>1276</v>
      </c>
      <c r="H220" s="16" t="s">
        <v>2803</v>
      </c>
      <c r="I220" s="16" t="s">
        <v>1273</v>
      </c>
      <c r="J220" s="16">
        <v>1.7679999999999999E-4</v>
      </c>
      <c r="K220" s="16">
        <v>0.76831420931054939</v>
      </c>
    </row>
    <row r="221" spans="1:11">
      <c r="A221" s="20"/>
      <c r="B221" s="13">
        <v>253</v>
      </c>
      <c r="C221" s="16">
        <v>254</v>
      </c>
      <c r="D221" s="16">
        <v>171</v>
      </c>
      <c r="E221" s="16" t="s">
        <v>1441</v>
      </c>
      <c r="F221" s="16" t="s">
        <v>1284</v>
      </c>
      <c r="G221" s="16" t="s">
        <v>1284</v>
      </c>
      <c r="H221" s="16" t="s">
        <v>2804</v>
      </c>
      <c r="I221" s="16" t="s">
        <v>1273</v>
      </c>
      <c r="J221" s="16">
        <v>1.5194E-3</v>
      </c>
      <c r="K221" s="16">
        <v>11.312890039151799</v>
      </c>
    </row>
    <row r="222" spans="1:11">
      <c r="A222" s="20"/>
      <c r="B222" s="13">
        <v>254</v>
      </c>
      <c r="C222" s="16">
        <v>255</v>
      </c>
      <c r="D222" s="16">
        <v>171</v>
      </c>
      <c r="E222" s="16" t="s">
        <v>1441</v>
      </c>
      <c r="F222" s="16" t="s">
        <v>1275</v>
      </c>
      <c r="G222" s="16" t="s">
        <v>1275</v>
      </c>
      <c r="H222" s="16" t="s">
        <v>2805</v>
      </c>
      <c r="I222" s="16" t="s">
        <v>1273</v>
      </c>
      <c r="J222" s="16">
        <v>8.8399999999999989E-3</v>
      </c>
      <c r="K222" s="16">
        <v>102.2803466902225</v>
      </c>
    </row>
    <row r="223" spans="1:11">
      <c r="A223" s="20"/>
      <c r="B223" s="13">
        <v>256</v>
      </c>
      <c r="C223" s="16">
        <v>257</v>
      </c>
      <c r="D223" s="16">
        <v>172</v>
      </c>
      <c r="E223" s="16" t="s">
        <v>1441</v>
      </c>
      <c r="F223" s="16" t="s">
        <v>1275</v>
      </c>
      <c r="G223" s="16" t="s">
        <v>1275</v>
      </c>
      <c r="H223" s="16" t="s">
        <v>2806</v>
      </c>
      <c r="I223" s="16" t="s">
        <v>1273</v>
      </c>
      <c r="J223" s="16">
        <v>8.5799999999999991E-3</v>
      </c>
      <c r="K223" s="16">
        <v>98.509172792661957</v>
      </c>
    </row>
    <row r="224" spans="1:11">
      <c r="A224" s="20"/>
      <c r="B224" s="13">
        <v>257</v>
      </c>
      <c r="C224" s="16">
        <v>258</v>
      </c>
      <c r="D224" s="16">
        <v>172</v>
      </c>
      <c r="E224" s="16" t="s">
        <v>1441</v>
      </c>
      <c r="F224" s="16" t="s">
        <v>1276</v>
      </c>
      <c r="G224" s="16" t="s">
        <v>1276</v>
      </c>
      <c r="H224" s="16" t="s">
        <v>2807</v>
      </c>
      <c r="I224" s="16" t="s">
        <v>1273</v>
      </c>
      <c r="J224" s="16">
        <v>1.2540000000000001E-2</v>
      </c>
      <c r="K224" s="16">
        <v>158.32224731609611</v>
      </c>
    </row>
    <row r="225" spans="1:11">
      <c r="A225" s="20"/>
      <c r="B225" s="13">
        <v>258</v>
      </c>
      <c r="C225" s="16">
        <v>259</v>
      </c>
      <c r="D225" s="16">
        <v>172</v>
      </c>
      <c r="E225" s="16" t="s">
        <v>1441</v>
      </c>
      <c r="F225" s="16" t="s">
        <v>1284</v>
      </c>
      <c r="G225" s="16" t="s">
        <v>1284</v>
      </c>
      <c r="H225" s="16" t="s">
        <v>2808</v>
      </c>
      <c r="I225" s="16" t="s">
        <v>1273</v>
      </c>
      <c r="J225" s="16">
        <v>1.32E-2</v>
      </c>
      <c r="K225" s="16">
        <v>168.80858532066401</v>
      </c>
    </row>
    <row r="226" spans="1:11">
      <c r="A226" s="20"/>
      <c r="B226" s="13">
        <v>259</v>
      </c>
      <c r="C226" s="16">
        <v>260</v>
      </c>
      <c r="D226" s="16">
        <v>172</v>
      </c>
      <c r="E226" s="16" t="s">
        <v>1441</v>
      </c>
      <c r="F226" s="16" t="s">
        <v>1276</v>
      </c>
      <c r="G226" s="16" t="s">
        <v>1276</v>
      </c>
      <c r="H226" s="16" t="s">
        <v>2809</v>
      </c>
      <c r="I226" s="16" t="s">
        <v>1273</v>
      </c>
      <c r="J226" s="16">
        <v>2.205E-2</v>
      </c>
      <c r="K226" s="16">
        <v>320.63342334539902</v>
      </c>
    </row>
    <row r="227" spans="1:11">
      <c r="A227" s="20"/>
      <c r="B227" s="13">
        <v>260</v>
      </c>
      <c r="C227" s="16">
        <v>261</v>
      </c>
      <c r="D227" s="16">
        <v>172</v>
      </c>
      <c r="E227" s="16" t="s">
        <v>1441</v>
      </c>
      <c r="F227" s="16" t="s">
        <v>1275</v>
      </c>
      <c r="G227" s="16" t="s">
        <v>1275</v>
      </c>
      <c r="H227" s="16" t="s">
        <v>2810</v>
      </c>
      <c r="I227" s="16" t="s">
        <v>1230</v>
      </c>
      <c r="J227" s="16">
        <v>4.9399999999999999E-2</v>
      </c>
      <c r="K227" s="16">
        <v>3566.075303659009</v>
      </c>
    </row>
    <row r="228" spans="1:11">
      <c r="A228" s="20"/>
      <c r="B228" s="13">
        <v>262</v>
      </c>
      <c r="C228" s="16">
        <v>263</v>
      </c>
      <c r="D228" s="16">
        <v>174</v>
      </c>
      <c r="E228" s="16" t="s">
        <v>1441</v>
      </c>
      <c r="F228" s="16" t="s">
        <v>1276</v>
      </c>
      <c r="G228" s="16" t="s">
        <v>1276</v>
      </c>
      <c r="H228" s="16" t="s">
        <v>2811</v>
      </c>
      <c r="I228" s="16" t="s">
        <v>1273</v>
      </c>
      <c r="J228" s="16">
        <v>1.072E-2</v>
      </c>
      <c r="K228" s="16">
        <v>130.13431437160099</v>
      </c>
    </row>
    <row r="229" spans="1:11">
      <c r="A229" s="20"/>
      <c r="B229" s="13">
        <v>265</v>
      </c>
      <c r="C229" s="16">
        <v>266</v>
      </c>
      <c r="D229" s="16">
        <v>176</v>
      </c>
      <c r="E229" s="16" t="s">
        <v>1441</v>
      </c>
      <c r="F229" s="16" t="s">
        <v>1284</v>
      </c>
      <c r="G229" s="16" t="s">
        <v>1284</v>
      </c>
      <c r="H229" s="16" t="s">
        <v>2812</v>
      </c>
      <c r="I229" s="16" t="s">
        <v>1273</v>
      </c>
      <c r="J229" s="16">
        <v>7.1000000000000002E-4</v>
      </c>
      <c r="K229" s="16">
        <v>4.3695707701818369</v>
      </c>
    </row>
    <row r="230" spans="1:11">
      <c r="A230" s="20"/>
      <c r="B230" s="13">
        <v>266</v>
      </c>
      <c r="C230" s="16">
        <v>267</v>
      </c>
      <c r="D230" s="16">
        <v>176</v>
      </c>
      <c r="E230" s="16" t="s">
        <v>1441</v>
      </c>
      <c r="F230" s="16" t="s">
        <v>1284</v>
      </c>
      <c r="G230" s="16" t="s">
        <v>1284</v>
      </c>
      <c r="H230" s="16" t="s">
        <v>2813</v>
      </c>
      <c r="I230" s="16" t="s">
        <v>1273</v>
      </c>
      <c r="J230" s="16">
        <v>1.4400000000000001E-3</v>
      </c>
      <c r="K230" s="16">
        <v>10.57832035492998</v>
      </c>
    </row>
    <row r="231" spans="1:11">
      <c r="A231" s="20"/>
      <c r="B231" s="13">
        <v>269</v>
      </c>
      <c r="C231" s="16">
        <v>270</v>
      </c>
      <c r="D231" s="16">
        <v>178</v>
      </c>
      <c r="E231" s="16" t="s">
        <v>1441</v>
      </c>
      <c r="F231" s="16" t="s">
        <v>1284</v>
      </c>
      <c r="G231" s="16" t="s">
        <v>1284</v>
      </c>
      <c r="H231" s="16" t="s">
        <v>2814</v>
      </c>
      <c r="I231" s="16" t="s">
        <v>1273</v>
      </c>
      <c r="J231" s="16">
        <v>2.0579999999999999E-3</v>
      </c>
      <c r="K231" s="16">
        <v>16.528251094411988</v>
      </c>
    </row>
    <row r="232" spans="1:11">
      <c r="A232" s="20"/>
      <c r="B232" s="13">
        <v>270</v>
      </c>
      <c r="C232" s="16">
        <v>271</v>
      </c>
      <c r="D232" s="16">
        <v>178</v>
      </c>
      <c r="E232" s="16" t="s">
        <v>1441</v>
      </c>
      <c r="F232" s="16" t="s">
        <v>1275</v>
      </c>
      <c r="G232" s="16" t="s">
        <v>1275</v>
      </c>
      <c r="H232" s="16" t="s">
        <v>2815</v>
      </c>
      <c r="I232" s="16" t="s">
        <v>1273</v>
      </c>
      <c r="J232" s="16">
        <v>0.12695999999999999</v>
      </c>
      <c r="K232" s="16">
        <v>2861.3678911511511</v>
      </c>
    </row>
    <row r="233" spans="1:11">
      <c r="A233" s="20"/>
      <c r="B233" s="13">
        <v>271</v>
      </c>
      <c r="C233" s="16">
        <v>272</v>
      </c>
      <c r="D233" s="16">
        <v>182</v>
      </c>
      <c r="E233" s="16" t="s">
        <v>1441</v>
      </c>
      <c r="F233" s="16" t="s">
        <v>1276</v>
      </c>
      <c r="G233" s="16" t="s">
        <v>1276</v>
      </c>
      <c r="H233" s="16" t="s">
        <v>2816</v>
      </c>
      <c r="I233" s="16" t="s">
        <v>1273</v>
      </c>
      <c r="J233" s="16">
        <v>4.8202500000000002E-4</v>
      </c>
      <c r="K233" s="16">
        <v>2.691884861228194</v>
      </c>
    </row>
    <row r="234" spans="1:11">
      <c r="A234" s="20"/>
      <c r="B234" s="13">
        <v>272</v>
      </c>
      <c r="C234" s="16">
        <v>273</v>
      </c>
      <c r="D234" s="16">
        <v>182</v>
      </c>
      <c r="E234" s="16" t="s">
        <v>1441</v>
      </c>
      <c r="F234" s="16" t="s">
        <v>1284</v>
      </c>
      <c r="G234" s="16" t="s">
        <v>1284</v>
      </c>
      <c r="H234" s="16" t="s">
        <v>2817</v>
      </c>
      <c r="I234" s="16" t="s">
        <v>1273</v>
      </c>
      <c r="J234" s="16">
        <v>2.66E-3</v>
      </c>
      <c r="K234" s="16">
        <v>22.780209165743059</v>
      </c>
    </row>
    <row r="235" spans="1:11">
      <c r="A235" s="20"/>
      <c r="B235" s="13">
        <v>274</v>
      </c>
      <c r="C235" s="16">
        <v>275</v>
      </c>
      <c r="D235" s="16">
        <v>182</v>
      </c>
      <c r="E235" s="16" t="s">
        <v>1441</v>
      </c>
      <c r="F235" s="16" t="s">
        <v>1275</v>
      </c>
      <c r="G235" s="16" t="s">
        <v>1275</v>
      </c>
      <c r="H235" s="16" t="s">
        <v>1546</v>
      </c>
      <c r="I235" s="16" t="s">
        <v>1273</v>
      </c>
      <c r="J235" s="16">
        <v>1.406E-2</v>
      </c>
      <c r="K235" s="16">
        <v>182.67011107603199</v>
      </c>
    </row>
    <row r="236" spans="1:11">
      <c r="A236" s="20"/>
      <c r="B236" s="13">
        <v>277</v>
      </c>
      <c r="C236" s="16">
        <v>278</v>
      </c>
      <c r="D236" s="16">
        <v>187</v>
      </c>
      <c r="E236" s="16" t="s">
        <v>1441</v>
      </c>
      <c r="F236" s="16" t="s">
        <v>1284</v>
      </c>
      <c r="G236" s="16" t="s">
        <v>1284</v>
      </c>
      <c r="H236" s="16" t="s">
        <v>2818</v>
      </c>
      <c r="I236" s="16" t="s">
        <v>1273</v>
      </c>
      <c r="J236" s="16">
        <v>5.1742000000000003E-3</v>
      </c>
      <c r="K236" s="16">
        <v>52.355466438497643</v>
      </c>
    </row>
    <row r="237" spans="1:11">
      <c r="A237" s="20"/>
      <c r="B237" s="13">
        <v>278</v>
      </c>
      <c r="C237" s="16">
        <v>279</v>
      </c>
      <c r="D237" s="16">
        <v>187</v>
      </c>
      <c r="E237" s="16" t="s">
        <v>1441</v>
      </c>
      <c r="F237" s="16" t="s">
        <v>1284</v>
      </c>
      <c r="G237" s="16" t="s">
        <v>1284</v>
      </c>
      <c r="H237" s="16" t="s">
        <v>2819</v>
      </c>
      <c r="I237" s="16" t="s">
        <v>1273</v>
      </c>
      <c r="J237" s="16">
        <v>1.52E-2</v>
      </c>
      <c r="K237" s="16">
        <v>201.42412173806611</v>
      </c>
    </row>
    <row r="238" spans="1:11">
      <c r="A238" s="20"/>
      <c r="B238" s="13">
        <v>281</v>
      </c>
      <c r="C238" s="16">
        <v>282</v>
      </c>
      <c r="D238" s="16">
        <v>188</v>
      </c>
      <c r="E238" s="16" t="s">
        <v>1441</v>
      </c>
      <c r="F238" s="16" t="s">
        <v>1284</v>
      </c>
      <c r="G238" s="16" t="s">
        <v>1284</v>
      </c>
      <c r="H238" s="16" t="s">
        <v>2820</v>
      </c>
      <c r="I238" s="16" t="s">
        <v>1273</v>
      </c>
      <c r="J238" s="16">
        <v>9.1000000000000004E-3</v>
      </c>
      <c r="K238" s="16">
        <v>106.0296767153887</v>
      </c>
    </row>
    <row r="239" spans="1:11">
      <c r="A239" s="20"/>
      <c r="B239" s="13">
        <v>286</v>
      </c>
      <c r="C239" s="16">
        <v>287</v>
      </c>
      <c r="D239" s="16">
        <v>191</v>
      </c>
      <c r="E239" s="16" t="s">
        <v>1441</v>
      </c>
      <c r="F239" s="16" t="s">
        <v>1284</v>
      </c>
      <c r="G239" s="16" t="s">
        <v>1284</v>
      </c>
      <c r="H239" s="16" t="s">
        <v>2821</v>
      </c>
      <c r="I239" s="16" t="s">
        <v>1273</v>
      </c>
      <c r="J239" s="16">
        <v>9.1959999999999991E-4</v>
      </c>
      <c r="K239" s="16">
        <v>6.036810289374098</v>
      </c>
    </row>
    <row r="240" spans="1:11">
      <c r="A240" s="20"/>
      <c r="B240" s="13">
        <v>287</v>
      </c>
      <c r="C240" s="16">
        <v>288</v>
      </c>
      <c r="D240" s="16">
        <v>191</v>
      </c>
      <c r="E240" s="16" t="s">
        <v>1441</v>
      </c>
      <c r="F240" s="16" t="s">
        <v>1360</v>
      </c>
      <c r="G240" s="16" t="s">
        <v>1284</v>
      </c>
      <c r="H240" s="16" t="s">
        <v>2822</v>
      </c>
      <c r="I240" s="16" t="s">
        <v>1273</v>
      </c>
      <c r="J240" s="16">
        <v>3.7284000000000002E-3</v>
      </c>
      <c r="K240" s="16">
        <v>34.746051968683332</v>
      </c>
    </row>
    <row r="241" spans="1:11">
      <c r="A241" s="20"/>
      <c r="B241" s="13">
        <v>295</v>
      </c>
      <c r="C241" s="16">
        <v>296</v>
      </c>
      <c r="D241" s="16">
        <v>195</v>
      </c>
      <c r="E241" s="16" t="s">
        <v>1441</v>
      </c>
      <c r="F241" s="16" t="s">
        <v>1284</v>
      </c>
      <c r="G241" s="16" t="s">
        <v>1284</v>
      </c>
      <c r="H241" s="16" t="s">
        <v>2823</v>
      </c>
      <c r="I241" s="16" t="s">
        <v>1273</v>
      </c>
      <c r="J241" s="16">
        <v>2.60776E-4</v>
      </c>
      <c r="K241" s="16">
        <v>1.248731655117121</v>
      </c>
    </row>
    <row r="242" spans="1:11">
      <c r="A242" s="20"/>
      <c r="B242" s="13">
        <v>296</v>
      </c>
      <c r="C242" s="16">
        <v>297</v>
      </c>
      <c r="D242" s="16">
        <v>195</v>
      </c>
      <c r="E242" s="16" t="s">
        <v>1441</v>
      </c>
      <c r="F242" s="16" t="s">
        <v>1284</v>
      </c>
      <c r="G242" s="16" t="s">
        <v>1284</v>
      </c>
      <c r="H242" s="16" t="s">
        <v>2824</v>
      </c>
      <c r="I242" s="16" t="s">
        <v>1273</v>
      </c>
      <c r="J242" s="16">
        <v>4.5044999999999998E-3</v>
      </c>
      <c r="K242" s="16">
        <v>44.013582727554507</v>
      </c>
    </row>
    <row r="243" spans="1:11">
      <c r="A243" s="20"/>
      <c r="B243" s="13">
        <v>300</v>
      </c>
      <c r="C243" s="16">
        <v>301</v>
      </c>
      <c r="D243" s="16">
        <v>197</v>
      </c>
      <c r="E243" s="16" t="s">
        <v>1441</v>
      </c>
      <c r="F243" s="16" t="s">
        <v>1275</v>
      </c>
      <c r="G243" s="16" t="s">
        <v>1275</v>
      </c>
      <c r="H243" s="16" t="s">
        <v>1594</v>
      </c>
      <c r="I243" s="16" t="s">
        <v>1273</v>
      </c>
      <c r="J243" s="16">
        <v>4.0299999999999997E-3</v>
      </c>
      <c r="K243" s="16">
        <v>38.295205306149782</v>
      </c>
    </row>
    <row r="244" spans="1:11">
      <c r="A244" s="20"/>
      <c r="B244" s="13">
        <v>302</v>
      </c>
      <c r="C244" s="16">
        <v>303</v>
      </c>
      <c r="D244" s="16">
        <v>197</v>
      </c>
      <c r="E244" s="16" t="s">
        <v>1441</v>
      </c>
      <c r="F244" s="16" t="s">
        <v>1276</v>
      </c>
      <c r="G244" s="16" t="s">
        <v>1276</v>
      </c>
      <c r="H244" s="16" t="s">
        <v>2825</v>
      </c>
      <c r="I244" s="16" t="s">
        <v>1273</v>
      </c>
      <c r="J244" s="16">
        <v>2.2419999999999999E-2</v>
      </c>
      <c r="K244" s="16">
        <v>327.37450934196511</v>
      </c>
    </row>
    <row r="245" spans="1:11">
      <c r="A245" s="20"/>
      <c r="B245" s="13">
        <v>303</v>
      </c>
      <c r="C245" s="16">
        <v>304</v>
      </c>
      <c r="D245" s="16">
        <v>197</v>
      </c>
      <c r="E245" s="16" t="s">
        <v>1441</v>
      </c>
      <c r="F245" s="16" t="s">
        <v>1284</v>
      </c>
      <c r="G245" s="16" t="s">
        <v>1284</v>
      </c>
      <c r="H245" s="16" t="s">
        <v>2826</v>
      </c>
      <c r="I245" s="16" t="s">
        <v>1273</v>
      </c>
      <c r="J245" s="16">
        <v>4.5440000000000001E-2</v>
      </c>
      <c r="K245" s="16">
        <v>791.85546047971684</v>
      </c>
    </row>
    <row r="246" spans="1:11">
      <c r="A246" s="20"/>
      <c r="B246" s="13">
        <v>306</v>
      </c>
      <c r="C246" s="16">
        <v>307</v>
      </c>
      <c r="D246" s="16">
        <v>198</v>
      </c>
      <c r="E246" s="16" t="s">
        <v>1441</v>
      </c>
      <c r="F246" s="16" t="s">
        <v>1284</v>
      </c>
      <c r="G246" s="16" t="s">
        <v>1284</v>
      </c>
      <c r="H246" s="16" t="s">
        <v>2827</v>
      </c>
      <c r="I246" s="16" t="s">
        <v>1273</v>
      </c>
      <c r="J246" s="16">
        <v>1.328E-3</v>
      </c>
      <c r="K246" s="16">
        <v>9.5600293359513131</v>
      </c>
    </row>
    <row r="247" spans="1:11">
      <c r="A247" s="20"/>
      <c r="B247" s="13">
        <v>309</v>
      </c>
      <c r="C247" s="16">
        <v>310</v>
      </c>
      <c r="D247" s="16">
        <v>199</v>
      </c>
      <c r="E247" s="16" t="s">
        <v>1441</v>
      </c>
      <c r="F247" s="16" t="s">
        <v>1276</v>
      </c>
      <c r="G247" s="16" t="s">
        <v>1276</v>
      </c>
      <c r="H247" s="16" t="s">
        <v>2828</v>
      </c>
      <c r="I247" s="16" t="s">
        <v>1273</v>
      </c>
      <c r="J247" s="16">
        <v>7.4520000000000012E-4</v>
      </c>
      <c r="K247" s="16">
        <v>4.6410987746812564</v>
      </c>
    </row>
    <row r="248" spans="1:11">
      <c r="A248" s="20"/>
      <c r="B248" s="13">
        <v>310</v>
      </c>
      <c r="C248" s="16">
        <v>311</v>
      </c>
      <c r="D248" s="16">
        <v>199</v>
      </c>
      <c r="E248" s="16" t="s">
        <v>1441</v>
      </c>
      <c r="F248" s="16" t="s">
        <v>1284</v>
      </c>
      <c r="G248" s="16" t="s">
        <v>1284</v>
      </c>
      <c r="H248" s="16" t="s">
        <v>2829</v>
      </c>
      <c r="I248" s="16" t="s">
        <v>1273</v>
      </c>
      <c r="J248" s="16">
        <v>2.4849999999999998E-3</v>
      </c>
      <c r="K248" s="16">
        <v>20.922050443457611</v>
      </c>
    </row>
    <row r="249" spans="1:11">
      <c r="A249" s="20"/>
      <c r="B249" s="13">
        <v>311</v>
      </c>
      <c r="C249" s="16">
        <v>312</v>
      </c>
      <c r="D249" s="16">
        <v>199</v>
      </c>
      <c r="E249" s="16" t="s">
        <v>1441</v>
      </c>
      <c r="F249" s="16" t="s">
        <v>1284</v>
      </c>
      <c r="G249" s="16" t="s">
        <v>1284</v>
      </c>
      <c r="H249" s="16" t="s">
        <v>2830</v>
      </c>
      <c r="I249" s="16" t="s">
        <v>1273</v>
      </c>
      <c r="J249" s="16">
        <v>9.2340000000000019E-2</v>
      </c>
      <c r="K249" s="16">
        <v>1921.6902127216169</v>
      </c>
    </row>
    <row r="250" spans="1:11">
      <c r="A250" s="20"/>
      <c r="B250" s="13">
        <v>313</v>
      </c>
      <c r="C250" s="16">
        <v>314</v>
      </c>
      <c r="D250" s="16">
        <v>201</v>
      </c>
      <c r="E250" s="16" t="s">
        <v>1441</v>
      </c>
      <c r="F250" s="16" t="s">
        <v>1276</v>
      </c>
      <c r="G250" s="16" t="s">
        <v>1276</v>
      </c>
      <c r="H250" s="16" t="s">
        <v>2831</v>
      </c>
      <c r="I250" s="16" t="s">
        <v>1273</v>
      </c>
      <c r="J250" s="16">
        <v>0.12384000000000001</v>
      </c>
      <c r="K250" s="16">
        <v>2773.7211405934459</v>
      </c>
    </row>
    <row r="251" spans="1:11">
      <c r="A251" s="20"/>
      <c r="B251" s="13">
        <v>314</v>
      </c>
      <c r="C251" s="16">
        <v>315</v>
      </c>
      <c r="D251" s="16">
        <v>201</v>
      </c>
      <c r="E251" s="16" t="s">
        <v>1441</v>
      </c>
      <c r="F251" s="16" t="s">
        <v>1275</v>
      </c>
      <c r="G251" s="16" t="s">
        <v>1275</v>
      </c>
      <c r="H251" s="16" t="s">
        <v>1510</v>
      </c>
      <c r="I251" s="16" t="s">
        <v>1230</v>
      </c>
      <c r="J251" s="16">
        <v>0.33817999999999998</v>
      </c>
      <c r="K251" s="16">
        <v>10933.909050237069</v>
      </c>
    </row>
    <row r="252" spans="1:11">
      <c r="A252" s="20"/>
      <c r="B252" s="13">
        <v>315</v>
      </c>
      <c r="C252" s="16">
        <v>316</v>
      </c>
      <c r="D252" s="16">
        <v>207</v>
      </c>
      <c r="E252" s="16" t="s">
        <v>1441</v>
      </c>
      <c r="F252" s="16" t="s">
        <v>1360</v>
      </c>
      <c r="G252" s="16" t="s">
        <v>1284</v>
      </c>
      <c r="H252" s="16" t="s">
        <v>2832</v>
      </c>
      <c r="I252" s="16" t="s">
        <v>1273</v>
      </c>
      <c r="J252" s="16">
        <v>8.1540000000000009E-4</v>
      </c>
      <c r="K252" s="16">
        <v>5.1940435092773107</v>
      </c>
    </row>
    <row r="253" spans="1:11">
      <c r="A253" s="20"/>
      <c r="B253" s="13">
        <v>316</v>
      </c>
      <c r="C253" s="16">
        <v>317</v>
      </c>
      <c r="D253" s="16">
        <v>207</v>
      </c>
      <c r="E253" s="16" t="s">
        <v>1441</v>
      </c>
      <c r="F253" s="16" t="s">
        <v>1360</v>
      </c>
      <c r="G253" s="16" t="s">
        <v>1284</v>
      </c>
      <c r="H253" s="16" t="s">
        <v>2833</v>
      </c>
      <c r="I253" s="16" t="s">
        <v>1273</v>
      </c>
      <c r="J253" s="16">
        <v>5.8409999999999994E-4</v>
      </c>
      <c r="K253" s="16">
        <v>3.4225916578578128</v>
      </c>
    </row>
    <row r="254" spans="1:11">
      <c r="A254" s="20"/>
      <c r="B254" s="13">
        <v>317</v>
      </c>
      <c r="C254" s="16">
        <v>318</v>
      </c>
      <c r="D254" s="16">
        <v>209</v>
      </c>
      <c r="E254" s="16" t="s">
        <v>1441</v>
      </c>
      <c r="F254" s="16" t="s">
        <v>1367</v>
      </c>
      <c r="G254" s="16" t="s">
        <v>1275</v>
      </c>
      <c r="H254" s="16" t="s">
        <v>2834</v>
      </c>
      <c r="I254" s="16" t="s">
        <v>1273</v>
      </c>
      <c r="J254" s="16">
        <v>5.7670000000000002E-5</v>
      </c>
      <c r="K254" s="16">
        <v>0.1892837945071747</v>
      </c>
    </row>
    <row r="255" spans="1:11">
      <c r="A255" s="20"/>
      <c r="B255" s="13">
        <v>318</v>
      </c>
      <c r="C255" s="16">
        <v>319</v>
      </c>
      <c r="D255" s="16">
        <v>209</v>
      </c>
      <c r="E255" s="16" t="s">
        <v>1441</v>
      </c>
      <c r="F255" s="16" t="s">
        <v>1275</v>
      </c>
      <c r="G255" s="16" t="s">
        <v>1275</v>
      </c>
      <c r="H255" s="16" t="s">
        <v>2835</v>
      </c>
      <c r="I255" s="16" t="s">
        <v>1273</v>
      </c>
      <c r="J255" s="16">
        <v>9.3479999999999993E-5</v>
      </c>
      <c r="K255" s="16">
        <v>0.34625108908092739</v>
      </c>
    </row>
    <row r="256" spans="1:11">
      <c r="A256" s="20"/>
      <c r="B256" s="13">
        <v>319</v>
      </c>
      <c r="C256" s="16">
        <v>320</v>
      </c>
      <c r="D256" s="16">
        <v>209</v>
      </c>
      <c r="E256" s="16" t="s">
        <v>1441</v>
      </c>
      <c r="F256" s="16" t="s">
        <v>1275</v>
      </c>
      <c r="G256" s="16" t="s">
        <v>1275</v>
      </c>
      <c r="H256" s="16" t="s">
        <v>2836</v>
      </c>
      <c r="I256" s="16" t="s">
        <v>1273</v>
      </c>
      <c r="J256" s="16">
        <v>3.4767999999999999E-3</v>
      </c>
      <c r="K256" s="16">
        <v>31.839579113005041</v>
      </c>
    </row>
    <row r="257" spans="1:11">
      <c r="A257" s="20"/>
      <c r="B257" s="13">
        <v>322</v>
      </c>
      <c r="C257" s="16">
        <v>323</v>
      </c>
      <c r="D257" s="16">
        <v>209</v>
      </c>
      <c r="E257" s="16" t="s">
        <v>1441</v>
      </c>
      <c r="F257" s="16" t="s">
        <v>1276</v>
      </c>
      <c r="G257" s="16" t="s">
        <v>1276</v>
      </c>
      <c r="H257" s="16" t="s">
        <v>2837</v>
      </c>
      <c r="I257" s="16" t="s">
        <v>1273</v>
      </c>
      <c r="J257" s="16">
        <v>8.635000000000001E-2</v>
      </c>
      <c r="K257" s="16">
        <v>1767.1145220962881</v>
      </c>
    </row>
    <row r="258" spans="1:11">
      <c r="A258" s="20"/>
      <c r="B258" s="13">
        <v>326</v>
      </c>
      <c r="C258" s="16">
        <v>327</v>
      </c>
      <c r="D258" s="16">
        <v>214</v>
      </c>
      <c r="E258" s="16" t="s">
        <v>1441</v>
      </c>
      <c r="F258" s="16" t="s">
        <v>1284</v>
      </c>
      <c r="G258" s="16" t="s">
        <v>1284</v>
      </c>
      <c r="H258" s="16" t="s">
        <v>2838</v>
      </c>
      <c r="I258" s="16" t="s">
        <v>1273</v>
      </c>
      <c r="J258" s="16">
        <v>0.05</v>
      </c>
      <c r="K258" s="16">
        <v>892.42913131802004</v>
      </c>
    </row>
    <row r="259" spans="1:11">
      <c r="A259" s="20"/>
      <c r="B259" s="13">
        <v>327</v>
      </c>
      <c r="C259" s="16">
        <v>328</v>
      </c>
      <c r="D259" s="16">
        <v>214</v>
      </c>
      <c r="E259" s="16" t="s">
        <v>1441</v>
      </c>
      <c r="F259" s="16" t="s">
        <v>1275</v>
      </c>
      <c r="G259" s="16" t="s">
        <v>1275</v>
      </c>
      <c r="H259" s="16" t="s">
        <v>1595</v>
      </c>
      <c r="I259" s="16" t="s">
        <v>1230</v>
      </c>
      <c r="J259" s="16">
        <v>6.1199999999999996E-3</v>
      </c>
      <c r="K259" s="16">
        <v>539.41341459971784</v>
      </c>
    </row>
    <row r="260" spans="1:11">
      <c r="A260" s="20"/>
      <c r="B260" s="13">
        <v>328</v>
      </c>
      <c r="C260" s="16">
        <v>329</v>
      </c>
      <c r="D260" s="16">
        <v>214</v>
      </c>
      <c r="E260" s="16" t="s">
        <v>1441</v>
      </c>
      <c r="F260" s="16" t="s">
        <v>1284</v>
      </c>
      <c r="G260" s="16" t="s">
        <v>1284</v>
      </c>
      <c r="H260" s="16" t="s">
        <v>2839</v>
      </c>
      <c r="I260" s="16" t="s">
        <v>1273</v>
      </c>
      <c r="J260" s="16">
        <v>3.15E-2</v>
      </c>
      <c r="K260" s="16">
        <v>500.82448226683073</v>
      </c>
    </row>
    <row r="261" spans="1:11">
      <c r="A261" s="20"/>
      <c r="B261" s="13">
        <v>330</v>
      </c>
      <c r="C261" s="16">
        <v>331</v>
      </c>
      <c r="D261" s="16">
        <v>214</v>
      </c>
      <c r="E261" s="16" t="s">
        <v>1441</v>
      </c>
      <c r="F261" s="16" t="s">
        <v>1275</v>
      </c>
      <c r="G261" s="16" t="s">
        <v>1275</v>
      </c>
      <c r="H261" s="16" t="s">
        <v>1560</v>
      </c>
      <c r="I261" s="16" t="s">
        <v>1273</v>
      </c>
      <c r="J261" s="16">
        <v>1.632E-3</v>
      </c>
      <c r="K261" s="16">
        <v>12.3676822491921</v>
      </c>
    </row>
    <row r="262" spans="1:11">
      <c r="A262" s="20"/>
      <c r="B262" s="13">
        <v>334</v>
      </c>
      <c r="C262" s="16">
        <v>335</v>
      </c>
      <c r="D262" s="16">
        <v>217</v>
      </c>
      <c r="E262" s="16" t="s">
        <v>1441</v>
      </c>
      <c r="F262" s="16" t="s">
        <v>1360</v>
      </c>
      <c r="G262" s="16" t="s">
        <v>1284</v>
      </c>
      <c r="H262" s="16" t="s">
        <v>2840</v>
      </c>
      <c r="I262" s="16" t="s">
        <v>1273</v>
      </c>
      <c r="J262" s="16">
        <v>2.0757000000000002E-3</v>
      </c>
      <c r="K262" s="16">
        <v>16.706178003710619</v>
      </c>
    </row>
    <row r="263" spans="1:11">
      <c r="A263" s="20"/>
      <c r="B263" s="13">
        <v>335</v>
      </c>
      <c r="C263" s="16">
        <v>336</v>
      </c>
      <c r="D263" s="16">
        <v>217</v>
      </c>
      <c r="E263" s="16" t="s">
        <v>1441</v>
      </c>
      <c r="F263" s="16" t="s">
        <v>1360</v>
      </c>
      <c r="G263" s="16" t="s">
        <v>1284</v>
      </c>
      <c r="H263" s="16" t="s">
        <v>2841</v>
      </c>
      <c r="I263" s="16" t="s">
        <v>1273</v>
      </c>
      <c r="J263" s="16">
        <v>2.7436000000000001E-3</v>
      </c>
      <c r="K263" s="16">
        <v>23.678867772590571</v>
      </c>
    </row>
    <row r="264" spans="1:11">
      <c r="A264" s="20"/>
      <c r="B264" s="13">
        <v>336</v>
      </c>
      <c r="C264" s="16">
        <v>337</v>
      </c>
      <c r="D264" s="16">
        <v>217</v>
      </c>
      <c r="E264" s="16" t="s">
        <v>1441</v>
      </c>
      <c r="F264" s="16" t="s">
        <v>1360</v>
      </c>
      <c r="G264" s="16" t="s">
        <v>1284</v>
      </c>
      <c r="H264" s="16" t="s">
        <v>2842</v>
      </c>
      <c r="I264" s="16" t="s">
        <v>1273</v>
      </c>
      <c r="J264" s="16">
        <v>8.6317000000000008E-3</v>
      </c>
      <c r="K264" s="16">
        <v>99.251896757955095</v>
      </c>
    </row>
    <row r="265" spans="1:11">
      <c r="A265" s="20"/>
      <c r="B265" s="13">
        <v>337</v>
      </c>
      <c r="C265" s="16">
        <v>338</v>
      </c>
      <c r="D265" s="16">
        <v>217</v>
      </c>
      <c r="E265" s="16" t="s">
        <v>1441</v>
      </c>
      <c r="F265" s="16" t="s">
        <v>1275</v>
      </c>
      <c r="G265" s="16" t="s">
        <v>1275</v>
      </c>
      <c r="H265" s="16" t="s">
        <v>2843</v>
      </c>
      <c r="I265" s="16" t="s">
        <v>1273</v>
      </c>
      <c r="J265" s="16">
        <v>1.17248E-2</v>
      </c>
      <c r="K265" s="16">
        <v>145.56016422017601</v>
      </c>
    </row>
    <row r="266" spans="1:11">
      <c r="A266" s="20"/>
      <c r="B266" s="13">
        <v>350</v>
      </c>
      <c r="C266" s="16">
        <v>351</v>
      </c>
      <c r="D266" s="16">
        <v>222</v>
      </c>
      <c r="E266" s="16" t="s">
        <v>1441</v>
      </c>
      <c r="F266" s="16" t="s">
        <v>1276</v>
      </c>
      <c r="G266" s="16" t="s">
        <v>1276</v>
      </c>
      <c r="H266" s="16" t="s">
        <v>2844</v>
      </c>
      <c r="I266" s="16" t="s">
        <v>1273</v>
      </c>
      <c r="J266" s="16">
        <v>9.9759999999999975E-4</v>
      </c>
      <c r="K266" s="16">
        <v>6.6836797209894554</v>
      </c>
    </row>
    <row r="267" spans="1:11">
      <c r="A267" s="20"/>
      <c r="B267" s="13">
        <v>351</v>
      </c>
      <c r="C267" s="16">
        <v>352</v>
      </c>
      <c r="D267" s="16">
        <v>222</v>
      </c>
      <c r="E267" s="16" t="s">
        <v>1441</v>
      </c>
      <c r="F267" s="16" t="s">
        <v>1284</v>
      </c>
      <c r="G267" s="16" t="s">
        <v>1284</v>
      </c>
      <c r="H267" s="16" t="s">
        <v>2845</v>
      </c>
      <c r="I267" s="16" t="s">
        <v>1273</v>
      </c>
      <c r="J267" s="16">
        <v>6.2040000000000012E-4</v>
      </c>
      <c r="K267" s="16">
        <v>3.6905759836417058</v>
      </c>
    </row>
    <row r="268" spans="1:11">
      <c r="A268" s="20"/>
      <c r="B268" s="13">
        <v>352</v>
      </c>
      <c r="C268" s="16">
        <v>353</v>
      </c>
      <c r="D268" s="16">
        <v>222</v>
      </c>
      <c r="E268" s="16" t="s">
        <v>1441</v>
      </c>
      <c r="F268" s="16" t="s">
        <v>1284</v>
      </c>
      <c r="G268" s="16" t="s">
        <v>1284</v>
      </c>
      <c r="H268" s="16" t="s">
        <v>2846</v>
      </c>
      <c r="I268" s="16" t="s">
        <v>1273</v>
      </c>
      <c r="J268" s="16">
        <v>3.3871999999999999E-3</v>
      </c>
      <c r="K268" s="16">
        <v>30.816983325329161</v>
      </c>
    </row>
    <row r="269" spans="1:11">
      <c r="A269" s="20"/>
      <c r="B269" s="13">
        <v>356</v>
      </c>
      <c r="C269" s="16">
        <v>357</v>
      </c>
      <c r="D269" s="16">
        <v>223</v>
      </c>
      <c r="E269" s="16" t="s">
        <v>1441</v>
      </c>
      <c r="F269" s="16" t="s">
        <v>1360</v>
      </c>
      <c r="G269" s="16" t="s">
        <v>1284</v>
      </c>
      <c r="H269" s="16" t="s">
        <v>2847</v>
      </c>
      <c r="I269" s="16" t="s">
        <v>1273</v>
      </c>
      <c r="J269" s="16">
        <v>3.0200000000000002E-4</v>
      </c>
      <c r="K269" s="16">
        <v>1.500249757291465</v>
      </c>
    </row>
    <row r="270" spans="1:11">
      <c r="A270" s="20"/>
      <c r="B270" s="13">
        <v>362</v>
      </c>
      <c r="C270" s="16">
        <v>363</v>
      </c>
      <c r="D270" s="16">
        <v>225</v>
      </c>
      <c r="E270" s="16" t="s">
        <v>1441</v>
      </c>
      <c r="F270" s="16" t="s">
        <v>1275</v>
      </c>
      <c r="G270" s="16" t="s">
        <v>1275</v>
      </c>
      <c r="H270" s="16" t="s">
        <v>2848</v>
      </c>
      <c r="I270" s="16" t="s">
        <v>1273</v>
      </c>
      <c r="J270" s="16">
        <v>8.4499999999999992E-3</v>
      </c>
      <c r="K270" s="16">
        <v>96.646546065083456</v>
      </c>
    </row>
    <row r="271" spans="1:11">
      <c r="A271" s="20"/>
      <c r="B271" s="13">
        <v>369</v>
      </c>
      <c r="C271" s="16">
        <v>370</v>
      </c>
      <c r="D271" s="16">
        <v>230</v>
      </c>
      <c r="E271" s="16" t="s">
        <v>1441</v>
      </c>
      <c r="F271" s="16" t="s">
        <v>1275</v>
      </c>
      <c r="G271" s="16" t="s">
        <v>1275</v>
      </c>
      <c r="H271" s="16" t="s">
        <v>2849</v>
      </c>
      <c r="I271" s="16" t="s">
        <v>1273</v>
      </c>
      <c r="J271" s="16">
        <v>8.1070000000000003E-4</v>
      </c>
      <c r="K271" s="16">
        <v>5.1522991077443168</v>
      </c>
    </row>
    <row r="272" spans="1:11">
      <c r="A272" s="20"/>
      <c r="B272" s="13">
        <v>370</v>
      </c>
      <c r="C272" s="16">
        <v>371</v>
      </c>
      <c r="D272" s="16">
        <v>230</v>
      </c>
      <c r="E272" s="16" t="s">
        <v>1441</v>
      </c>
      <c r="F272" s="16" t="s">
        <v>1275</v>
      </c>
      <c r="G272" s="16" t="s">
        <v>1275</v>
      </c>
      <c r="H272" s="16" t="s">
        <v>2850</v>
      </c>
      <c r="I272" s="16" t="s">
        <v>1273</v>
      </c>
      <c r="J272" s="16">
        <v>2.0240000000000002E-3</v>
      </c>
      <c r="K272" s="16">
        <v>16.173926749622179</v>
      </c>
    </row>
    <row r="273" spans="1:11">
      <c r="A273" s="20"/>
      <c r="B273" s="13">
        <v>371</v>
      </c>
      <c r="C273" s="16">
        <v>372</v>
      </c>
      <c r="D273" s="16">
        <v>230</v>
      </c>
      <c r="E273" s="16" t="s">
        <v>1441</v>
      </c>
      <c r="F273" s="16" t="s">
        <v>1360</v>
      </c>
      <c r="G273" s="16" t="s">
        <v>1284</v>
      </c>
      <c r="H273" s="16" t="s">
        <v>2851</v>
      </c>
      <c r="I273" s="16" t="s">
        <v>1273</v>
      </c>
      <c r="J273" s="16">
        <v>4.1399999999999996E-3</v>
      </c>
      <c r="K273" s="16">
        <v>39.573247803255953</v>
      </c>
    </row>
    <row r="274" spans="1:11">
      <c r="A274" s="20"/>
      <c r="B274" s="13">
        <v>378</v>
      </c>
      <c r="C274" s="16">
        <v>379</v>
      </c>
      <c r="D274" s="16">
        <v>238</v>
      </c>
      <c r="E274" s="16" t="s">
        <v>1441</v>
      </c>
      <c r="F274" s="16" t="s">
        <v>1276</v>
      </c>
      <c r="G274" s="16" t="s">
        <v>1276</v>
      </c>
      <c r="H274" s="16" t="s">
        <v>2852</v>
      </c>
      <c r="I274" s="16" t="s">
        <v>1273</v>
      </c>
      <c r="J274" s="16">
        <v>6.0760000000000001E-5</v>
      </c>
      <c r="K274" s="16">
        <v>0.20204840035808511</v>
      </c>
    </row>
    <row r="275" spans="1:11">
      <c r="A275" s="20"/>
      <c r="B275" s="13">
        <v>379</v>
      </c>
      <c r="C275" s="16">
        <v>380</v>
      </c>
      <c r="D275" s="16">
        <v>238</v>
      </c>
      <c r="E275" s="16" t="s">
        <v>1441</v>
      </c>
      <c r="F275" s="16" t="s">
        <v>1276</v>
      </c>
      <c r="G275" s="16" t="s">
        <v>1276</v>
      </c>
      <c r="H275" s="16" t="s">
        <v>2853</v>
      </c>
      <c r="I275" s="16" t="s">
        <v>1273</v>
      </c>
      <c r="J275" s="16">
        <v>2.745E-4</v>
      </c>
      <c r="K275" s="16">
        <v>1.331433939528393</v>
      </c>
    </row>
    <row r="276" spans="1:11">
      <c r="A276" s="20"/>
      <c r="B276" s="13">
        <v>380</v>
      </c>
      <c r="C276" s="16">
        <v>381</v>
      </c>
      <c r="D276" s="16">
        <v>238</v>
      </c>
      <c r="E276" s="16" t="s">
        <v>1441</v>
      </c>
      <c r="F276" s="16" t="s">
        <v>1284</v>
      </c>
      <c r="G276" s="16" t="s">
        <v>1284</v>
      </c>
      <c r="H276" s="16" t="s">
        <v>2854</v>
      </c>
      <c r="I276" s="16" t="s">
        <v>1273</v>
      </c>
      <c r="J276" s="16">
        <v>4.1609999999999998E-4</v>
      </c>
      <c r="K276" s="16">
        <v>2.2397334637324549</v>
      </c>
    </row>
    <row r="277" spans="1:11">
      <c r="A277" s="20"/>
      <c r="B277" s="13">
        <v>381</v>
      </c>
      <c r="C277" s="16">
        <v>382</v>
      </c>
      <c r="D277" s="16">
        <v>238</v>
      </c>
      <c r="E277" s="16" t="s">
        <v>1441</v>
      </c>
      <c r="F277" s="16" t="s">
        <v>1284</v>
      </c>
      <c r="G277" s="16" t="s">
        <v>1284</v>
      </c>
      <c r="H277" s="16" t="s">
        <v>2855</v>
      </c>
      <c r="I277" s="16" t="s">
        <v>1273</v>
      </c>
      <c r="J277" s="16">
        <v>6.8599999999999998E-4</v>
      </c>
      <c r="K277" s="16">
        <v>4.1847879356343958</v>
      </c>
    </row>
    <row r="278" spans="1:11">
      <c r="A278" s="20"/>
      <c r="B278" s="13">
        <v>397</v>
      </c>
      <c r="C278" s="16">
        <v>398</v>
      </c>
      <c r="D278" s="16">
        <v>241</v>
      </c>
      <c r="E278" s="16" t="s">
        <v>1441</v>
      </c>
      <c r="F278" s="16" t="s">
        <v>1284</v>
      </c>
      <c r="G278" s="16" t="s">
        <v>1284</v>
      </c>
      <c r="H278" s="16" t="s">
        <v>2856</v>
      </c>
      <c r="I278" s="16" t="s">
        <v>1273</v>
      </c>
      <c r="J278" s="16">
        <v>2.4499999999999999E-4</v>
      </c>
      <c r="K278" s="16">
        <v>1.155004231235556</v>
      </c>
    </row>
    <row r="279" spans="1:11">
      <c r="A279" s="20"/>
      <c r="B279" s="13">
        <v>398</v>
      </c>
      <c r="C279" s="16">
        <v>399</v>
      </c>
      <c r="D279" s="16">
        <v>241</v>
      </c>
      <c r="E279" s="16" t="s">
        <v>1441</v>
      </c>
      <c r="F279" s="16" t="s">
        <v>1284</v>
      </c>
      <c r="G279" s="16" t="s">
        <v>1284</v>
      </c>
      <c r="H279" s="16" t="s">
        <v>2857</v>
      </c>
      <c r="I279" s="16" t="s">
        <v>1273</v>
      </c>
      <c r="J279" s="16">
        <v>7.4000000000000003E-3</v>
      </c>
      <c r="K279" s="16">
        <v>81.872256084923634</v>
      </c>
    </row>
    <row r="280" spans="1:11">
      <c r="A280" s="20"/>
      <c r="B280" s="13">
        <v>400</v>
      </c>
      <c r="C280" s="16">
        <v>401</v>
      </c>
      <c r="D280" s="16">
        <v>247</v>
      </c>
      <c r="E280" s="16" t="s">
        <v>1441</v>
      </c>
      <c r="F280" s="16" t="s">
        <v>1275</v>
      </c>
      <c r="G280" s="16" t="s">
        <v>1275</v>
      </c>
      <c r="H280" s="16" t="s">
        <v>2858</v>
      </c>
      <c r="I280" s="16" t="s">
        <v>1230</v>
      </c>
      <c r="J280" s="16">
        <v>1.9140000000000001E-2</v>
      </c>
      <c r="K280" s="16">
        <v>1483.1777275965001</v>
      </c>
    </row>
    <row r="281" spans="1:11">
      <c r="A281" s="20"/>
      <c r="B281" s="13">
        <v>402</v>
      </c>
      <c r="C281" s="16">
        <v>403</v>
      </c>
      <c r="D281" s="16">
        <v>247</v>
      </c>
      <c r="E281" s="16" t="s">
        <v>1441</v>
      </c>
      <c r="F281" s="16" t="s">
        <v>1275</v>
      </c>
      <c r="G281" s="16" t="s">
        <v>1275</v>
      </c>
      <c r="H281" s="16" t="s">
        <v>1652</v>
      </c>
      <c r="I281" s="16" t="s">
        <v>1230</v>
      </c>
      <c r="J281" s="16">
        <v>2.7089999999999999E-2</v>
      </c>
      <c r="K281" s="16">
        <v>2030.660829170361</v>
      </c>
    </row>
    <row r="282" spans="1:11">
      <c r="A282" s="20"/>
      <c r="B282" s="13">
        <v>406</v>
      </c>
      <c r="C282" s="16">
        <v>407</v>
      </c>
      <c r="D282" s="16">
        <v>247</v>
      </c>
      <c r="E282" s="16" t="s">
        <v>1441</v>
      </c>
      <c r="F282" s="16" t="s">
        <v>1284</v>
      </c>
      <c r="G282" s="16" t="s">
        <v>1284</v>
      </c>
      <c r="H282" s="16" t="s">
        <v>2859</v>
      </c>
      <c r="I282" s="16" t="s">
        <v>1273</v>
      </c>
      <c r="J282" s="16">
        <v>1E-3</v>
      </c>
      <c r="K282" s="16">
        <v>6.7037901667559661</v>
      </c>
    </row>
    <row r="283" spans="1:11">
      <c r="A283" s="20"/>
      <c r="B283" s="13">
        <v>407</v>
      </c>
      <c r="C283" s="16">
        <v>408</v>
      </c>
      <c r="D283" s="16">
        <v>257</v>
      </c>
      <c r="E283" s="16" t="s">
        <v>1441</v>
      </c>
      <c r="F283" s="16" t="s">
        <v>1275</v>
      </c>
      <c r="G283" s="16" t="s">
        <v>1275</v>
      </c>
      <c r="H283" s="16" t="s">
        <v>2860</v>
      </c>
      <c r="I283" s="16" t="s">
        <v>1273</v>
      </c>
      <c r="J283" s="16">
        <v>8.8040000000000004E-4</v>
      </c>
      <c r="K283" s="16">
        <v>5.7167979729212686</v>
      </c>
    </row>
    <row r="284" spans="1:11">
      <c r="A284" s="20"/>
      <c r="B284" s="13">
        <v>409</v>
      </c>
      <c r="C284" s="16">
        <v>410</v>
      </c>
      <c r="D284" s="16">
        <v>257</v>
      </c>
      <c r="E284" s="16" t="s">
        <v>1441</v>
      </c>
      <c r="F284" s="16" t="s">
        <v>1284</v>
      </c>
      <c r="G284" s="16" t="s">
        <v>1284</v>
      </c>
      <c r="H284" s="16" t="s">
        <v>2861</v>
      </c>
      <c r="I284" s="16" t="s">
        <v>1273</v>
      </c>
      <c r="J284" s="16">
        <v>8.7399999999999995E-3</v>
      </c>
      <c r="K284" s="16">
        <v>100.8113446333181</v>
      </c>
    </row>
    <row r="285" spans="1:11">
      <c r="A285" s="20"/>
      <c r="B285" s="13">
        <v>410</v>
      </c>
      <c r="C285" s="16">
        <v>411</v>
      </c>
      <c r="D285" s="16">
        <v>257</v>
      </c>
      <c r="E285" s="16" t="s">
        <v>1441</v>
      </c>
      <c r="F285" s="16" t="s">
        <v>1276</v>
      </c>
      <c r="G285" s="16" t="s">
        <v>1276</v>
      </c>
      <c r="H285" s="16" t="s">
        <v>2862</v>
      </c>
      <c r="I285" s="16" t="s">
        <v>1273</v>
      </c>
      <c r="J285" s="16">
        <v>7.3600000000000002E-3</v>
      </c>
      <c r="K285" s="16">
        <v>81.319299146556801</v>
      </c>
    </row>
    <row r="286" spans="1:11">
      <c r="A286" s="20"/>
      <c r="B286" s="13">
        <v>414</v>
      </c>
      <c r="C286" s="16">
        <v>415</v>
      </c>
      <c r="D286" s="16">
        <v>257</v>
      </c>
      <c r="E286" s="16" t="s">
        <v>1441</v>
      </c>
      <c r="F286" s="16" t="s">
        <v>1275</v>
      </c>
      <c r="G286" s="16" t="s">
        <v>1275</v>
      </c>
      <c r="H286" s="16" t="s">
        <v>2863</v>
      </c>
      <c r="I286" s="16" t="s">
        <v>1273</v>
      </c>
      <c r="J286" s="16">
        <v>3.3840000000000002E-2</v>
      </c>
      <c r="K286" s="16">
        <v>547.76617107731738</v>
      </c>
    </row>
    <row r="287" spans="1:11">
      <c r="A287" s="20"/>
      <c r="B287" s="13">
        <v>415</v>
      </c>
      <c r="C287" s="16">
        <v>416</v>
      </c>
      <c r="D287" s="16">
        <v>257</v>
      </c>
      <c r="E287" s="16" t="s">
        <v>1441</v>
      </c>
      <c r="F287" s="16" t="s">
        <v>1275</v>
      </c>
      <c r="G287" s="16" t="s">
        <v>1275</v>
      </c>
      <c r="H287" s="16" t="s">
        <v>2864</v>
      </c>
      <c r="I287" s="16" t="s">
        <v>1273</v>
      </c>
      <c r="J287" s="16">
        <v>7.5520000000000004E-2</v>
      </c>
      <c r="K287" s="16">
        <v>1494.4993092516499</v>
      </c>
    </row>
    <row r="288" spans="1:11">
      <c r="A288" s="20"/>
      <c r="B288" s="13">
        <v>433</v>
      </c>
      <c r="C288" s="16">
        <v>434</v>
      </c>
      <c r="D288" s="16">
        <v>260</v>
      </c>
      <c r="E288" s="16" t="s">
        <v>1441</v>
      </c>
      <c r="F288" s="16" t="s">
        <v>1284</v>
      </c>
      <c r="G288" s="16" t="s">
        <v>1284</v>
      </c>
      <c r="H288" s="16" t="s">
        <v>2865</v>
      </c>
      <c r="I288" s="16" t="s">
        <v>1273</v>
      </c>
      <c r="J288" s="16">
        <v>4.6200000000000001E-4</v>
      </c>
      <c r="K288" s="16">
        <v>2.552796110381669</v>
      </c>
    </row>
    <row r="289" spans="1:11">
      <c r="A289" s="20"/>
      <c r="B289" s="13">
        <v>434</v>
      </c>
      <c r="C289" s="16">
        <v>435</v>
      </c>
      <c r="D289" s="16">
        <v>260</v>
      </c>
      <c r="E289" s="16" t="s">
        <v>1441</v>
      </c>
      <c r="F289" s="16" t="s">
        <v>1284</v>
      </c>
      <c r="G289" s="16" t="s">
        <v>1284</v>
      </c>
      <c r="H289" s="16" t="s">
        <v>2866</v>
      </c>
      <c r="I289" s="16" t="s">
        <v>1273</v>
      </c>
      <c r="J289" s="16">
        <v>4.9799999999999996E-4</v>
      </c>
      <c r="K289" s="16">
        <v>2.8038883216484152</v>
      </c>
    </row>
    <row r="290" spans="1:11">
      <c r="A290" s="20"/>
      <c r="B290" s="13">
        <v>443</v>
      </c>
      <c r="C290" s="16">
        <v>444</v>
      </c>
      <c r="D290" s="16">
        <v>260</v>
      </c>
      <c r="E290" s="16" t="s">
        <v>1441</v>
      </c>
      <c r="F290" s="16" t="s">
        <v>1284</v>
      </c>
      <c r="G290" s="16" t="s">
        <v>1284</v>
      </c>
      <c r="H290" s="16" t="s">
        <v>2867</v>
      </c>
      <c r="I290" s="16" t="s">
        <v>1273</v>
      </c>
      <c r="J290" s="16">
        <v>1E-3</v>
      </c>
      <c r="K290" s="16">
        <v>6.7037901667559661</v>
      </c>
    </row>
    <row r="291" spans="1:11">
      <c r="A291" s="20"/>
      <c r="B291" s="13">
        <v>444</v>
      </c>
      <c r="C291" s="16">
        <v>445</v>
      </c>
      <c r="D291" s="16">
        <v>260</v>
      </c>
      <c r="E291" s="16" t="s">
        <v>1441</v>
      </c>
      <c r="F291" s="16" t="s">
        <v>1284</v>
      </c>
      <c r="G291" s="16" t="s">
        <v>1284</v>
      </c>
      <c r="H291" s="16" t="s">
        <v>2868</v>
      </c>
      <c r="I291" s="16" t="s">
        <v>1273</v>
      </c>
      <c r="J291" s="16">
        <v>1E-3</v>
      </c>
      <c r="K291" s="16">
        <v>6.7037901667559661</v>
      </c>
    </row>
    <row r="292" spans="1:11">
      <c r="A292" s="20"/>
      <c r="B292" s="13">
        <v>451</v>
      </c>
      <c r="C292" s="16">
        <v>452</v>
      </c>
      <c r="D292" s="16">
        <v>261</v>
      </c>
      <c r="E292" s="16" t="s">
        <v>1441</v>
      </c>
      <c r="F292" s="16" t="s">
        <v>1284</v>
      </c>
      <c r="G292" s="16" t="s">
        <v>1284</v>
      </c>
      <c r="H292" s="16" t="s">
        <v>2869</v>
      </c>
      <c r="I292" s="16" t="s">
        <v>1273</v>
      </c>
      <c r="J292" s="16">
        <v>1E-3</v>
      </c>
      <c r="K292" s="16">
        <v>6.7037901667559661</v>
      </c>
    </row>
    <row r="293" spans="1:11">
      <c r="A293" s="20"/>
      <c r="B293" s="13">
        <v>452</v>
      </c>
      <c r="C293" s="16">
        <v>453</v>
      </c>
      <c r="D293" s="16">
        <v>266</v>
      </c>
      <c r="E293" s="16" t="s">
        <v>1441</v>
      </c>
      <c r="F293" s="16" t="s">
        <v>1284</v>
      </c>
      <c r="G293" s="16" t="s">
        <v>1284</v>
      </c>
      <c r="H293" s="16" t="s">
        <v>2870</v>
      </c>
      <c r="I293" s="16" t="s">
        <v>1273</v>
      </c>
      <c r="J293" s="16">
        <v>2.3460000000000001E-4</v>
      </c>
      <c r="K293" s="16">
        <v>1.0397234190934801</v>
      </c>
    </row>
    <row r="294" spans="1:11">
      <c r="A294" s="20"/>
      <c r="B294" s="13">
        <v>453</v>
      </c>
      <c r="C294" s="16">
        <v>454</v>
      </c>
      <c r="D294" s="16">
        <v>266</v>
      </c>
      <c r="E294" s="16" t="s">
        <v>1441</v>
      </c>
      <c r="F294" s="16" t="s">
        <v>1275</v>
      </c>
      <c r="G294" s="16" t="s">
        <v>1275</v>
      </c>
      <c r="H294" s="16" t="s">
        <v>2871</v>
      </c>
      <c r="I294" s="16" t="s">
        <v>1273</v>
      </c>
      <c r="J294" s="16">
        <v>4.4375000000000003E-4</v>
      </c>
      <c r="K294" s="16">
        <v>2.3068475204404471</v>
      </c>
    </row>
    <row r="295" spans="1:11">
      <c r="A295" s="20"/>
      <c r="B295" s="13">
        <v>454</v>
      </c>
      <c r="C295" s="16">
        <v>455</v>
      </c>
      <c r="D295" s="16">
        <v>266</v>
      </c>
      <c r="E295" s="16" t="s">
        <v>1441</v>
      </c>
      <c r="F295" s="16" t="s">
        <v>1275</v>
      </c>
      <c r="G295" s="16" t="s">
        <v>1275</v>
      </c>
      <c r="H295" s="16" t="s">
        <v>2872</v>
      </c>
      <c r="I295" s="16" t="s">
        <v>1273</v>
      </c>
      <c r="J295" s="16">
        <v>6.2E-4</v>
      </c>
      <c r="K295" s="16">
        <v>3.5045461298679759</v>
      </c>
    </row>
    <row r="296" spans="1:11">
      <c r="A296" s="20"/>
      <c r="B296" s="13">
        <v>455</v>
      </c>
      <c r="C296" s="16">
        <v>456</v>
      </c>
      <c r="D296" s="16">
        <v>266</v>
      </c>
      <c r="E296" s="16" t="s">
        <v>1441</v>
      </c>
      <c r="F296" s="16" t="s">
        <v>1275</v>
      </c>
      <c r="G296" s="16" t="s">
        <v>1275</v>
      </c>
      <c r="H296" s="16" t="s">
        <v>2873</v>
      </c>
      <c r="I296" s="16" t="s">
        <v>1273</v>
      </c>
      <c r="J296" s="16">
        <v>5.0000000000000001E-4</v>
      </c>
      <c r="K296" s="16">
        <v>2.678088571673432</v>
      </c>
    </row>
    <row r="297" spans="1:11">
      <c r="A297" s="20"/>
      <c r="B297" s="13">
        <v>456</v>
      </c>
      <c r="C297" s="16">
        <v>457</v>
      </c>
      <c r="D297" s="16">
        <v>266</v>
      </c>
      <c r="E297" s="16" t="s">
        <v>1441</v>
      </c>
      <c r="F297" s="16" t="s">
        <v>1284</v>
      </c>
      <c r="G297" s="16" t="s">
        <v>1284</v>
      </c>
      <c r="H297" s="16" t="s">
        <v>2874</v>
      </c>
      <c r="I297" s="16" t="s">
        <v>1273</v>
      </c>
      <c r="J297" s="16">
        <v>1.0065E-3</v>
      </c>
      <c r="K297" s="16">
        <v>6.4228292309121224</v>
      </c>
    </row>
    <row r="298" spans="1:11">
      <c r="A298" s="20"/>
      <c r="B298" s="13">
        <v>457</v>
      </c>
      <c r="C298" s="16">
        <v>458</v>
      </c>
      <c r="D298" s="16">
        <v>266</v>
      </c>
      <c r="E298" s="16" t="s">
        <v>1441</v>
      </c>
      <c r="F298" s="16" t="s">
        <v>1284</v>
      </c>
      <c r="G298" s="16" t="s">
        <v>1284</v>
      </c>
      <c r="H298" s="16" t="s">
        <v>2875</v>
      </c>
      <c r="I298" s="16" t="s">
        <v>1273</v>
      </c>
      <c r="J298" s="16">
        <v>5.6069999999999988E-2</v>
      </c>
      <c r="K298" s="16">
        <v>978.76428001329418</v>
      </c>
    </row>
    <row r="299" spans="1:11">
      <c r="A299" s="20"/>
      <c r="B299" s="13">
        <v>458</v>
      </c>
      <c r="C299" s="16">
        <v>459</v>
      </c>
      <c r="D299" s="16">
        <v>266</v>
      </c>
      <c r="E299" s="16" t="s">
        <v>1441</v>
      </c>
      <c r="F299" s="16" t="s">
        <v>1284</v>
      </c>
      <c r="G299" s="16" t="s">
        <v>1284</v>
      </c>
      <c r="H299" s="16" t="s">
        <v>2876</v>
      </c>
      <c r="I299" s="16" t="s">
        <v>1273</v>
      </c>
      <c r="J299" s="16">
        <v>0.10614</v>
      </c>
      <c r="K299" s="16">
        <v>2173.711950825792</v>
      </c>
    </row>
    <row r="300" spans="1:11">
      <c r="A300" s="20"/>
      <c r="B300" s="13">
        <v>465</v>
      </c>
      <c r="C300" s="16">
        <v>466</v>
      </c>
      <c r="D300" s="16">
        <v>267</v>
      </c>
      <c r="E300" s="16" t="s">
        <v>1441</v>
      </c>
      <c r="F300" s="16" t="s">
        <v>1275</v>
      </c>
      <c r="G300" s="16" t="s">
        <v>1275</v>
      </c>
      <c r="H300" s="16" t="s">
        <v>2877</v>
      </c>
      <c r="I300" s="16" t="s">
        <v>1273</v>
      </c>
      <c r="J300" s="16">
        <v>3.3900000000000011E-4</v>
      </c>
      <c r="K300" s="16">
        <v>1.7334865914646851</v>
      </c>
    </row>
    <row r="301" spans="1:11">
      <c r="A301" s="20"/>
      <c r="B301" s="13">
        <v>466</v>
      </c>
      <c r="C301" s="16">
        <v>467</v>
      </c>
      <c r="D301" s="16">
        <v>267</v>
      </c>
      <c r="E301" s="16" t="s">
        <v>1441</v>
      </c>
      <c r="F301" s="16" t="s">
        <v>1284</v>
      </c>
      <c r="G301" s="16" t="s">
        <v>1284</v>
      </c>
      <c r="H301" s="16" t="s">
        <v>2878</v>
      </c>
      <c r="I301" s="16" t="s">
        <v>1273</v>
      </c>
      <c r="J301" s="16">
        <v>4.5360000000000002E-4</v>
      </c>
      <c r="K301" s="16">
        <v>2.494895907841447</v>
      </c>
    </row>
    <row r="302" spans="1:11">
      <c r="A302" s="20"/>
      <c r="B302" s="13">
        <v>467</v>
      </c>
      <c r="C302" s="16">
        <v>468</v>
      </c>
      <c r="D302" s="16">
        <v>267</v>
      </c>
      <c r="E302" s="16" t="s">
        <v>1441</v>
      </c>
      <c r="F302" s="16" t="s">
        <v>1360</v>
      </c>
      <c r="G302" s="16" t="s">
        <v>1284</v>
      </c>
      <c r="H302" s="16" t="s">
        <v>2879</v>
      </c>
      <c r="I302" s="16" t="s">
        <v>1273</v>
      </c>
      <c r="J302" s="16">
        <v>8.8829999999999985E-4</v>
      </c>
      <c r="K302" s="16">
        <v>5.7810085957225414</v>
      </c>
    </row>
    <row r="303" spans="1:11">
      <c r="A303" s="20"/>
      <c r="B303" s="13">
        <v>469</v>
      </c>
      <c r="C303" s="16">
        <v>470</v>
      </c>
      <c r="D303" s="16">
        <v>267</v>
      </c>
      <c r="E303" s="16" t="s">
        <v>1441</v>
      </c>
      <c r="F303" s="16" t="s">
        <v>1360</v>
      </c>
      <c r="G303" s="16" t="s">
        <v>1284</v>
      </c>
      <c r="H303" s="16" t="s">
        <v>2880</v>
      </c>
      <c r="I303" s="16" t="s">
        <v>1273</v>
      </c>
      <c r="J303" s="16">
        <v>5.5999999999999999E-3</v>
      </c>
      <c r="K303" s="16">
        <v>57.782138533829553</v>
      </c>
    </row>
    <row r="304" spans="1:11">
      <c r="A304" s="20"/>
      <c r="B304" s="13">
        <v>470</v>
      </c>
      <c r="C304" s="16">
        <v>471</v>
      </c>
      <c r="D304" s="16">
        <v>267</v>
      </c>
      <c r="E304" s="16" t="s">
        <v>1441</v>
      </c>
      <c r="F304" s="16" t="s">
        <v>1284</v>
      </c>
      <c r="G304" s="16" t="s">
        <v>1284</v>
      </c>
      <c r="H304" s="16" t="s">
        <v>2881</v>
      </c>
      <c r="I304" s="16" t="s">
        <v>1273</v>
      </c>
      <c r="J304" s="16">
        <v>1.357E-2</v>
      </c>
      <c r="K304" s="16">
        <v>174.74539817611449</v>
      </c>
    </row>
    <row r="305" spans="1:11">
      <c r="A305" s="20"/>
      <c r="B305" s="13">
        <v>471</v>
      </c>
      <c r="C305" s="16">
        <v>472</v>
      </c>
      <c r="D305" s="16">
        <v>267</v>
      </c>
      <c r="E305" s="16" t="s">
        <v>1441</v>
      </c>
      <c r="F305" s="16" t="s">
        <v>1275</v>
      </c>
      <c r="G305" s="16" t="s">
        <v>1275</v>
      </c>
      <c r="H305" s="16" t="s">
        <v>2882</v>
      </c>
      <c r="I305" s="16" t="s">
        <v>1273</v>
      </c>
      <c r="J305" s="16">
        <v>1.8885599999999999E-2</v>
      </c>
      <c r="K305" s="16">
        <v>264.17402753804657</v>
      </c>
    </row>
    <row r="306" spans="1:11">
      <c r="A306" s="20"/>
      <c r="B306" s="13">
        <v>497</v>
      </c>
      <c r="C306" s="16">
        <v>498</v>
      </c>
      <c r="D306" s="16">
        <v>268</v>
      </c>
      <c r="E306" s="16" t="s">
        <v>1441</v>
      </c>
      <c r="F306" s="16" t="s">
        <v>1360</v>
      </c>
      <c r="G306" s="16" t="s">
        <v>1284</v>
      </c>
      <c r="H306" s="16" t="s">
        <v>2883</v>
      </c>
      <c r="I306" s="16" t="s">
        <v>1273</v>
      </c>
      <c r="J306" s="16">
        <v>4.6200000000000008E-3</v>
      </c>
      <c r="K306" s="16">
        <v>43.499730613019551</v>
      </c>
    </row>
    <row r="307" spans="1:11">
      <c r="A307" s="20"/>
      <c r="B307" s="13">
        <v>505</v>
      </c>
      <c r="C307" s="16">
        <v>506</v>
      </c>
      <c r="D307" s="16">
        <v>269</v>
      </c>
      <c r="E307" s="16" t="s">
        <v>1441</v>
      </c>
      <c r="F307" s="16" t="s">
        <v>1284</v>
      </c>
      <c r="G307" s="16" t="s">
        <v>1284</v>
      </c>
      <c r="H307" s="16" t="s">
        <v>2884</v>
      </c>
      <c r="I307" s="16" t="s">
        <v>1273</v>
      </c>
      <c r="J307" s="16">
        <v>2.1117600000000001E-4</v>
      </c>
      <c r="K307" s="16">
        <v>0.95920432953938839</v>
      </c>
    </row>
    <row r="308" spans="1:11">
      <c r="A308" s="20"/>
      <c r="B308" s="13">
        <v>509</v>
      </c>
      <c r="C308" s="16">
        <v>510</v>
      </c>
      <c r="D308" s="16">
        <v>282</v>
      </c>
      <c r="E308" s="16" t="s">
        <v>1441</v>
      </c>
      <c r="F308" s="16" t="s">
        <v>1360</v>
      </c>
      <c r="G308" s="16" t="s">
        <v>1284</v>
      </c>
      <c r="H308" s="16" t="s">
        <v>2885</v>
      </c>
      <c r="I308" s="16" t="s">
        <v>1273</v>
      </c>
      <c r="J308" s="16">
        <v>1.24E-2</v>
      </c>
      <c r="K308" s="16">
        <v>156.08972329139871</v>
      </c>
    </row>
    <row r="309" spans="1:11">
      <c r="A309" s="20"/>
      <c r="B309" s="13">
        <v>510</v>
      </c>
      <c r="C309" s="16">
        <v>511</v>
      </c>
      <c r="D309" s="16">
        <v>282</v>
      </c>
      <c r="E309" s="16" t="s">
        <v>1441</v>
      </c>
      <c r="F309" s="16" t="s">
        <v>1360</v>
      </c>
      <c r="G309" s="16" t="s">
        <v>1284</v>
      </c>
      <c r="H309" s="16" t="s">
        <v>2886</v>
      </c>
      <c r="I309" s="16" t="s">
        <v>1273</v>
      </c>
      <c r="J309" s="16">
        <v>1.485E-2</v>
      </c>
      <c r="K309" s="16">
        <v>195.56007606948259</v>
      </c>
    </row>
    <row r="310" spans="1:11">
      <c r="A310" s="20"/>
      <c r="B310" s="13">
        <v>514</v>
      </c>
      <c r="C310" s="16">
        <v>515</v>
      </c>
      <c r="D310" s="16">
        <v>282</v>
      </c>
      <c r="E310" s="16" t="s">
        <v>1441</v>
      </c>
      <c r="F310" s="16" t="s">
        <v>1275</v>
      </c>
      <c r="G310" s="16" t="s">
        <v>1276</v>
      </c>
      <c r="H310" s="16" t="s">
        <v>2887</v>
      </c>
      <c r="I310" s="16" t="s">
        <v>1273</v>
      </c>
      <c r="J310" s="16">
        <v>5.2200000000000003E-2</v>
      </c>
      <c r="K310" s="16">
        <v>941.63815048548804</v>
      </c>
    </row>
    <row r="311" spans="1:11">
      <c r="A311" s="20"/>
      <c r="B311" s="13">
        <v>525</v>
      </c>
      <c r="C311" s="16">
        <v>526</v>
      </c>
      <c r="D311" s="16">
        <v>284</v>
      </c>
      <c r="E311" s="16" t="s">
        <v>1441</v>
      </c>
      <c r="F311" s="16" t="s">
        <v>1284</v>
      </c>
      <c r="G311" s="16" t="s">
        <v>1284</v>
      </c>
      <c r="H311" s="16" t="s">
        <v>2888</v>
      </c>
      <c r="I311" s="16" t="s">
        <v>1273</v>
      </c>
      <c r="J311" s="16">
        <v>8.3999999999999993E-4</v>
      </c>
      <c r="K311" s="16">
        <v>5.3907031361861817</v>
      </c>
    </row>
    <row r="312" spans="1:11">
      <c r="A312" s="20"/>
      <c r="B312" s="13">
        <v>526</v>
      </c>
      <c r="C312" s="16">
        <v>527</v>
      </c>
      <c r="D312" s="16">
        <v>284</v>
      </c>
      <c r="E312" s="16" t="s">
        <v>1441</v>
      </c>
      <c r="F312" s="16" t="s">
        <v>1276</v>
      </c>
      <c r="G312" s="16" t="s">
        <v>1276</v>
      </c>
      <c r="H312" s="16" t="s">
        <v>2889</v>
      </c>
      <c r="I312" s="16" t="s">
        <v>1273</v>
      </c>
      <c r="J312" s="16">
        <v>6.3E-3</v>
      </c>
      <c r="K312" s="16">
        <v>66.94999474255772</v>
      </c>
    </row>
    <row r="313" spans="1:11">
      <c r="A313" s="20"/>
      <c r="B313" s="13">
        <v>528</v>
      </c>
      <c r="C313" s="16">
        <v>529</v>
      </c>
      <c r="D313" s="16">
        <v>285</v>
      </c>
      <c r="E313" s="16" t="s">
        <v>1441</v>
      </c>
      <c r="F313" s="16" t="s">
        <v>1275</v>
      </c>
      <c r="G313" s="16" t="s">
        <v>1275</v>
      </c>
      <c r="H313" s="16" t="s">
        <v>1556</v>
      </c>
      <c r="I313" s="16" t="s">
        <v>1230</v>
      </c>
      <c r="J313" s="16">
        <v>2.478E-2</v>
      </c>
      <c r="K313" s="16">
        <v>1910.7727605804359</v>
      </c>
    </row>
    <row r="314" spans="1:11">
      <c r="A314" s="20"/>
      <c r="B314" s="13">
        <v>531</v>
      </c>
      <c r="C314" s="16">
        <v>532</v>
      </c>
      <c r="D314" s="16">
        <v>288</v>
      </c>
      <c r="E314" s="16" t="s">
        <v>1441</v>
      </c>
      <c r="F314" s="16" t="s">
        <v>1318</v>
      </c>
      <c r="G314" s="16" t="s">
        <v>1275</v>
      </c>
      <c r="H314" s="16" t="s">
        <v>2890</v>
      </c>
      <c r="I314" s="16" t="s">
        <v>1273</v>
      </c>
      <c r="J314" s="16">
        <v>1.8149999999999999E-4</v>
      </c>
      <c r="K314" s="16">
        <v>0.79374368372080739</v>
      </c>
    </row>
    <row r="315" spans="1:11">
      <c r="A315" s="20"/>
      <c r="B315" s="13">
        <v>532</v>
      </c>
      <c r="C315" s="16">
        <v>533</v>
      </c>
      <c r="D315" s="16">
        <v>288</v>
      </c>
      <c r="E315" s="16" t="s">
        <v>1441</v>
      </c>
      <c r="F315" s="16" t="s">
        <v>1284</v>
      </c>
      <c r="G315" s="16" t="s">
        <v>1284</v>
      </c>
      <c r="H315" s="16" t="s">
        <v>2891</v>
      </c>
      <c r="I315" s="16" t="s">
        <v>1273</v>
      </c>
      <c r="J315" s="16">
        <v>3.400600000000001E-3</v>
      </c>
      <c r="K315" s="16">
        <v>30.969490209144581</v>
      </c>
    </row>
    <row r="316" spans="1:11">
      <c r="A316" s="20"/>
      <c r="B316" s="13">
        <v>534</v>
      </c>
      <c r="C316" s="16">
        <v>535</v>
      </c>
      <c r="D316" s="16">
        <v>289</v>
      </c>
      <c r="E316" s="16" t="s">
        <v>1441</v>
      </c>
      <c r="F316" s="16" t="s">
        <v>1284</v>
      </c>
      <c r="G316" s="16" t="s">
        <v>1284</v>
      </c>
      <c r="H316" s="16" t="s">
        <v>2892</v>
      </c>
      <c r="I316" s="16" t="s">
        <v>1273</v>
      </c>
      <c r="J316" s="16">
        <v>9.8799999999999999E-3</v>
      </c>
      <c r="K316" s="16">
        <v>117.5228216962504</v>
      </c>
    </row>
    <row r="317" spans="1:11">
      <c r="A317" s="20"/>
      <c r="B317" s="13">
        <v>535</v>
      </c>
      <c r="C317" s="16">
        <v>536</v>
      </c>
      <c r="D317" s="16">
        <v>289</v>
      </c>
      <c r="E317" s="16" t="s">
        <v>1441</v>
      </c>
      <c r="F317" s="16" t="s">
        <v>1275</v>
      </c>
      <c r="G317" s="16" t="s">
        <v>1275</v>
      </c>
      <c r="H317" s="16" t="s">
        <v>1510</v>
      </c>
      <c r="I317" s="16" t="s">
        <v>1230</v>
      </c>
      <c r="J317" s="16">
        <v>6.9579999999999989E-2</v>
      </c>
      <c r="K317" s="16">
        <v>4861.013051652596</v>
      </c>
    </row>
    <row r="318" spans="1:11">
      <c r="A318" s="20"/>
      <c r="B318" s="13">
        <v>537</v>
      </c>
      <c r="C318" s="16">
        <v>538</v>
      </c>
      <c r="D318" s="16">
        <v>289</v>
      </c>
      <c r="E318" s="16" t="s">
        <v>1441</v>
      </c>
      <c r="F318" s="16" t="s">
        <v>1275</v>
      </c>
      <c r="G318" s="16" t="s">
        <v>1275</v>
      </c>
      <c r="H318" s="16" t="s">
        <v>2893</v>
      </c>
      <c r="I318" s="16" t="s">
        <v>1273</v>
      </c>
      <c r="J318" s="16">
        <v>0.13467999999999999</v>
      </c>
      <c r="K318" s="16">
        <v>3080.8181630769891</v>
      </c>
    </row>
    <row r="319" spans="1:11">
      <c r="A319" s="20"/>
      <c r="B319" s="13">
        <v>542</v>
      </c>
      <c r="C319" s="16">
        <v>543</v>
      </c>
      <c r="D319" s="16">
        <v>291</v>
      </c>
      <c r="E319" s="16" t="s">
        <v>1441</v>
      </c>
      <c r="F319" s="16" t="s">
        <v>1360</v>
      </c>
      <c r="G319" s="16" t="s">
        <v>1284</v>
      </c>
      <c r="H319" s="16" t="s">
        <v>2894</v>
      </c>
      <c r="I319" s="16" t="s">
        <v>1273</v>
      </c>
      <c r="J319" s="16">
        <v>1.1026E-3</v>
      </c>
      <c r="K319" s="16">
        <v>7.5745423813049024</v>
      </c>
    </row>
    <row r="320" spans="1:11">
      <c r="A320" s="20"/>
      <c r="B320" s="13">
        <v>545</v>
      </c>
      <c r="C320" s="16">
        <v>546</v>
      </c>
      <c r="D320" s="16">
        <v>294</v>
      </c>
      <c r="E320" s="16" t="s">
        <v>1441</v>
      </c>
      <c r="F320" s="16" t="s">
        <v>1276</v>
      </c>
      <c r="G320" s="16" t="s">
        <v>1276</v>
      </c>
      <c r="H320" s="16" t="s">
        <v>2895</v>
      </c>
      <c r="I320" s="16" t="s">
        <v>1273</v>
      </c>
      <c r="J320" s="16">
        <v>8.3999999999999995E-5</v>
      </c>
      <c r="K320" s="16">
        <v>0.30279879101710722</v>
      </c>
    </row>
    <row r="321" spans="1:11">
      <c r="A321" s="20"/>
      <c r="B321" s="13">
        <v>548</v>
      </c>
      <c r="C321" s="16">
        <v>549</v>
      </c>
      <c r="D321" s="16">
        <v>294</v>
      </c>
      <c r="E321" s="16" t="s">
        <v>1441</v>
      </c>
      <c r="F321" s="16" t="s">
        <v>1275</v>
      </c>
      <c r="G321" s="16" t="s">
        <v>1275</v>
      </c>
      <c r="H321" s="16" t="s">
        <v>2896</v>
      </c>
      <c r="I321" s="16" t="s">
        <v>1230</v>
      </c>
      <c r="J321" s="16">
        <v>1.7000000000000001E-4</v>
      </c>
      <c r="K321" s="16">
        <v>21.101459579324381</v>
      </c>
    </row>
    <row r="322" spans="1:11">
      <c r="A322" s="20"/>
      <c r="B322" s="13">
        <v>549</v>
      </c>
      <c r="C322" s="16">
        <v>550</v>
      </c>
      <c r="D322" s="16">
        <v>294</v>
      </c>
      <c r="E322" s="16" t="s">
        <v>1441</v>
      </c>
      <c r="F322" s="16" t="s">
        <v>1276</v>
      </c>
      <c r="G322" s="16" t="s">
        <v>1276</v>
      </c>
      <c r="H322" s="16" t="s">
        <v>2897</v>
      </c>
      <c r="I322" s="16" t="s">
        <v>1273</v>
      </c>
      <c r="J322" s="16">
        <v>2.3000000000000001E-4</v>
      </c>
      <c r="K322" s="16">
        <v>1.0668517504155941</v>
      </c>
    </row>
    <row r="323" spans="1:11">
      <c r="A323" s="20"/>
      <c r="B323" s="13">
        <v>550</v>
      </c>
      <c r="C323" s="16">
        <v>551</v>
      </c>
      <c r="D323" s="16">
        <v>294</v>
      </c>
      <c r="E323" s="16" t="s">
        <v>1441</v>
      </c>
      <c r="F323" s="16" t="s">
        <v>1284</v>
      </c>
      <c r="G323" s="16" t="s">
        <v>1284</v>
      </c>
      <c r="H323" s="16" t="s">
        <v>2898</v>
      </c>
      <c r="I323" s="16" t="s">
        <v>1273</v>
      </c>
      <c r="J323" s="16">
        <v>4.1799999999999997E-3</v>
      </c>
      <c r="K323" s="16">
        <v>40.06964939691327</v>
      </c>
    </row>
    <row r="324" spans="1:11">
      <c r="A324" s="20"/>
      <c r="B324" s="13">
        <v>551</v>
      </c>
      <c r="C324" s="16">
        <v>552</v>
      </c>
      <c r="D324" s="16">
        <v>294</v>
      </c>
      <c r="E324" s="16" t="s">
        <v>1441</v>
      </c>
      <c r="F324" s="16" t="s">
        <v>1284</v>
      </c>
      <c r="G324" s="16" t="s">
        <v>1284</v>
      </c>
      <c r="H324" s="16" t="s">
        <v>2899</v>
      </c>
      <c r="I324" s="16" t="s">
        <v>1273</v>
      </c>
      <c r="J324" s="16">
        <v>1.4880000000000001E-2</v>
      </c>
      <c r="K324" s="16">
        <v>196.00826565023641</v>
      </c>
    </row>
    <row r="325" spans="1:11">
      <c r="A325" s="20"/>
      <c r="B325" s="13">
        <v>572</v>
      </c>
      <c r="C325" s="16">
        <v>573</v>
      </c>
      <c r="D325" s="16">
        <v>295</v>
      </c>
      <c r="E325" s="16" t="s">
        <v>1441</v>
      </c>
      <c r="F325" s="16" t="s">
        <v>1275</v>
      </c>
      <c r="G325" s="16" t="s">
        <v>1275</v>
      </c>
      <c r="H325" s="16" t="s">
        <v>2900</v>
      </c>
      <c r="I325" s="16" t="s">
        <v>1273</v>
      </c>
      <c r="J325" s="16">
        <v>1.4625E-3</v>
      </c>
      <c r="K325" s="16">
        <v>10.78307955492712</v>
      </c>
    </row>
    <row r="326" spans="1:11">
      <c r="A326" s="20"/>
      <c r="B326" s="13">
        <v>573</v>
      </c>
      <c r="C326" s="16">
        <v>574</v>
      </c>
      <c r="D326" s="16">
        <v>295</v>
      </c>
      <c r="E326" s="16" t="s">
        <v>1441</v>
      </c>
      <c r="F326" s="16" t="s">
        <v>1275</v>
      </c>
      <c r="G326" s="16" t="s">
        <v>1275</v>
      </c>
      <c r="H326" s="16" t="s">
        <v>2900</v>
      </c>
      <c r="I326" s="16" t="s">
        <v>1273</v>
      </c>
      <c r="J326" s="16">
        <v>2.8160000000000001E-2</v>
      </c>
      <c r="K326" s="16">
        <v>435.33408922388583</v>
      </c>
    </row>
    <row r="327" spans="1:11">
      <c r="A327" s="20"/>
      <c r="B327" s="13">
        <v>586</v>
      </c>
      <c r="C327" s="16">
        <v>587</v>
      </c>
      <c r="D327" s="16">
        <v>308</v>
      </c>
      <c r="E327" s="16" t="s">
        <v>1441</v>
      </c>
      <c r="F327" s="16" t="s">
        <v>1284</v>
      </c>
      <c r="G327" s="16" t="s">
        <v>1284</v>
      </c>
      <c r="H327" s="16" t="s">
        <v>2772</v>
      </c>
      <c r="I327" s="16" t="s">
        <v>1273</v>
      </c>
      <c r="J327" s="16">
        <v>1.2999999999999999E-3</v>
      </c>
      <c r="K327" s="16">
        <v>9.3064891051894545</v>
      </c>
    </row>
    <row r="328" spans="1:11">
      <c r="A328" s="20"/>
      <c r="B328" s="13">
        <v>587</v>
      </c>
      <c r="C328" s="16">
        <v>588</v>
      </c>
      <c r="D328" s="16">
        <v>308</v>
      </c>
      <c r="E328" s="16" t="s">
        <v>1441</v>
      </c>
      <c r="F328" s="16" t="s">
        <v>1328</v>
      </c>
      <c r="G328" s="16" t="s">
        <v>1276</v>
      </c>
      <c r="H328" s="16" t="s">
        <v>2901</v>
      </c>
      <c r="I328" s="16" t="s">
        <v>1273</v>
      </c>
      <c r="J328" s="16">
        <v>4.2300000000000003E-3</v>
      </c>
      <c r="K328" s="16">
        <v>40.686023887819758</v>
      </c>
    </row>
    <row r="329" spans="1:11">
      <c r="A329" s="20"/>
      <c r="B329" s="13">
        <v>588</v>
      </c>
      <c r="C329" s="16">
        <v>589</v>
      </c>
      <c r="D329" s="16">
        <v>308</v>
      </c>
      <c r="E329" s="16" t="s">
        <v>1441</v>
      </c>
      <c r="F329" s="16" t="s">
        <v>1315</v>
      </c>
      <c r="G329" s="16" t="s">
        <v>1275</v>
      </c>
      <c r="H329" s="16" t="s">
        <v>2902</v>
      </c>
      <c r="I329" s="16" t="s">
        <v>1273</v>
      </c>
      <c r="J329" s="16">
        <v>7.9979999999999996E-2</v>
      </c>
      <c r="K329" s="16">
        <v>1605.6575442802309</v>
      </c>
    </row>
    <row r="330" spans="1:11">
      <c r="A330" s="20"/>
      <c r="B330" s="13">
        <v>589</v>
      </c>
      <c r="C330" s="16">
        <v>590</v>
      </c>
      <c r="D330" s="16">
        <v>308</v>
      </c>
      <c r="E330" s="16" t="s">
        <v>1441</v>
      </c>
      <c r="F330" s="16" t="s">
        <v>1354</v>
      </c>
      <c r="G330" s="16" t="s">
        <v>1275</v>
      </c>
      <c r="H330" s="16" t="s">
        <v>2903</v>
      </c>
      <c r="I330" s="16" t="s">
        <v>1230</v>
      </c>
      <c r="J330" s="16">
        <v>1E-3</v>
      </c>
      <c r="K330" s="16">
        <v>104.8054022374222</v>
      </c>
    </row>
    <row r="331" spans="1:11">
      <c r="A331" s="20"/>
      <c r="B331" s="13">
        <v>590</v>
      </c>
      <c r="C331" s="16">
        <v>591</v>
      </c>
      <c r="D331" s="16">
        <v>311</v>
      </c>
      <c r="E331" s="16" t="s">
        <v>1441</v>
      </c>
      <c r="F331" s="16" t="s">
        <v>1343</v>
      </c>
      <c r="G331" s="16" t="s">
        <v>1284</v>
      </c>
      <c r="H331" s="16" t="s">
        <v>2904</v>
      </c>
      <c r="I331" s="16" t="s">
        <v>1273</v>
      </c>
      <c r="J331" s="16">
        <v>2.8800000000000001E-4</v>
      </c>
      <c r="K331" s="16">
        <v>1.413803114781786</v>
      </c>
    </row>
    <row r="332" spans="1:11">
      <c r="A332" s="20"/>
      <c r="B332" s="13">
        <v>591</v>
      </c>
      <c r="C332" s="16">
        <v>592</v>
      </c>
      <c r="D332" s="16">
        <v>311</v>
      </c>
      <c r="E332" s="16" t="s">
        <v>1441</v>
      </c>
      <c r="F332" s="16" t="s">
        <v>1315</v>
      </c>
      <c r="G332" s="16" t="s">
        <v>1276</v>
      </c>
      <c r="H332" s="16" t="s">
        <v>2905</v>
      </c>
      <c r="I332" s="16" t="s">
        <v>1273</v>
      </c>
      <c r="J332" s="16">
        <v>1.242E-2</v>
      </c>
      <c r="K332" s="16">
        <v>156.4302324859238</v>
      </c>
    </row>
    <row r="333" spans="1:11">
      <c r="A333" s="20"/>
      <c r="B333" s="13">
        <v>592</v>
      </c>
      <c r="C333" s="16">
        <v>593</v>
      </c>
      <c r="D333" s="16">
        <v>312</v>
      </c>
      <c r="E333" s="16" t="s">
        <v>1441</v>
      </c>
      <c r="F333" s="16" t="s">
        <v>1276</v>
      </c>
      <c r="G333" s="16" t="s">
        <v>1276</v>
      </c>
      <c r="H333" s="16" t="s">
        <v>2906</v>
      </c>
      <c r="I333" s="16" t="s">
        <v>1273</v>
      </c>
      <c r="J333" s="16">
        <v>3.5839999999999997E-2</v>
      </c>
      <c r="K333" s="16">
        <v>588.53894187045091</v>
      </c>
    </row>
    <row r="334" spans="1:11">
      <c r="A334" s="20"/>
      <c r="B334" s="13">
        <v>594</v>
      </c>
      <c r="C334" s="16">
        <v>595</v>
      </c>
      <c r="D334" s="16">
        <v>312</v>
      </c>
      <c r="E334" s="16" t="s">
        <v>1441</v>
      </c>
      <c r="F334" s="16" t="s">
        <v>1358</v>
      </c>
      <c r="G334" s="16" t="s">
        <v>1275</v>
      </c>
      <c r="H334" s="16" t="s">
        <v>2907</v>
      </c>
      <c r="I334" s="16" t="s">
        <v>1230</v>
      </c>
      <c r="J334" s="16">
        <v>1E-3</v>
      </c>
      <c r="K334" s="16">
        <v>87.386971462402997</v>
      </c>
    </row>
    <row r="335" spans="1:11">
      <c r="A335" s="20"/>
      <c r="B335" s="13">
        <v>595</v>
      </c>
      <c r="C335" s="16">
        <v>596</v>
      </c>
      <c r="D335" s="16">
        <v>315</v>
      </c>
      <c r="E335" s="16" t="s">
        <v>1441</v>
      </c>
      <c r="F335" s="16" t="s">
        <v>1295</v>
      </c>
      <c r="G335" s="16" t="s">
        <v>1284</v>
      </c>
      <c r="H335" s="16" t="s">
        <v>2908</v>
      </c>
      <c r="I335" s="16" t="s">
        <v>1273</v>
      </c>
      <c r="J335" s="16">
        <v>5.5000000000000003E-4</v>
      </c>
      <c r="K335" s="16">
        <v>3.1630431981296718</v>
      </c>
    </row>
    <row r="336" spans="1:11">
      <c r="A336" s="20"/>
      <c r="B336" s="13">
        <v>596</v>
      </c>
      <c r="C336" s="16">
        <v>597</v>
      </c>
      <c r="D336" s="16">
        <v>315</v>
      </c>
      <c r="E336" s="16" t="s">
        <v>1441</v>
      </c>
      <c r="F336" s="16" t="s">
        <v>1284</v>
      </c>
      <c r="G336" s="16" t="s">
        <v>1284</v>
      </c>
      <c r="H336" s="16" t="s">
        <v>2909</v>
      </c>
      <c r="I336" s="16" t="s">
        <v>1273</v>
      </c>
      <c r="J336" s="16">
        <v>1.2999999999999999E-3</v>
      </c>
      <c r="K336" s="16">
        <v>9.2725646700362656</v>
      </c>
    </row>
    <row r="337" spans="1:11">
      <c r="A337" s="20"/>
      <c r="B337" s="13">
        <v>597</v>
      </c>
      <c r="C337" s="16">
        <v>598</v>
      </c>
      <c r="D337" s="16">
        <v>315</v>
      </c>
      <c r="E337" s="16" t="s">
        <v>1441</v>
      </c>
      <c r="F337" s="16" t="s">
        <v>1284</v>
      </c>
      <c r="G337" s="16" t="s">
        <v>1284</v>
      </c>
      <c r="H337" s="16" t="s">
        <v>2910</v>
      </c>
      <c r="I337" s="16" t="s">
        <v>1230</v>
      </c>
      <c r="J337" s="16">
        <v>1.302E-3</v>
      </c>
      <c r="K337" s="16">
        <v>133.05703942346349</v>
      </c>
    </row>
    <row r="338" spans="1:11">
      <c r="A338" s="20"/>
      <c r="B338" s="13">
        <v>599</v>
      </c>
      <c r="C338" s="16">
        <v>600</v>
      </c>
      <c r="D338" s="16">
        <v>316</v>
      </c>
      <c r="E338" s="16" t="s">
        <v>1441</v>
      </c>
      <c r="F338" s="16" t="s">
        <v>1276</v>
      </c>
      <c r="G338" s="16" t="s">
        <v>1276</v>
      </c>
      <c r="H338" s="16" t="s">
        <v>2911</v>
      </c>
      <c r="I338" s="16" t="s">
        <v>1273</v>
      </c>
      <c r="J338" s="16">
        <v>3.2400000000000001E-4</v>
      </c>
      <c r="K338" s="16">
        <v>1.6340895178706609</v>
      </c>
    </row>
    <row r="339" spans="1:11">
      <c r="A339" s="20"/>
      <c r="B339" s="13">
        <v>600</v>
      </c>
      <c r="C339" s="16">
        <v>601</v>
      </c>
      <c r="D339" s="16">
        <v>316</v>
      </c>
      <c r="E339" s="16" t="s">
        <v>1441</v>
      </c>
      <c r="F339" s="16" t="s">
        <v>1284</v>
      </c>
      <c r="G339" s="16" t="s">
        <v>1284</v>
      </c>
      <c r="H339" s="16" t="s">
        <v>2912</v>
      </c>
      <c r="I339" s="16" t="s">
        <v>1273</v>
      </c>
      <c r="J339" s="16">
        <v>1.147E-3</v>
      </c>
      <c r="K339" s="16">
        <v>7.9382289208111789</v>
      </c>
    </row>
    <row r="340" spans="1:11">
      <c r="A340" s="20"/>
      <c r="B340" s="13">
        <v>602</v>
      </c>
      <c r="C340" s="16">
        <v>603</v>
      </c>
      <c r="D340" s="16">
        <v>316</v>
      </c>
      <c r="E340" s="16" t="s">
        <v>1441</v>
      </c>
      <c r="F340" s="16" t="s">
        <v>1284</v>
      </c>
      <c r="G340" s="16" t="s">
        <v>1284</v>
      </c>
      <c r="H340" s="16" t="s">
        <v>2913</v>
      </c>
      <c r="I340" s="16" t="s">
        <v>1273</v>
      </c>
      <c r="J340" s="16">
        <v>2.8800000000000002E-3</v>
      </c>
      <c r="K340" s="16">
        <v>25.097891117330459</v>
      </c>
    </row>
    <row r="341" spans="1:11">
      <c r="A341" s="20"/>
      <c r="B341" s="13">
        <v>603</v>
      </c>
      <c r="C341" s="16">
        <v>604</v>
      </c>
      <c r="D341" s="16">
        <v>316</v>
      </c>
      <c r="E341" s="16" t="s">
        <v>1441</v>
      </c>
      <c r="F341" s="16" t="s">
        <v>1284</v>
      </c>
      <c r="G341" s="16" t="s">
        <v>1284</v>
      </c>
      <c r="H341" s="16" t="s">
        <v>2914</v>
      </c>
      <c r="I341" s="16" t="s">
        <v>1273</v>
      </c>
      <c r="J341" s="16">
        <v>4.8600000000000006E-3</v>
      </c>
      <c r="K341" s="16">
        <v>48.279670184007557</v>
      </c>
    </row>
    <row r="342" spans="1:11">
      <c r="A342" s="20"/>
      <c r="B342" s="13">
        <v>605</v>
      </c>
      <c r="C342" s="16">
        <v>606</v>
      </c>
      <c r="D342" s="16">
        <v>316</v>
      </c>
      <c r="E342" s="16" t="s">
        <v>1441</v>
      </c>
      <c r="F342" s="16" t="s">
        <v>1284</v>
      </c>
      <c r="G342" s="16" t="s">
        <v>1284</v>
      </c>
      <c r="H342" s="16" t="s">
        <v>2915</v>
      </c>
      <c r="I342" s="16" t="s">
        <v>1273</v>
      </c>
      <c r="J342" s="16">
        <v>3.4200000000000001E-2</v>
      </c>
      <c r="K342" s="16">
        <v>553.69593369520953</v>
      </c>
    </row>
    <row r="343" spans="1:11">
      <c r="A343" s="20"/>
      <c r="B343" s="13">
        <v>610</v>
      </c>
      <c r="C343" s="16">
        <v>611</v>
      </c>
      <c r="D343" s="16">
        <v>317</v>
      </c>
      <c r="E343" s="16" t="s">
        <v>1441</v>
      </c>
      <c r="F343" s="16" t="s">
        <v>1284</v>
      </c>
      <c r="G343" s="16" t="s">
        <v>1284</v>
      </c>
      <c r="H343" s="16" t="s">
        <v>2916</v>
      </c>
      <c r="I343" s="16" t="s">
        <v>1273</v>
      </c>
      <c r="J343" s="16">
        <v>9.144E-4</v>
      </c>
      <c r="K343" s="16">
        <v>5.9841461850290756</v>
      </c>
    </row>
    <row r="344" spans="1:11">
      <c r="A344" s="20"/>
      <c r="B344" s="13">
        <v>611</v>
      </c>
      <c r="C344" s="16">
        <v>612</v>
      </c>
      <c r="D344" s="16">
        <v>317</v>
      </c>
      <c r="E344" s="16" t="s">
        <v>1441</v>
      </c>
      <c r="F344" s="16" t="s">
        <v>1275</v>
      </c>
      <c r="G344" s="16" t="s">
        <v>1276</v>
      </c>
      <c r="H344" s="16" t="s">
        <v>2917</v>
      </c>
      <c r="I344" s="16" t="s">
        <v>1273</v>
      </c>
      <c r="J344" s="16">
        <v>6.9000000000000008E-3</v>
      </c>
      <c r="K344" s="16">
        <v>74.889801926243635</v>
      </c>
    </row>
    <row r="345" spans="1:11">
      <c r="A345" s="20"/>
      <c r="B345" s="13">
        <v>619</v>
      </c>
      <c r="C345" s="16">
        <v>620</v>
      </c>
      <c r="D345" s="16">
        <v>318</v>
      </c>
      <c r="E345" s="16" t="s">
        <v>1441</v>
      </c>
      <c r="F345" s="16" t="s">
        <v>1360</v>
      </c>
      <c r="G345" s="16" t="s">
        <v>1284</v>
      </c>
      <c r="H345" s="16" t="s">
        <v>2918</v>
      </c>
      <c r="I345" s="16" t="s">
        <v>1273</v>
      </c>
      <c r="J345" s="16">
        <v>2.8880000000000003E-4</v>
      </c>
      <c r="K345" s="16">
        <v>1.4156527096410729</v>
      </c>
    </row>
    <row r="346" spans="1:11">
      <c r="A346" s="20"/>
      <c r="B346" s="13">
        <v>620</v>
      </c>
      <c r="C346" s="16">
        <v>621</v>
      </c>
      <c r="D346" s="16">
        <v>318</v>
      </c>
      <c r="E346" s="16" t="s">
        <v>1441</v>
      </c>
      <c r="F346" s="16" t="s">
        <v>1284</v>
      </c>
      <c r="G346" s="16" t="s">
        <v>1284</v>
      </c>
      <c r="H346" s="16" t="s">
        <v>2919</v>
      </c>
      <c r="I346" s="16" t="s">
        <v>1273</v>
      </c>
      <c r="J346" s="16">
        <v>1.8171999999999999E-3</v>
      </c>
      <c r="K346" s="16">
        <v>14.116204022056451</v>
      </c>
    </row>
    <row r="347" spans="1:11">
      <c r="A347" s="20"/>
      <c r="B347" s="13">
        <v>621</v>
      </c>
      <c r="C347" s="16">
        <v>622</v>
      </c>
      <c r="D347" s="16">
        <v>318</v>
      </c>
      <c r="E347" s="16" t="s">
        <v>1441</v>
      </c>
      <c r="F347" s="16" t="s">
        <v>1284</v>
      </c>
      <c r="G347" s="16" t="s">
        <v>1284</v>
      </c>
      <c r="H347" s="16" t="s">
        <v>2920</v>
      </c>
      <c r="I347" s="16" t="s">
        <v>1273</v>
      </c>
      <c r="J347" s="16">
        <v>6.3E-3</v>
      </c>
      <c r="K347" s="16">
        <v>66.805478306680101</v>
      </c>
    </row>
    <row r="348" spans="1:11">
      <c r="A348" s="20"/>
      <c r="B348" s="13">
        <v>623</v>
      </c>
      <c r="C348" s="16">
        <v>624</v>
      </c>
      <c r="D348" s="16">
        <v>318</v>
      </c>
      <c r="E348" s="16" t="s">
        <v>1441</v>
      </c>
      <c r="F348" s="16" t="s">
        <v>1325</v>
      </c>
      <c r="G348" s="16" t="s">
        <v>1284</v>
      </c>
      <c r="H348" s="16" t="s">
        <v>2921</v>
      </c>
      <c r="I348" s="16" t="s">
        <v>1273</v>
      </c>
      <c r="J348" s="16">
        <v>3.2239999999999998E-2</v>
      </c>
      <c r="K348" s="16">
        <v>514.46506669466635</v>
      </c>
    </row>
    <row r="349" spans="1:11">
      <c r="A349" s="20"/>
      <c r="B349" s="13">
        <v>630</v>
      </c>
      <c r="C349" s="16">
        <v>631</v>
      </c>
      <c r="D349" s="16">
        <v>324</v>
      </c>
      <c r="E349" s="16" t="s">
        <v>1441</v>
      </c>
      <c r="F349" s="16" t="s">
        <v>1284</v>
      </c>
      <c r="G349" s="16" t="s">
        <v>1284</v>
      </c>
      <c r="H349" s="16" t="s">
        <v>2922</v>
      </c>
      <c r="I349" s="16" t="s">
        <v>1273</v>
      </c>
      <c r="J349" s="16">
        <v>0.18276999999999999</v>
      </c>
      <c r="K349" s="16">
        <v>4512.5452283233399</v>
      </c>
    </row>
    <row r="350" spans="1:11">
      <c r="A350" s="20"/>
      <c r="B350" s="13">
        <v>633</v>
      </c>
      <c r="C350" s="16">
        <v>634</v>
      </c>
      <c r="D350" s="16">
        <v>327</v>
      </c>
      <c r="E350" s="16" t="s">
        <v>1441</v>
      </c>
      <c r="F350" s="16" t="s">
        <v>1360</v>
      </c>
      <c r="G350" s="16" t="s">
        <v>1284</v>
      </c>
      <c r="H350" s="16" t="s">
        <v>2923</v>
      </c>
      <c r="I350" s="16" t="s">
        <v>1273</v>
      </c>
      <c r="J350" s="16">
        <v>5.8399999999999999E-4</v>
      </c>
      <c r="K350" s="16">
        <v>3.4218590371830708</v>
      </c>
    </row>
    <row r="351" spans="1:11">
      <c r="A351" s="20"/>
      <c r="B351" s="13">
        <v>634</v>
      </c>
      <c r="C351" s="16">
        <v>635</v>
      </c>
      <c r="D351" s="16">
        <v>327</v>
      </c>
      <c r="E351" s="16" t="s">
        <v>1441</v>
      </c>
      <c r="F351" s="16" t="s">
        <v>1360</v>
      </c>
      <c r="G351" s="16" t="s">
        <v>1284</v>
      </c>
      <c r="H351" s="16" t="s">
        <v>2924</v>
      </c>
      <c r="I351" s="16" t="s">
        <v>1273</v>
      </c>
      <c r="J351" s="16">
        <v>4.3740000000000001E-4</v>
      </c>
      <c r="K351" s="16">
        <v>2.383990766697079</v>
      </c>
    </row>
    <row r="352" spans="1:11">
      <c r="A352" s="20"/>
      <c r="B352" s="13">
        <v>635</v>
      </c>
      <c r="C352" s="16">
        <v>636</v>
      </c>
      <c r="D352" s="16">
        <v>327</v>
      </c>
      <c r="E352" s="16" t="s">
        <v>1441</v>
      </c>
      <c r="F352" s="16" t="s">
        <v>1360</v>
      </c>
      <c r="G352" s="16" t="s">
        <v>1284</v>
      </c>
      <c r="H352" s="16" t="s">
        <v>2925</v>
      </c>
      <c r="I352" s="16" t="s">
        <v>1273</v>
      </c>
      <c r="J352" s="16">
        <v>9.8580000000000022E-4</v>
      </c>
      <c r="K352" s="16">
        <v>6.5849798783382587</v>
      </c>
    </row>
    <row r="353" spans="1:11">
      <c r="A353" s="20"/>
      <c r="B353" s="13">
        <v>640</v>
      </c>
      <c r="C353" s="16">
        <v>641</v>
      </c>
      <c r="D353" s="16">
        <v>328</v>
      </c>
      <c r="E353" s="16" t="s">
        <v>1441</v>
      </c>
      <c r="F353" s="16" t="s">
        <v>1275</v>
      </c>
      <c r="G353" s="16" t="s">
        <v>1275</v>
      </c>
      <c r="H353" s="16" t="s">
        <v>2926</v>
      </c>
      <c r="I353" s="16" t="s">
        <v>1273</v>
      </c>
      <c r="J353" s="16">
        <v>0.11388</v>
      </c>
      <c r="K353" s="16">
        <v>2497.6659271414469</v>
      </c>
    </row>
    <row r="354" spans="1:11">
      <c r="A354" s="20"/>
      <c r="B354" s="13">
        <v>649</v>
      </c>
      <c r="C354" s="16">
        <v>650</v>
      </c>
      <c r="D354" s="16">
        <v>332</v>
      </c>
      <c r="E354" s="16" t="s">
        <v>1441</v>
      </c>
      <c r="F354" s="16" t="s">
        <v>1275</v>
      </c>
      <c r="G354" s="16" t="s">
        <v>1275</v>
      </c>
      <c r="H354" s="16" t="s">
        <v>2927</v>
      </c>
      <c r="I354" s="16" t="s">
        <v>1230</v>
      </c>
      <c r="J354" s="16">
        <v>4.4850000000000001E-2</v>
      </c>
      <c r="K354" s="16">
        <v>3267.6671332969181</v>
      </c>
    </row>
    <row r="355" spans="1:11">
      <c r="A355" s="20"/>
      <c r="B355" s="13">
        <v>650</v>
      </c>
      <c r="C355" s="16">
        <v>651</v>
      </c>
      <c r="D355" s="16">
        <v>332</v>
      </c>
      <c r="E355" s="16" t="s">
        <v>1441</v>
      </c>
      <c r="F355" s="16" t="s">
        <v>1284</v>
      </c>
      <c r="G355" s="16" t="s">
        <v>1284</v>
      </c>
      <c r="H355" s="16" t="s">
        <v>2928</v>
      </c>
      <c r="I355" s="16" t="s">
        <v>1273</v>
      </c>
      <c r="J355" s="16">
        <v>0.13916000000000001</v>
      </c>
      <c r="K355" s="16">
        <v>3209.1924860960589</v>
      </c>
    </row>
    <row r="356" spans="1:11">
      <c r="A356" s="20"/>
      <c r="B356" s="13">
        <v>651</v>
      </c>
      <c r="C356" s="16">
        <v>652</v>
      </c>
      <c r="D356" s="16">
        <v>335</v>
      </c>
      <c r="E356" s="16" t="s">
        <v>1441</v>
      </c>
      <c r="F356" s="16" t="s">
        <v>1284</v>
      </c>
      <c r="G356" s="16" t="s">
        <v>1284</v>
      </c>
      <c r="H356" s="16" t="s">
        <v>2929</v>
      </c>
      <c r="I356" s="16" t="s">
        <v>1273</v>
      </c>
      <c r="J356" s="16">
        <v>1.08322E-2</v>
      </c>
      <c r="K356" s="16">
        <v>131.83952313447841</v>
      </c>
    </row>
    <row r="357" spans="1:11">
      <c r="A357" s="20"/>
      <c r="B357" s="13">
        <v>656</v>
      </c>
      <c r="C357" s="16">
        <v>657</v>
      </c>
      <c r="D357" s="16">
        <v>336</v>
      </c>
      <c r="E357" s="16" t="s">
        <v>1441</v>
      </c>
      <c r="F357" s="16" t="s">
        <v>1284</v>
      </c>
      <c r="G357" s="16" t="s">
        <v>1284</v>
      </c>
      <c r="H357" s="16" t="s">
        <v>2930</v>
      </c>
      <c r="I357" s="16" t="s">
        <v>1273</v>
      </c>
      <c r="J357" s="16">
        <v>3.3600000000000001E-3</v>
      </c>
      <c r="K357" s="16">
        <v>30.5078817686632</v>
      </c>
    </row>
    <row r="358" spans="1:11">
      <c r="A358" s="20"/>
      <c r="B358" s="13">
        <v>657</v>
      </c>
      <c r="C358" s="16">
        <v>658</v>
      </c>
      <c r="D358" s="16">
        <v>336</v>
      </c>
      <c r="E358" s="16" t="s">
        <v>1441</v>
      </c>
      <c r="F358" s="16" t="s">
        <v>1276</v>
      </c>
      <c r="G358" s="16" t="s">
        <v>1276</v>
      </c>
      <c r="H358" s="16" t="s">
        <v>2931</v>
      </c>
      <c r="I358" s="16" t="s">
        <v>1273</v>
      </c>
      <c r="J358" s="16">
        <v>1.005E-2</v>
      </c>
      <c r="K358" s="16">
        <v>120.0458086940168</v>
      </c>
    </row>
    <row r="359" spans="1:11">
      <c r="A359" s="20"/>
      <c r="B359" s="13">
        <v>658</v>
      </c>
      <c r="C359" s="16">
        <v>659</v>
      </c>
      <c r="D359" s="16">
        <v>336</v>
      </c>
      <c r="E359" s="16" t="s">
        <v>1441</v>
      </c>
      <c r="F359" s="16" t="s">
        <v>1276</v>
      </c>
      <c r="G359" s="16" t="s">
        <v>1276</v>
      </c>
      <c r="H359" s="16" t="s">
        <v>2932</v>
      </c>
      <c r="I359" s="16" t="s">
        <v>1273</v>
      </c>
      <c r="J359" s="16">
        <v>1.29336E-2</v>
      </c>
      <c r="K359" s="16">
        <v>164.55973502139651</v>
      </c>
    </row>
    <row r="360" spans="1:11">
      <c r="A360" s="20"/>
      <c r="B360" s="13">
        <v>659</v>
      </c>
      <c r="C360" s="16">
        <v>660</v>
      </c>
      <c r="D360" s="16">
        <v>338</v>
      </c>
      <c r="E360" s="16" t="s">
        <v>1441</v>
      </c>
      <c r="F360" s="16" t="s">
        <v>1284</v>
      </c>
      <c r="G360" s="16" t="s">
        <v>1284</v>
      </c>
      <c r="H360" s="16" t="s">
        <v>2933</v>
      </c>
      <c r="I360" s="16" t="s">
        <v>1273</v>
      </c>
      <c r="J360" s="16">
        <v>3.7800000000000003E-4</v>
      </c>
      <c r="K360" s="16">
        <v>1.9867506136833251</v>
      </c>
    </row>
    <row r="361" spans="1:11">
      <c r="A361" s="20"/>
      <c r="B361" s="13">
        <v>660</v>
      </c>
      <c r="C361" s="16">
        <v>661</v>
      </c>
      <c r="D361" s="16">
        <v>338</v>
      </c>
      <c r="E361" s="16" t="s">
        <v>1441</v>
      </c>
      <c r="F361" s="16" t="s">
        <v>1275</v>
      </c>
      <c r="G361" s="16" t="s">
        <v>1275</v>
      </c>
      <c r="H361" s="16" t="s">
        <v>2934</v>
      </c>
      <c r="I361" s="16" t="s">
        <v>1273</v>
      </c>
      <c r="J361" s="16">
        <v>1.8290000000000001E-2</v>
      </c>
      <c r="K361" s="16">
        <v>253.8528381162503</v>
      </c>
    </row>
    <row r="362" spans="1:11">
      <c r="A362" s="20"/>
      <c r="B362" s="13">
        <v>661</v>
      </c>
      <c r="C362" s="16">
        <v>662</v>
      </c>
      <c r="D362" s="16">
        <v>338</v>
      </c>
      <c r="E362" s="16" t="s">
        <v>1441</v>
      </c>
      <c r="F362" s="16" t="s">
        <v>1284</v>
      </c>
      <c r="G362" s="16" t="s">
        <v>1284</v>
      </c>
      <c r="H362" s="16" t="s">
        <v>2935</v>
      </c>
      <c r="I362" s="16" t="s">
        <v>1273</v>
      </c>
      <c r="J362" s="16">
        <v>2.8669999999999991E-2</v>
      </c>
      <c r="K362" s="16">
        <v>445.30918050413601</v>
      </c>
    </row>
    <row r="363" spans="1:11">
      <c r="A363" s="20"/>
      <c r="B363" s="13">
        <v>663</v>
      </c>
      <c r="C363" s="16">
        <v>664</v>
      </c>
      <c r="D363" s="16">
        <v>338</v>
      </c>
      <c r="E363" s="16" t="s">
        <v>1441</v>
      </c>
      <c r="F363" s="16" t="s">
        <v>1284</v>
      </c>
      <c r="G363" s="16" t="s">
        <v>1284</v>
      </c>
      <c r="H363" s="16" t="s">
        <v>2936</v>
      </c>
      <c r="I363" s="16" t="s">
        <v>1273</v>
      </c>
      <c r="J363" s="16">
        <v>0.17437</v>
      </c>
      <c r="K363" s="16">
        <v>4255.6540977811846</v>
      </c>
    </row>
    <row r="364" spans="1:11">
      <c r="A364" s="20"/>
      <c r="B364" s="13">
        <v>664</v>
      </c>
      <c r="C364" s="16">
        <v>665</v>
      </c>
      <c r="D364" s="16">
        <v>338</v>
      </c>
      <c r="E364" s="16" t="s">
        <v>1441</v>
      </c>
      <c r="F364" s="16" t="s">
        <v>1284</v>
      </c>
      <c r="G364" s="16" t="s">
        <v>1284</v>
      </c>
      <c r="H364" s="16" t="s">
        <v>2936</v>
      </c>
      <c r="I364" s="16" t="s">
        <v>1273</v>
      </c>
      <c r="J364" s="16">
        <v>0.19081999999999999</v>
      </c>
      <c r="K364" s="16">
        <v>4763.4206928870508</v>
      </c>
    </row>
    <row r="365" spans="1:11">
      <c r="A365" s="20"/>
      <c r="B365" s="13">
        <v>665</v>
      </c>
      <c r="C365" s="16">
        <v>666</v>
      </c>
      <c r="D365" s="16">
        <v>338</v>
      </c>
      <c r="E365" s="16" t="s">
        <v>1441</v>
      </c>
      <c r="F365" s="16" t="s">
        <v>1284</v>
      </c>
      <c r="G365" s="16" t="s">
        <v>1284</v>
      </c>
      <c r="H365" s="16" t="s">
        <v>2937</v>
      </c>
      <c r="I365" s="16" t="s">
        <v>1273</v>
      </c>
      <c r="J365" s="16">
        <v>0.35224</v>
      </c>
      <c r="K365" s="16">
        <v>10251.13982621735</v>
      </c>
    </row>
    <row r="366" spans="1:11">
      <c r="A366" s="20"/>
      <c r="B366" s="13">
        <v>666</v>
      </c>
      <c r="C366" s="16">
        <v>667</v>
      </c>
      <c r="D366" s="16">
        <v>338</v>
      </c>
      <c r="E366" s="16" t="s">
        <v>1441</v>
      </c>
      <c r="F366" s="16" t="s">
        <v>1284</v>
      </c>
      <c r="G366" s="16" t="s">
        <v>1284</v>
      </c>
      <c r="H366" s="16" t="s">
        <v>2938</v>
      </c>
      <c r="I366" s="16" t="s">
        <v>1273</v>
      </c>
      <c r="J366" s="16">
        <v>0.40595999999999999</v>
      </c>
      <c r="K366" s="16">
        <v>12241.86242246622</v>
      </c>
    </row>
    <row r="367" spans="1:11">
      <c r="A367" s="20"/>
      <c r="B367" s="13">
        <v>669</v>
      </c>
      <c r="C367" s="16">
        <v>670</v>
      </c>
      <c r="D367" s="16">
        <v>338</v>
      </c>
      <c r="E367" s="16" t="s">
        <v>1441</v>
      </c>
      <c r="F367" s="16" t="s">
        <v>1275</v>
      </c>
      <c r="G367" s="16" t="s">
        <v>1275</v>
      </c>
      <c r="H367" s="16" t="s">
        <v>2939</v>
      </c>
      <c r="I367" s="16" t="s">
        <v>1273</v>
      </c>
      <c r="J367" s="16">
        <v>1.1192800000000001</v>
      </c>
      <c r="K367" s="16">
        <v>43506.793469239637</v>
      </c>
    </row>
    <row r="368" spans="1:11">
      <c r="A368" s="20"/>
      <c r="B368" s="13">
        <v>674</v>
      </c>
      <c r="C368" s="16">
        <v>675</v>
      </c>
      <c r="D368" s="16">
        <v>339</v>
      </c>
      <c r="E368" s="16" t="s">
        <v>1441</v>
      </c>
      <c r="F368" s="16" t="s">
        <v>1275</v>
      </c>
      <c r="G368" s="16" t="s">
        <v>1275</v>
      </c>
      <c r="H368" s="16" t="s">
        <v>1556</v>
      </c>
      <c r="I368" s="16" t="s">
        <v>1230</v>
      </c>
      <c r="J368" s="16">
        <v>4.2349999999999999E-4</v>
      </c>
      <c r="K368" s="16">
        <v>48.184777277328529</v>
      </c>
    </row>
    <row r="369" spans="1:11">
      <c r="A369" s="20"/>
      <c r="B369" s="13">
        <v>675</v>
      </c>
      <c r="C369" s="16">
        <v>676</v>
      </c>
      <c r="D369" s="16">
        <v>339</v>
      </c>
      <c r="E369" s="16" t="s">
        <v>1441</v>
      </c>
      <c r="F369" s="16" t="s">
        <v>1284</v>
      </c>
      <c r="G369" s="16" t="s">
        <v>1284</v>
      </c>
      <c r="H369" s="16" t="s">
        <v>2940</v>
      </c>
      <c r="I369" s="16" t="s">
        <v>1273</v>
      </c>
      <c r="J369" s="16">
        <v>6.7150000000000011E-4</v>
      </c>
      <c r="K369" s="16">
        <v>4.074486452974293</v>
      </c>
    </row>
    <row r="370" spans="1:11">
      <c r="A370" s="20"/>
      <c r="B370" s="13">
        <v>676</v>
      </c>
      <c r="C370" s="16">
        <v>677</v>
      </c>
      <c r="D370" s="16">
        <v>339</v>
      </c>
      <c r="E370" s="16" t="s">
        <v>1441</v>
      </c>
      <c r="F370" s="16" t="s">
        <v>1284</v>
      </c>
      <c r="G370" s="16" t="s">
        <v>1284</v>
      </c>
      <c r="H370" s="16" t="s">
        <v>2941</v>
      </c>
      <c r="I370" s="16" t="s">
        <v>1273</v>
      </c>
      <c r="J370" s="16">
        <v>1.2321999999999999E-3</v>
      </c>
      <c r="K370" s="16">
        <v>8.7036372774250399</v>
      </c>
    </row>
    <row r="371" spans="1:11">
      <c r="A371" s="20"/>
      <c r="B371" s="13">
        <v>677</v>
      </c>
      <c r="C371" s="16">
        <v>678</v>
      </c>
      <c r="D371" s="16">
        <v>339</v>
      </c>
      <c r="E371" s="16" t="s">
        <v>1441</v>
      </c>
      <c r="F371" s="16" t="s">
        <v>1284</v>
      </c>
      <c r="G371" s="16" t="s">
        <v>1284</v>
      </c>
      <c r="H371" s="16" t="s">
        <v>2940</v>
      </c>
      <c r="I371" s="16" t="s">
        <v>1273</v>
      </c>
      <c r="J371" s="16">
        <v>2.9229999999999998E-3</v>
      </c>
      <c r="K371" s="16">
        <v>25.63036053004846</v>
      </c>
    </row>
    <row r="372" spans="1:11">
      <c r="A372" s="20"/>
      <c r="B372" s="13">
        <v>678</v>
      </c>
      <c r="C372" s="16">
        <v>679</v>
      </c>
      <c r="D372" s="16">
        <v>339</v>
      </c>
      <c r="E372" s="16" t="s">
        <v>1441</v>
      </c>
      <c r="F372" s="16" t="s">
        <v>1284</v>
      </c>
      <c r="G372" s="16" t="s">
        <v>1284</v>
      </c>
      <c r="H372" s="16" t="s">
        <v>2942</v>
      </c>
      <c r="I372" s="16" t="s">
        <v>1273</v>
      </c>
      <c r="J372" s="16">
        <v>6.1600000000000014E-3</v>
      </c>
      <c r="K372" s="16">
        <v>65.095001876223321</v>
      </c>
    </row>
    <row r="373" spans="1:11">
      <c r="A373" s="20"/>
      <c r="B373" s="13">
        <v>679</v>
      </c>
      <c r="C373" s="16">
        <v>680</v>
      </c>
      <c r="D373" s="16">
        <v>339</v>
      </c>
      <c r="E373" s="16" t="s">
        <v>1441</v>
      </c>
      <c r="F373" s="16" t="s">
        <v>1284</v>
      </c>
      <c r="G373" s="16" t="s">
        <v>1284</v>
      </c>
      <c r="H373" s="16" t="s">
        <v>2943</v>
      </c>
      <c r="I373" s="16" t="s">
        <v>1273</v>
      </c>
      <c r="J373" s="16">
        <v>6.4000000000000003E-3</v>
      </c>
      <c r="K373" s="16">
        <v>68.281335225316369</v>
      </c>
    </row>
    <row r="374" spans="1:11">
      <c r="A374" s="20"/>
      <c r="B374" s="13">
        <v>680</v>
      </c>
      <c r="C374" s="16">
        <v>681</v>
      </c>
      <c r="D374" s="16">
        <v>339</v>
      </c>
      <c r="E374" s="16" t="s">
        <v>1441</v>
      </c>
      <c r="F374" s="16" t="s">
        <v>1276</v>
      </c>
      <c r="G374" s="16" t="s">
        <v>1276</v>
      </c>
      <c r="H374" s="16" t="s">
        <v>2944</v>
      </c>
      <c r="I374" s="16" t="s">
        <v>1273</v>
      </c>
      <c r="J374" s="16">
        <v>6.2399999999999999E-3</v>
      </c>
      <c r="K374" s="16">
        <v>66.153720585947966</v>
      </c>
    </row>
    <row r="375" spans="1:11">
      <c r="A375" s="20"/>
      <c r="B375" s="13">
        <v>681</v>
      </c>
      <c r="C375" s="16">
        <v>682</v>
      </c>
      <c r="D375" s="16">
        <v>339</v>
      </c>
      <c r="E375" s="16" t="s">
        <v>1441</v>
      </c>
      <c r="F375" s="16" t="s">
        <v>1284</v>
      </c>
      <c r="G375" s="16" t="s">
        <v>1284</v>
      </c>
      <c r="H375" s="16" t="s">
        <v>2943</v>
      </c>
      <c r="I375" s="16" t="s">
        <v>1273</v>
      </c>
      <c r="J375" s="16">
        <v>7.7999999999999996E-3</v>
      </c>
      <c r="K375" s="16">
        <v>87.442514864380769</v>
      </c>
    </row>
    <row r="376" spans="1:11">
      <c r="A376" s="20"/>
      <c r="B376" s="13">
        <v>682</v>
      </c>
      <c r="C376" s="16">
        <v>683</v>
      </c>
      <c r="D376" s="16">
        <v>339</v>
      </c>
      <c r="E376" s="16" t="s">
        <v>1441</v>
      </c>
      <c r="F376" s="16" t="s">
        <v>1284</v>
      </c>
      <c r="G376" s="16" t="s">
        <v>1284</v>
      </c>
      <c r="H376" s="16" t="s">
        <v>2945</v>
      </c>
      <c r="I376" s="16" t="s">
        <v>1273</v>
      </c>
      <c r="J376" s="16">
        <v>7.2449999999999997E-3</v>
      </c>
      <c r="K376" s="16">
        <v>79.733746160134814</v>
      </c>
    </row>
    <row r="377" spans="1:11">
      <c r="A377" s="20"/>
      <c r="B377" s="13">
        <v>683</v>
      </c>
      <c r="C377" s="16">
        <v>684</v>
      </c>
      <c r="D377" s="16">
        <v>339</v>
      </c>
      <c r="E377" s="16" t="s">
        <v>1441</v>
      </c>
      <c r="F377" s="16" t="s">
        <v>1284</v>
      </c>
      <c r="G377" s="16" t="s">
        <v>1284</v>
      </c>
      <c r="H377" s="16" t="s">
        <v>2946</v>
      </c>
      <c r="I377" s="16" t="s">
        <v>1230</v>
      </c>
      <c r="J377" s="16">
        <v>0.1095</v>
      </c>
      <c r="K377" s="16">
        <v>7325.3777492239778</v>
      </c>
    </row>
    <row r="378" spans="1:11">
      <c r="A378" s="20"/>
      <c r="B378" s="13">
        <v>684</v>
      </c>
      <c r="C378" s="16">
        <v>685</v>
      </c>
      <c r="D378" s="16">
        <v>341</v>
      </c>
      <c r="E378" s="16" t="s">
        <v>1441</v>
      </c>
      <c r="F378" s="16" t="s">
        <v>1275</v>
      </c>
      <c r="G378" s="16" t="s">
        <v>1284</v>
      </c>
      <c r="H378" s="16" t="s">
        <v>2947</v>
      </c>
      <c r="I378" s="16" t="s">
        <v>1273</v>
      </c>
      <c r="J378" s="16">
        <v>3.8279999999999998E-4</v>
      </c>
      <c r="K378" s="16">
        <v>2.0179136308299528</v>
      </c>
    </row>
    <row r="379" spans="1:11">
      <c r="A379" s="20"/>
      <c r="B379" s="13">
        <v>686</v>
      </c>
      <c r="C379" s="16">
        <v>687</v>
      </c>
      <c r="D379" s="16">
        <v>341</v>
      </c>
      <c r="E379" s="16" t="s">
        <v>1441</v>
      </c>
      <c r="F379" s="16" t="s">
        <v>1284</v>
      </c>
      <c r="G379" s="16" t="s">
        <v>1284</v>
      </c>
      <c r="H379" s="16" t="s">
        <v>2948</v>
      </c>
      <c r="I379" s="16" t="s">
        <v>1273</v>
      </c>
      <c r="J379" s="16">
        <v>1.593E-3</v>
      </c>
      <c r="K379" s="16">
        <v>11.999261050742289</v>
      </c>
    </row>
    <row r="380" spans="1:11">
      <c r="A380" s="20"/>
      <c r="B380" s="13">
        <v>687</v>
      </c>
      <c r="C380" s="16">
        <v>688</v>
      </c>
      <c r="D380" s="16">
        <v>341</v>
      </c>
      <c r="E380" s="16" t="s">
        <v>1441</v>
      </c>
      <c r="F380" s="16" t="s">
        <v>1284</v>
      </c>
      <c r="G380" s="16" t="s">
        <v>1284</v>
      </c>
      <c r="H380" s="16" t="s">
        <v>2949</v>
      </c>
      <c r="I380" s="16" t="s">
        <v>1273</v>
      </c>
      <c r="J380" s="16">
        <v>6.6299999999999996E-3</v>
      </c>
      <c r="K380" s="16">
        <v>71.36311998891054</v>
      </c>
    </row>
    <row r="381" spans="1:11">
      <c r="A381" s="20"/>
      <c r="B381" s="13">
        <v>692</v>
      </c>
      <c r="C381" s="16">
        <v>693</v>
      </c>
      <c r="D381" s="16">
        <v>344</v>
      </c>
      <c r="E381" s="16" t="s">
        <v>1441</v>
      </c>
      <c r="F381" s="16" t="s">
        <v>1284</v>
      </c>
      <c r="G381" s="16" t="s">
        <v>1284</v>
      </c>
      <c r="H381" s="16" t="s">
        <v>2950</v>
      </c>
      <c r="I381" s="16" t="s">
        <v>1273</v>
      </c>
      <c r="J381" s="16">
        <v>1.541E-2</v>
      </c>
      <c r="K381" s="16">
        <v>204.85747485967781</v>
      </c>
    </row>
    <row r="382" spans="1:11">
      <c r="A382" s="20"/>
      <c r="B382" s="13">
        <v>695</v>
      </c>
      <c r="C382" s="16">
        <v>696</v>
      </c>
      <c r="D382" s="16">
        <v>346</v>
      </c>
      <c r="E382" s="16" t="s">
        <v>1441</v>
      </c>
      <c r="F382" s="16" t="s">
        <v>1360</v>
      </c>
      <c r="G382" s="16" t="s">
        <v>1284</v>
      </c>
      <c r="H382" s="16" t="s">
        <v>2951</v>
      </c>
      <c r="I382" s="16" t="s">
        <v>1273</v>
      </c>
      <c r="J382" s="16">
        <v>4.305E-4</v>
      </c>
      <c r="K382" s="16">
        <v>2.33706258232939</v>
      </c>
    </row>
    <row r="383" spans="1:11">
      <c r="A383" s="20"/>
      <c r="B383" s="13">
        <v>697</v>
      </c>
      <c r="C383" s="16">
        <v>698</v>
      </c>
      <c r="D383" s="16">
        <v>346</v>
      </c>
      <c r="E383" s="16" t="s">
        <v>1441</v>
      </c>
      <c r="F383" s="16" t="s">
        <v>1360</v>
      </c>
      <c r="G383" s="16" t="s">
        <v>1284</v>
      </c>
      <c r="H383" s="16" t="s">
        <v>2952</v>
      </c>
      <c r="I383" s="16" t="s">
        <v>1273</v>
      </c>
      <c r="J383" s="16">
        <v>3.8625999999999999E-3</v>
      </c>
      <c r="K383" s="16">
        <v>36.316743569392813</v>
      </c>
    </row>
    <row r="384" spans="1:11">
      <c r="A384" s="20"/>
      <c r="B384" s="13">
        <v>699</v>
      </c>
      <c r="C384" s="16">
        <v>700</v>
      </c>
      <c r="D384" s="16">
        <v>346</v>
      </c>
      <c r="E384" s="16" t="s">
        <v>1441</v>
      </c>
      <c r="F384" s="16" t="s">
        <v>1360</v>
      </c>
      <c r="G384" s="16" t="s">
        <v>1284</v>
      </c>
      <c r="H384" s="16" t="s">
        <v>2953</v>
      </c>
      <c r="I384" s="16" t="s">
        <v>1273</v>
      </c>
      <c r="J384" s="16">
        <v>2.6839999999999999E-2</v>
      </c>
      <c r="K384" s="16">
        <v>409.97121548697669</v>
      </c>
    </row>
    <row r="385" spans="1:11">
      <c r="A385" s="20"/>
      <c r="B385" s="13">
        <v>701</v>
      </c>
      <c r="C385" s="16">
        <v>702</v>
      </c>
      <c r="D385" s="16">
        <v>346</v>
      </c>
      <c r="E385" s="16" t="s">
        <v>1441</v>
      </c>
      <c r="F385" s="16" t="s">
        <v>1284</v>
      </c>
      <c r="G385" s="16" t="s">
        <v>1284</v>
      </c>
      <c r="H385" s="16" t="s">
        <v>2954</v>
      </c>
      <c r="I385" s="16" t="s">
        <v>1273</v>
      </c>
      <c r="J385" s="16">
        <v>7.3839999999999995E-4</v>
      </c>
      <c r="K385" s="16">
        <v>4.5882079849529589</v>
      </c>
    </row>
    <row r="386" spans="1:11">
      <c r="A386" s="20"/>
      <c r="B386" s="13">
        <v>702</v>
      </c>
      <c r="C386" s="16">
        <v>703</v>
      </c>
      <c r="D386" s="16">
        <v>348</v>
      </c>
      <c r="E386" s="16" t="s">
        <v>1441</v>
      </c>
      <c r="F386" s="16" t="s">
        <v>1284</v>
      </c>
      <c r="G386" s="16" t="s">
        <v>1284</v>
      </c>
      <c r="H386" s="16" t="s">
        <v>2955</v>
      </c>
      <c r="I386" s="16" t="s">
        <v>1273</v>
      </c>
      <c r="J386" s="16">
        <v>3.5136E-3</v>
      </c>
      <c r="K386" s="16">
        <v>32.268223506475742</v>
      </c>
    </row>
    <row r="387" spans="1:11">
      <c r="A387" s="20"/>
      <c r="B387" s="13">
        <v>703</v>
      </c>
      <c r="C387" s="16">
        <v>704</v>
      </c>
      <c r="D387" s="16">
        <v>348</v>
      </c>
      <c r="E387" s="16" t="s">
        <v>1441</v>
      </c>
      <c r="F387" s="16" t="s">
        <v>1275</v>
      </c>
      <c r="G387" s="16" t="s">
        <v>1284</v>
      </c>
      <c r="H387" s="16" t="s">
        <v>2956</v>
      </c>
      <c r="I387" s="16" t="s">
        <v>1273</v>
      </c>
      <c r="J387" s="16">
        <v>9.5200000000000007E-3</v>
      </c>
      <c r="K387" s="16">
        <v>112.2066614923703</v>
      </c>
    </row>
    <row r="388" spans="1:11">
      <c r="A388" s="20"/>
      <c r="B388" s="13">
        <v>704</v>
      </c>
      <c r="C388" s="16">
        <v>705</v>
      </c>
      <c r="D388" s="16">
        <v>348</v>
      </c>
      <c r="E388" s="16" t="s">
        <v>1441</v>
      </c>
      <c r="F388" s="16" t="s">
        <v>1284</v>
      </c>
      <c r="G388" s="16" t="s">
        <v>1284</v>
      </c>
      <c r="H388" s="16" t="s">
        <v>2957</v>
      </c>
      <c r="I388" s="16" t="s">
        <v>1273</v>
      </c>
      <c r="J388" s="16">
        <v>2.1600000000000001E-2</v>
      </c>
      <c r="K388" s="16">
        <v>312.5380577751896</v>
      </c>
    </row>
    <row r="389" spans="1:11">
      <c r="A389" s="20"/>
      <c r="B389" s="13">
        <v>712</v>
      </c>
      <c r="C389" s="16">
        <v>713</v>
      </c>
      <c r="D389" s="16">
        <v>348</v>
      </c>
      <c r="E389" s="16" t="s">
        <v>1441</v>
      </c>
      <c r="F389" s="16" t="s">
        <v>1276</v>
      </c>
      <c r="G389" s="16" t="s">
        <v>1276</v>
      </c>
      <c r="H389" s="16" t="s">
        <v>2958</v>
      </c>
      <c r="I389" s="16" t="s">
        <v>1273</v>
      </c>
      <c r="J389" s="16">
        <v>9.9540000000000003E-2</v>
      </c>
      <c r="K389" s="16">
        <v>2111.271020942811</v>
      </c>
    </row>
    <row r="390" spans="1:11">
      <c r="A390" s="20"/>
      <c r="B390" s="13">
        <v>716</v>
      </c>
      <c r="C390" s="16">
        <v>717</v>
      </c>
      <c r="D390" s="16">
        <v>348</v>
      </c>
      <c r="E390" s="16" t="s">
        <v>1441</v>
      </c>
      <c r="F390" s="16" t="s">
        <v>1284</v>
      </c>
      <c r="G390" s="16" t="s">
        <v>1275</v>
      </c>
      <c r="H390" s="16" t="s">
        <v>2959</v>
      </c>
      <c r="I390" s="16" t="s">
        <v>1273</v>
      </c>
      <c r="J390" s="16">
        <v>0.29202</v>
      </c>
      <c r="K390" s="16">
        <v>8108.8912449213894</v>
      </c>
    </row>
    <row r="391" spans="1:11">
      <c r="A391" s="20"/>
      <c r="B391" s="13">
        <v>722</v>
      </c>
      <c r="C391" s="16">
        <v>723</v>
      </c>
      <c r="D391" s="16">
        <v>349</v>
      </c>
      <c r="E391" s="16" t="s">
        <v>1441</v>
      </c>
      <c r="F391" s="16" t="s">
        <v>1275</v>
      </c>
      <c r="G391" s="16" t="s">
        <v>1284</v>
      </c>
      <c r="H391" s="16" t="s">
        <v>2960</v>
      </c>
      <c r="I391" s="16" t="s">
        <v>1273</v>
      </c>
      <c r="J391" s="16">
        <v>1.44E-4</v>
      </c>
      <c r="K391" s="16">
        <v>0.59429984206493514</v>
      </c>
    </row>
    <row r="392" spans="1:11">
      <c r="A392" s="20"/>
      <c r="B392" s="13">
        <v>724</v>
      </c>
      <c r="C392" s="16">
        <v>725</v>
      </c>
      <c r="D392" s="16">
        <v>350</v>
      </c>
      <c r="E392" s="16" t="s">
        <v>1441</v>
      </c>
      <c r="F392" s="16" t="s">
        <v>1276</v>
      </c>
      <c r="G392" s="16" t="s">
        <v>1276</v>
      </c>
      <c r="H392" s="16" t="s">
        <v>2961</v>
      </c>
      <c r="I392" s="16" t="s">
        <v>1273</v>
      </c>
      <c r="J392" s="16">
        <v>4.0200000000000001E-3</v>
      </c>
      <c r="K392" s="16">
        <v>38.185088609717113</v>
      </c>
    </row>
    <row r="393" spans="1:11">
      <c r="A393" s="20"/>
      <c r="B393" s="13">
        <v>725</v>
      </c>
      <c r="C393" s="16">
        <v>726</v>
      </c>
      <c r="D393" s="16">
        <v>350</v>
      </c>
      <c r="E393" s="16" t="s">
        <v>1441</v>
      </c>
      <c r="F393" s="16" t="s">
        <v>1275</v>
      </c>
      <c r="G393" s="16" t="s">
        <v>1275</v>
      </c>
      <c r="H393" s="16" t="s">
        <v>2962</v>
      </c>
      <c r="I393" s="16" t="s">
        <v>1273</v>
      </c>
      <c r="J393" s="16">
        <v>6.0299999999999998E-3</v>
      </c>
      <c r="K393" s="16">
        <v>63.396302705302134</v>
      </c>
    </row>
    <row r="394" spans="1:11">
      <c r="A394" s="20"/>
      <c r="B394" s="13">
        <v>726</v>
      </c>
      <c r="C394" s="16">
        <v>727</v>
      </c>
      <c r="D394" s="16">
        <v>350</v>
      </c>
      <c r="E394" s="16" t="s">
        <v>1441</v>
      </c>
      <c r="F394" s="16" t="s">
        <v>1275</v>
      </c>
      <c r="G394" s="16" t="s">
        <v>1275</v>
      </c>
      <c r="H394" s="16" t="s">
        <v>2963</v>
      </c>
      <c r="I394" s="16" t="s">
        <v>1273</v>
      </c>
      <c r="J394" s="16">
        <v>6.5000000000000006E-3</v>
      </c>
      <c r="K394" s="16">
        <v>69.633682362215353</v>
      </c>
    </row>
    <row r="395" spans="1:11">
      <c r="A395" s="20"/>
      <c r="B395" s="13">
        <v>727</v>
      </c>
      <c r="C395" s="16">
        <v>728</v>
      </c>
      <c r="D395" s="16">
        <v>350</v>
      </c>
      <c r="E395" s="16" t="s">
        <v>1441</v>
      </c>
      <c r="F395" s="16" t="s">
        <v>1275</v>
      </c>
      <c r="G395" s="16" t="s">
        <v>1275</v>
      </c>
      <c r="H395" s="16" t="s">
        <v>2964</v>
      </c>
      <c r="I395" s="16" t="s">
        <v>1230</v>
      </c>
      <c r="J395" s="16">
        <v>5.4000000000000003E-3</v>
      </c>
      <c r="K395" s="16">
        <v>481.6822765880508</v>
      </c>
    </row>
    <row r="396" spans="1:11">
      <c r="A396" s="20"/>
      <c r="B396" s="13">
        <v>728</v>
      </c>
      <c r="C396" s="16">
        <v>729</v>
      </c>
      <c r="D396" s="16">
        <v>350</v>
      </c>
      <c r="E396" s="16" t="s">
        <v>1441</v>
      </c>
      <c r="F396" s="16" t="s">
        <v>1275</v>
      </c>
      <c r="G396" s="16" t="s">
        <v>1275</v>
      </c>
      <c r="H396" s="16" t="s">
        <v>2964</v>
      </c>
      <c r="I396" s="16" t="s">
        <v>1230</v>
      </c>
      <c r="J396" s="16">
        <v>6.9300000000000004E-3</v>
      </c>
      <c r="K396" s="16">
        <v>603.59120063376145</v>
      </c>
    </row>
    <row r="397" spans="1:11">
      <c r="A397" s="20"/>
      <c r="B397" s="13">
        <v>729</v>
      </c>
      <c r="C397" s="16">
        <v>730</v>
      </c>
      <c r="D397" s="16">
        <v>350</v>
      </c>
      <c r="E397" s="16" t="s">
        <v>1441</v>
      </c>
      <c r="F397" s="16" t="s">
        <v>1275</v>
      </c>
      <c r="G397" s="16" t="s">
        <v>1275</v>
      </c>
      <c r="H397" s="16" t="s">
        <v>2965</v>
      </c>
      <c r="I397" s="16" t="s">
        <v>1273</v>
      </c>
      <c r="J397" s="16">
        <v>2.2110000000000001E-2</v>
      </c>
      <c r="K397" s="16">
        <v>321.79762826904403</v>
      </c>
    </row>
    <row r="398" spans="1:11">
      <c r="A398" s="20"/>
      <c r="B398" s="13">
        <v>732</v>
      </c>
      <c r="C398" s="16">
        <v>733</v>
      </c>
      <c r="D398" s="16">
        <v>351</v>
      </c>
      <c r="E398" s="16" t="s">
        <v>1441</v>
      </c>
      <c r="F398" s="16" t="s">
        <v>1284</v>
      </c>
      <c r="G398" s="16" t="s">
        <v>1284</v>
      </c>
      <c r="H398" s="16" t="s">
        <v>2966</v>
      </c>
      <c r="I398" s="16" t="s">
        <v>1273</v>
      </c>
      <c r="J398" s="16">
        <v>5.3600000000000002E-4</v>
      </c>
      <c r="K398" s="16">
        <v>3.0745434398585041</v>
      </c>
    </row>
    <row r="399" spans="1:11">
      <c r="A399" s="20"/>
      <c r="B399" s="13">
        <v>733</v>
      </c>
      <c r="C399" s="16">
        <v>734</v>
      </c>
      <c r="D399" s="16">
        <v>351</v>
      </c>
      <c r="E399" s="16" t="s">
        <v>1441</v>
      </c>
      <c r="F399" s="16" t="s">
        <v>1360</v>
      </c>
      <c r="G399" s="16" t="s">
        <v>1284</v>
      </c>
      <c r="H399" s="16" t="s">
        <v>2967</v>
      </c>
      <c r="I399" s="16" t="s">
        <v>1273</v>
      </c>
      <c r="J399" s="16">
        <v>4.4427000000000008E-3</v>
      </c>
      <c r="K399" s="16">
        <v>43.268890085975542</v>
      </c>
    </row>
    <row r="400" spans="1:11">
      <c r="A400" s="20"/>
      <c r="B400" s="13">
        <v>744</v>
      </c>
      <c r="C400" s="16">
        <v>745</v>
      </c>
      <c r="D400" s="16">
        <v>353</v>
      </c>
      <c r="E400" s="16" t="s">
        <v>1441</v>
      </c>
      <c r="F400" s="16" t="s">
        <v>1284</v>
      </c>
      <c r="G400" s="16" t="s">
        <v>1284</v>
      </c>
      <c r="H400" s="16" t="s">
        <v>2968</v>
      </c>
      <c r="I400" s="16" t="s">
        <v>1273</v>
      </c>
      <c r="J400" s="16">
        <v>1.4799999999999999E-4</v>
      </c>
      <c r="K400" s="16">
        <v>0.61501177629829129</v>
      </c>
    </row>
    <row r="401" spans="1:11">
      <c r="A401" s="20"/>
      <c r="B401" s="13">
        <v>745</v>
      </c>
      <c r="C401" s="16">
        <v>746</v>
      </c>
      <c r="D401" s="16">
        <v>353</v>
      </c>
      <c r="E401" s="16" t="s">
        <v>1441</v>
      </c>
      <c r="F401" s="16" t="s">
        <v>1275</v>
      </c>
      <c r="G401" s="16" t="s">
        <v>1275</v>
      </c>
      <c r="H401" s="16" t="s">
        <v>2969</v>
      </c>
      <c r="I401" s="16" t="s">
        <v>1273</v>
      </c>
      <c r="J401" s="16">
        <v>2.496E-3</v>
      </c>
      <c r="K401" s="16">
        <v>21.03790987949467</v>
      </c>
    </row>
    <row r="402" spans="1:11">
      <c r="A402" s="20"/>
      <c r="B402" s="13">
        <v>746</v>
      </c>
      <c r="C402" s="16">
        <v>747</v>
      </c>
      <c r="D402" s="16">
        <v>353</v>
      </c>
      <c r="E402" s="16" t="s">
        <v>1441</v>
      </c>
      <c r="F402" s="16" t="s">
        <v>1284</v>
      </c>
      <c r="G402" s="16" t="s">
        <v>1284</v>
      </c>
      <c r="H402" s="16" t="s">
        <v>2970</v>
      </c>
      <c r="I402" s="16" t="s">
        <v>1273</v>
      </c>
      <c r="J402" s="16">
        <v>3.4399999999999999E-3</v>
      </c>
      <c r="K402" s="16">
        <v>31.418776155212871</v>
      </c>
    </row>
    <row r="403" spans="1:11">
      <c r="A403" s="20"/>
      <c r="B403" s="13">
        <v>747</v>
      </c>
      <c r="C403" s="16">
        <v>748</v>
      </c>
      <c r="D403" s="16">
        <v>353</v>
      </c>
      <c r="E403" s="16" t="s">
        <v>1441</v>
      </c>
      <c r="F403" s="16" t="s">
        <v>1284</v>
      </c>
      <c r="G403" s="16" t="s">
        <v>1284</v>
      </c>
      <c r="H403" s="16" t="s">
        <v>2971</v>
      </c>
      <c r="I403" s="16" t="s">
        <v>1273</v>
      </c>
      <c r="J403" s="16">
        <v>2.1700000000000001E-2</v>
      </c>
      <c r="K403" s="16">
        <v>314.28272134930921</v>
      </c>
    </row>
    <row r="404" spans="1:11">
      <c r="A404" s="20"/>
      <c r="B404" s="13">
        <v>748</v>
      </c>
      <c r="C404" s="16">
        <v>749</v>
      </c>
      <c r="D404" s="16">
        <v>353</v>
      </c>
      <c r="E404" s="16" t="s">
        <v>1441</v>
      </c>
      <c r="F404" s="16" t="s">
        <v>1284</v>
      </c>
      <c r="G404" s="16" t="s">
        <v>1284</v>
      </c>
      <c r="H404" s="16" t="s">
        <v>2972</v>
      </c>
      <c r="I404" s="16" t="s">
        <v>1273</v>
      </c>
      <c r="J404" s="16">
        <v>4.505E-2</v>
      </c>
      <c r="K404" s="16">
        <v>783.36707651248446</v>
      </c>
    </row>
    <row r="405" spans="1:11">
      <c r="A405" s="20"/>
      <c r="B405" s="13">
        <v>750</v>
      </c>
      <c r="C405" s="16">
        <v>751</v>
      </c>
      <c r="D405" s="16">
        <v>354</v>
      </c>
      <c r="E405" s="16" t="s">
        <v>1441</v>
      </c>
      <c r="F405" s="16" t="s">
        <v>1275</v>
      </c>
      <c r="G405" s="16" t="s">
        <v>1275</v>
      </c>
      <c r="H405" s="16" t="s">
        <v>2973</v>
      </c>
      <c r="I405" s="16" t="s">
        <v>1273</v>
      </c>
      <c r="J405" s="16">
        <v>8.8440000000000014E-4</v>
      </c>
      <c r="K405" s="16">
        <v>5.7503071997559738</v>
      </c>
    </row>
    <row r="406" spans="1:11">
      <c r="A406" s="20"/>
      <c r="B406" s="13">
        <v>751</v>
      </c>
      <c r="C406" s="16">
        <v>752</v>
      </c>
      <c r="D406" s="16">
        <v>354</v>
      </c>
      <c r="E406" s="16" t="s">
        <v>1441</v>
      </c>
      <c r="F406" s="16" t="s">
        <v>1275</v>
      </c>
      <c r="G406" s="16" t="s">
        <v>1275</v>
      </c>
      <c r="H406" s="16" t="s">
        <v>2974</v>
      </c>
      <c r="I406" s="16" t="s">
        <v>1273</v>
      </c>
      <c r="J406" s="16">
        <v>0.4879</v>
      </c>
      <c r="K406" s="16">
        <v>15405.16633232214</v>
      </c>
    </row>
    <row r="407" spans="1:11">
      <c r="A407" s="20"/>
      <c r="B407" s="13">
        <v>753</v>
      </c>
      <c r="C407" s="16">
        <v>754</v>
      </c>
      <c r="D407" s="16">
        <v>355</v>
      </c>
      <c r="E407" s="16" t="s">
        <v>1441</v>
      </c>
      <c r="F407" s="16" t="s">
        <v>1284</v>
      </c>
      <c r="G407" s="16" t="s">
        <v>1284</v>
      </c>
      <c r="H407" s="16" t="s">
        <v>2975</v>
      </c>
      <c r="I407" s="16" t="s">
        <v>1273</v>
      </c>
      <c r="J407" s="16">
        <v>5.9400000000000002E-4</v>
      </c>
      <c r="K407" s="16">
        <v>3.4952758750355231</v>
      </c>
    </row>
    <row r="408" spans="1:11">
      <c r="A408" s="20"/>
      <c r="B408" s="13">
        <v>754</v>
      </c>
      <c r="C408" s="16">
        <v>755</v>
      </c>
      <c r="D408" s="16">
        <v>356</v>
      </c>
      <c r="E408" s="16" t="s">
        <v>1441</v>
      </c>
      <c r="F408" s="16" t="s">
        <v>1275</v>
      </c>
      <c r="G408" s="16" t="s">
        <v>1275</v>
      </c>
      <c r="H408" s="16" t="s">
        <v>2976</v>
      </c>
      <c r="I408" s="16" t="s">
        <v>1273</v>
      </c>
      <c r="J408" s="16">
        <v>1.9840000000000001E-3</v>
      </c>
      <c r="K408" s="16">
        <v>15.788548705299</v>
      </c>
    </row>
    <row r="409" spans="1:11">
      <c r="A409" s="20"/>
      <c r="B409" s="13">
        <v>755</v>
      </c>
      <c r="C409" s="16">
        <v>756</v>
      </c>
      <c r="D409" s="16">
        <v>356</v>
      </c>
      <c r="E409" s="16" t="s">
        <v>1441</v>
      </c>
      <c r="F409" s="16" t="s">
        <v>1284</v>
      </c>
      <c r="G409" s="16" t="s">
        <v>1284</v>
      </c>
      <c r="H409" s="16" t="s">
        <v>2977</v>
      </c>
      <c r="I409" s="16" t="s">
        <v>1273</v>
      </c>
      <c r="J409" s="16">
        <v>2.0975999999999998E-3</v>
      </c>
      <c r="K409" s="16">
        <v>16.926850820694231</v>
      </c>
    </row>
    <row r="410" spans="1:11">
      <c r="A410" s="20"/>
      <c r="B410" s="13">
        <v>756</v>
      </c>
      <c r="C410" s="16">
        <v>757</v>
      </c>
      <c r="D410" s="16">
        <v>356</v>
      </c>
      <c r="E410" s="16" t="s">
        <v>1441</v>
      </c>
      <c r="F410" s="16" t="s">
        <v>1275</v>
      </c>
      <c r="G410" s="16" t="s">
        <v>1275</v>
      </c>
      <c r="H410" s="16" t="s">
        <v>2978</v>
      </c>
      <c r="I410" s="16" t="s">
        <v>1273</v>
      </c>
      <c r="J410" s="16">
        <v>7.0000000000000001E-3</v>
      </c>
      <c r="K410" s="16">
        <v>76.376891018180331</v>
      </c>
    </row>
    <row r="411" spans="1:11">
      <c r="A411" s="20"/>
      <c r="B411" s="13">
        <v>757</v>
      </c>
      <c r="C411" s="16">
        <v>758</v>
      </c>
      <c r="D411" s="16">
        <v>356</v>
      </c>
      <c r="E411" s="16" t="s">
        <v>1441</v>
      </c>
      <c r="F411" s="16" t="s">
        <v>1275</v>
      </c>
      <c r="G411" s="16" t="s">
        <v>1275</v>
      </c>
      <c r="H411" s="16" t="s">
        <v>2979</v>
      </c>
      <c r="I411" s="16" t="s">
        <v>1273</v>
      </c>
      <c r="J411" s="16">
        <v>4.2599999999999999E-2</v>
      </c>
      <c r="K411" s="16">
        <v>730.46782150492663</v>
      </c>
    </row>
    <row r="412" spans="1:11">
      <c r="A412" s="20"/>
      <c r="B412" s="13">
        <v>761</v>
      </c>
      <c r="C412" s="16">
        <v>762</v>
      </c>
      <c r="D412" s="16">
        <v>357</v>
      </c>
      <c r="E412" s="16" t="s">
        <v>1441</v>
      </c>
      <c r="F412" s="16" t="s">
        <v>1284</v>
      </c>
      <c r="G412" s="16" t="s">
        <v>1284</v>
      </c>
      <c r="H412" s="16" t="s">
        <v>2980</v>
      </c>
      <c r="I412" s="16" t="s">
        <v>1273</v>
      </c>
      <c r="J412" s="16">
        <v>3.1824000000000002E-3</v>
      </c>
      <c r="K412" s="16">
        <v>28.505187868230671</v>
      </c>
    </row>
    <row r="413" spans="1:11">
      <c r="A413" s="20"/>
      <c r="B413" s="13">
        <v>768</v>
      </c>
      <c r="C413" s="16">
        <v>769</v>
      </c>
      <c r="D413" s="16">
        <v>360</v>
      </c>
      <c r="E413" s="16" t="s">
        <v>1441</v>
      </c>
      <c r="F413" s="16" t="s">
        <v>1360</v>
      </c>
      <c r="G413" s="16" t="s">
        <v>1284</v>
      </c>
      <c r="H413" s="16" t="s">
        <v>2981</v>
      </c>
      <c r="I413" s="16" t="s">
        <v>1273</v>
      </c>
      <c r="J413" s="16">
        <v>8.6735999999999996E-4</v>
      </c>
      <c r="K413" s="16">
        <v>5.6111254306661333</v>
      </c>
    </row>
    <row r="414" spans="1:11">
      <c r="A414" s="20"/>
      <c r="B414" s="13">
        <v>769</v>
      </c>
      <c r="C414" s="16">
        <v>770</v>
      </c>
      <c r="D414" s="16">
        <v>360</v>
      </c>
      <c r="E414" s="16" t="s">
        <v>1441</v>
      </c>
      <c r="F414" s="16" t="s">
        <v>1360</v>
      </c>
      <c r="G414" s="16" t="s">
        <v>1284</v>
      </c>
      <c r="H414" s="16" t="s">
        <v>2982</v>
      </c>
      <c r="I414" s="16" t="s">
        <v>1273</v>
      </c>
      <c r="J414" s="16">
        <v>1.1872E-3</v>
      </c>
      <c r="K414" s="16">
        <v>8.3080479554096254</v>
      </c>
    </row>
    <row r="415" spans="1:11">
      <c r="A415" s="20"/>
      <c r="B415" s="13">
        <v>774</v>
      </c>
      <c r="C415" s="16">
        <v>775</v>
      </c>
      <c r="D415" s="16">
        <v>362</v>
      </c>
      <c r="E415" s="16" t="s">
        <v>1441</v>
      </c>
      <c r="F415" s="16" t="s">
        <v>1284</v>
      </c>
      <c r="G415" s="16" t="s">
        <v>1284</v>
      </c>
      <c r="H415" s="16" t="s">
        <v>2983</v>
      </c>
      <c r="I415" s="16" t="s">
        <v>1273</v>
      </c>
      <c r="J415" s="16">
        <v>7.3950000000000003E-4</v>
      </c>
      <c r="K415" s="16">
        <v>4.5967556132058496</v>
      </c>
    </row>
    <row r="416" spans="1:11">
      <c r="A416" s="20"/>
      <c r="B416" s="13">
        <v>775</v>
      </c>
      <c r="C416" s="16">
        <v>776</v>
      </c>
      <c r="D416" s="16">
        <v>362</v>
      </c>
      <c r="E416" s="16" t="s">
        <v>1441</v>
      </c>
      <c r="F416" s="16" t="s">
        <v>1284</v>
      </c>
      <c r="G416" s="16" t="s">
        <v>1284</v>
      </c>
      <c r="H416" s="16" t="s">
        <v>2984</v>
      </c>
      <c r="I416" s="16" t="s">
        <v>1273</v>
      </c>
      <c r="J416" s="16">
        <v>2.5080000000000002E-2</v>
      </c>
      <c r="K416" s="16">
        <v>376.63898010979437</v>
      </c>
    </row>
    <row r="417" spans="1:11">
      <c r="A417" s="20"/>
      <c r="B417" s="13">
        <v>777</v>
      </c>
      <c r="C417" s="16">
        <v>778</v>
      </c>
      <c r="D417" s="16">
        <v>368</v>
      </c>
      <c r="E417" s="16" t="s">
        <v>1441</v>
      </c>
      <c r="F417" s="16" t="s">
        <v>1284</v>
      </c>
      <c r="G417" s="16" t="s">
        <v>1284</v>
      </c>
      <c r="H417" s="16" t="s">
        <v>2985</v>
      </c>
      <c r="I417" s="16" t="s">
        <v>1273</v>
      </c>
      <c r="J417" s="16">
        <v>3.28E-4</v>
      </c>
      <c r="K417" s="16">
        <v>1.663690706449044</v>
      </c>
    </row>
    <row r="418" spans="1:11">
      <c r="A418" s="20"/>
      <c r="B418" s="13">
        <v>780</v>
      </c>
      <c r="C418" s="16">
        <v>781</v>
      </c>
      <c r="D418" s="16">
        <v>369</v>
      </c>
      <c r="E418" s="16" t="s">
        <v>1441</v>
      </c>
      <c r="F418" s="16" t="s">
        <v>1284</v>
      </c>
      <c r="G418" s="16" t="s">
        <v>1284</v>
      </c>
      <c r="H418" s="16" t="s">
        <v>2986</v>
      </c>
      <c r="I418" s="16" t="s">
        <v>1273</v>
      </c>
      <c r="J418" s="16">
        <v>1.6639999999999999E-3</v>
      </c>
      <c r="K418" s="16">
        <v>12.671629395266921</v>
      </c>
    </row>
    <row r="419" spans="1:11">
      <c r="A419" s="20"/>
      <c r="B419" s="13">
        <v>782</v>
      </c>
      <c r="C419" s="16">
        <v>783</v>
      </c>
      <c r="D419" s="16">
        <v>369</v>
      </c>
      <c r="E419" s="16" t="s">
        <v>1441</v>
      </c>
      <c r="F419" s="16" t="s">
        <v>1284</v>
      </c>
      <c r="G419" s="16" t="s">
        <v>1284</v>
      </c>
      <c r="H419" s="16" t="s">
        <v>2987</v>
      </c>
      <c r="I419" s="16" t="s">
        <v>1273</v>
      </c>
      <c r="J419" s="16">
        <v>2.1069999999999998E-2</v>
      </c>
      <c r="K419" s="16">
        <v>302.9161540525929</v>
      </c>
    </row>
    <row r="420" spans="1:11">
      <c r="A420" s="20"/>
      <c r="B420" s="13">
        <v>793</v>
      </c>
      <c r="C420" s="16">
        <v>794</v>
      </c>
      <c r="D420" s="16">
        <v>371</v>
      </c>
      <c r="E420" s="16" t="s">
        <v>1441</v>
      </c>
      <c r="F420" s="16" t="s">
        <v>1276</v>
      </c>
      <c r="G420" s="16" t="s">
        <v>1276</v>
      </c>
      <c r="H420" s="16" t="s">
        <v>2988</v>
      </c>
      <c r="I420" s="16" t="s">
        <v>1273</v>
      </c>
      <c r="J420" s="16">
        <v>8.3916000000000008E-3</v>
      </c>
      <c r="K420" s="16">
        <v>95.81212244207785</v>
      </c>
    </row>
    <row r="421" spans="1:11">
      <c r="A421" s="20"/>
      <c r="B421" s="13">
        <v>796</v>
      </c>
      <c r="C421" s="16">
        <v>797</v>
      </c>
      <c r="D421" s="16">
        <v>374</v>
      </c>
      <c r="E421" s="16" t="s">
        <v>1441</v>
      </c>
      <c r="F421" s="16" t="s">
        <v>1284</v>
      </c>
      <c r="G421" s="16" t="s">
        <v>1284</v>
      </c>
      <c r="H421" s="16" t="s">
        <v>2989</v>
      </c>
      <c r="I421" s="16" t="s">
        <v>1273</v>
      </c>
      <c r="J421" s="16">
        <v>4.9600000000000002E-4</v>
      </c>
      <c r="K421" s="16">
        <v>2.7898160766083548</v>
      </c>
    </row>
    <row r="422" spans="1:11">
      <c r="A422" s="20"/>
      <c r="B422" s="13">
        <v>797</v>
      </c>
      <c r="C422" s="16">
        <v>798</v>
      </c>
      <c r="D422" s="16">
        <v>374</v>
      </c>
      <c r="E422" s="16" t="s">
        <v>1441</v>
      </c>
      <c r="F422" s="16" t="s">
        <v>1284</v>
      </c>
      <c r="G422" s="16" t="s">
        <v>1284</v>
      </c>
      <c r="H422" s="16" t="s">
        <v>2990</v>
      </c>
      <c r="I422" s="16" t="s">
        <v>1273</v>
      </c>
      <c r="J422" s="16">
        <v>1.0395000000000001E-3</v>
      </c>
      <c r="K422" s="16">
        <v>7.0364950230295022</v>
      </c>
    </row>
    <row r="423" spans="1:11">
      <c r="A423" s="20"/>
      <c r="B423" s="13">
        <v>798</v>
      </c>
      <c r="C423" s="16">
        <v>799</v>
      </c>
      <c r="D423" s="16">
        <v>374</v>
      </c>
      <c r="E423" s="16" t="s">
        <v>1441</v>
      </c>
      <c r="F423" s="16" t="s">
        <v>1284</v>
      </c>
      <c r="G423" s="16" t="s">
        <v>1284</v>
      </c>
      <c r="H423" s="16" t="s">
        <v>2991</v>
      </c>
      <c r="I423" s="16" t="s">
        <v>1273</v>
      </c>
      <c r="J423" s="16">
        <v>1.6195000000000001E-3</v>
      </c>
      <c r="K423" s="16">
        <v>12.249355905793671</v>
      </c>
    </row>
    <row r="424" spans="1:11">
      <c r="A424" s="20"/>
      <c r="B424" s="13">
        <v>799</v>
      </c>
      <c r="C424" s="16">
        <v>800</v>
      </c>
      <c r="D424" s="16">
        <v>374</v>
      </c>
      <c r="E424" s="16" t="s">
        <v>1441</v>
      </c>
      <c r="F424" s="16" t="s">
        <v>1275</v>
      </c>
      <c r="G424" s="16" t="s">
        <v>1275</v>
      </c>
      <c r="H424" s="16" t="s">
        <v>2992</v>
      </c>
      <c r="I424" s="16" t="s">
        <v>1273</v>
      </c>
      <c r="J424" s="16">
        <v>2.9315000000000001E-3</v>
      </c>
      <c r="K424" s="16">
        <v>25.72358358766953</v>
      </c>
    </row>
    <row r="425" spans="1:11">
      <c r="A425" s="20"/>
      <c r="B425" s="13">
        <v>815</v>
      </c>
      <c r="C425" s="16">
        <v>816</v>
      </c>
      <c r="D425" s="16">
        <v>381</v>
      </c>
      <c r="E425" s="16" t="s">
        <v>1441</v>
      </c>
      <c r="F425" s="16" t="s">
        <v>1284</v>
      </c>
      <c r="G425" s="16" t="s">
        <v>1284</v>
      </c>
      <c r="H425" s="16" t="s">
        <v>2993</v>
      </c>
      <c r="I425" s="16" t="s">
        <v>1273</v>
      </c>
      <c r="J425" s="16">
        <v>1.404E-4</v>
      </c>
      <c r="K425" s="16">
        <v>0.5758959569436809</v>
      </c>
    </row>
    <row r="426" spans="1:11">
      <c r="A426" s="20"/>
      <c r="B426" s="13">
        <v>816</v>
      </c>
      <c r="C426" s="16">
        <v>817</v>
      </c>
      <c r="D426" s="16">
        <v>381</v>
      </c>
      <c r="E426" s="16" t="s">
        <v>1441</v>
      </c>
      <c r="F426" s="16" t="s">
        <v>1284</v>
      </c>
      <c r="G426" s="16" t="s">
        <v>1284</v>
      </c>
      <c r="H426" s="16" t="s">
        <v>2994</v>
      </c>
      <c r="I426" s="16" t="s">
        <v>1273</v>
      </c>
      <c r="J426" s="16">
        <v>6.6E-4</v>
      </c>
      <c r="K426" s="16">
        <v>3.9882193243538748</v>
      </c>
    </row>
    <row r="427" spans="1:11">
      <c r="A427" s="20"/>
      <c r="B427" s="13">
        <v>817</v>
      </c>
      <c r="C427" s="16">
        <v>818</v>
      </c>
      <c r="D427" s="16">
        <v>381</v>
      </c>
      <c r="E427" s="16" t="s">
        <v>1441</v>
      </c>
      <c r="F427" s="16" t="s">
        <v>1284</v>
      </c>
      <c r="G427" s="16" t="s">
        <v>1284</v>
      </c>
      <c r="H427" s="16" t="s">
        <v>2995</v>
      </c>
      <c r="I427" s="16" t="s">
        <v>1273</v>
      </c>
      <c r="J427" s="16">
        <v>1.204E-3</v>
      </c>
      <c r="K427" s="16">
        <v>8.4569805393942499</v>
      </c>
    </row>
    <row r="428" spans="1:11">
      <c r="A428" s="20"/>
      <c r="B428" s="13">
        <v>820</v>
      </c>
      <c r="C428" s="16">
        <v>821</v>
      </c>
      <c r="D428" s="16">
        <v>381</v>
      </c>
      <c r="E428" s="16" t="s">
        <v>1441</v>
      </c>
      <c r="F428" s="16" t="s">
        <v>1276</v>
      </c>
      <c r="G428" s="16" t="s">
        <v>1276</v>
      </c>
      <c r="H428" s="16" t="s">
        <v>2996</v>
      </c>
      <c r="I428" s="16" t="s">
        <v>1273</v>
      </c>
      <c r="J428" s="16">
        <v>1.8290000000000001E-2</v>
      </c>
      <c r="K428" s="16">
        <v>253.84901381956479</v>
      </c>
    </row>
    <row r="429" spans="1:11">
      <c r="A429" s="20"/>
      <c r="B429" s="13">
        <v>822</v>
      </c>
      <c r="C429" s="16">
        <v>823</v>
      </c>
      <c r="D429" s="16">
        <v>381</v>
      </c>
      <c r="E429" s="16" t="s">
        <v>1441</v>
      </c>
      <c r="F429" s="16" t="s">
        <v>1284</v>
      </c>
      <c r="G429" s="16" t="s">
        <v>1284</v>
      </c>
      <c r="H429" s="16" t="s">
        <v>2997</v>
      </c>
      <c r="I429" s="16" t="s">
        <v>1273</v>
      </c>
      <c r="J429" s="16">
        <v>2.6880000000000001E-2</v>
      </c>
      <c r="K429" s="16">
        <v>410.81676435208863</v>
      </c>
    </row>
    <row r="430" spans="1:11">
      <c r="A430" s="20"/>
      <c r="B430" s="13">
        <v>823</v>
      </c>
      <c r="C430" s="16">
        <v>824</v>
      </c>
      <c r="D430" s="16">
        <v>381</v>
      </c>
      <c r="E430" s="16" t="s">
        <v>1441</v>
      </c>
      <c r="F430" s="16" t="s">
        <v>1284</v>
      </c>
      <c r="G430" s="16" t="s">
        <v>1284</v>
      </c>
      <c r="H430" s="16" t="s">
        <v>2998</v>
      </c>
      <c r="I430" s="16" t="s">
        <v>1273</v>
      </c>
      <c r="J430" s="16">
        <v>2.880000000000001E-2</v>
      </c>
      <c r="K430" s="16">
        <v>447.82849596771757</v>
      </c>
    </row>
    <row r="431" spans="1:11">
      <c r="A431" s="20"/>
      <c r="B431" s="13">
        <v>825</v>
      </c>
      <c r="C431" s="16">
        <v>826</v>
      </c>
      <c r="D431" s="16">
        <v>381</v>
      </c>
      <c r="E431" s="16" t="s">
        <v>1441</v>
      </c>
      <c r="F431" s="16" t="s">
        <v>1276</v>
      </c>
      <c r="G431" s="16" t="s">
        <v>1276</v>
      </c>
      <c r="H431" s="16" t="s">
        <v>2999</v>
      </c>
      <c r="I431" s="16" t="s">
        <v>1273</v>
      </c>
      <c r="J431" s="16">
        <v>4.2840000000000003E-2</v>
      </c>
      <c r="K431" s="16">
        <v>735.7628231526154</v>
      </c>
    </row>
    <row r="432" spans="1:11">
      <c r="A432" s="20"/>
      <c r="B432" s="13">
        <v>827</v>
      </c>
      <c r="C432" s="16">
        <v>828</v>
      </c>
      <c r="D432" s="16">
        <v>381</v>
      </c>
      <c r="E432" s="16" t="s">
        <v>1441</v>
      </c>
      <c r="F432" s="16" t="s">
        <v>1284</v>
      </c>
      <c r="G432" s="16" t="s">
        <v>1284</v>
      </c>
      <c r="H432" s="16" t="s">
        <v>3000</v>
      </c>
      <c r="I432" s="16" t="s">
        <v>1273</v>
      </c>
      <c r="J432" s="16">
        <v>0.11391999999999999</v>
      </c>
      <c r="K432" s="16">
        <v>2499.2585719092322</v>
      </c>
    </row>
    <row r="433" spans="1:11">
      <c r="A433" s="20"/>
      <c r="B433" s="13">
        <v>842</v>
      </c>
      <c r="C433" s="16">
        <v>843</v>
      </c>
      <c r="D433" s="16">
        <v>392</v>
      </c>
      <c r="E433" s="16" t="s">
        <v>1441</v>
      </c>
      <c r="F433" s="16" t="s">
        <v>1284</v>
      </c>
      <c r="G433" s="16" t="s">
        <v>1284</v>
      </c>
      <c r="H433" s="16" t="s">
        <v>3001</v>
      </c>
      <c r="I433" s="16" t="s">
        <v>1273</v>
      </c>
      <c r="J433" s="16">
        <v>6.0299999999999998E-3</v>
      </c>
      <c r="K433" s="16">
        <v>63.381927900028252</v>
      </c>
    </row>
    <row r="434" spans="1:11">
      <c r="A434" s="20"/>
      <c r="B434" s="13">
        <v>844</v>
      </c>
      <c r="C434" s="16">
        <v>845</v>
      </c>
      <c r="D434" s="16">
        <v>396</v>
      </c>
      <c r="E434" s="16" t="s">
        <v>1441</v>
      </c>
      <c r="F434" s="16" t="s">
        <v>1284</v>
      </c>
      <c r="G434" s="16" t="s">
        <v>1284</v>
      </c>
      <c r="H434" s="16" t="s">
        <v>3002</v>
      </c>
      <c r="I434" s="16" t="s">
        <v>1273</v>
      </c>
      <c r="J434" s="16">
        <v>3.4999999999999997E-5</v>
      </c>
      <c r="K434" s="16">
        <v>0.10137760132283161</v>
      </c>
    </row>
    <row r="435" spans="1:11">
      <c r="A435" s="20"/>
      <c r="B435" s="13">
        <v>845</v>
      </c>
      <c r="C435" s="16">
        <v>846</v>
      </c>
      <c r="D435" s="16">
        <v>396</v>
      </c>
      <c r="E435" s="16" t="s">
        <v>1441</v>
      </c>
      <c r="F435" s="16" t="s">
        <v>1284</v>
      </c>
      <c r="G435" s="16" t="s">
        <v>1284</v>
      </c>
      <c r="H435" s="16" t="s">
        <v>3003</v>
      </c>
      <c r="I435" s="16" t="s">
        <v>1273</v>
      </c>
      <c r="J435" s="16">
        <v>4.8300000000000009E-4</v>
      </c>
      <c r="K435" s="16">
        <v>2.6986944675524152</v>
      </c>
    </row>
    <row r="436" spans="1:11">
      <c r="A436" s="20"/>
      <c r="B436" s="13">
        <v>847</v>
      </c>
      <c r="C436" s="16">
        <v>848</v>
      </c>
      <c r="D436" s="16">
        <v>396</v>
      </c>
      <c r="E436" s="16" t="s">
        <v>1441</v>
      </c>
      <c r="F436" s="16" t="s">
        <v>1276</v>
      </c>
      <c r="G436" s="16" t="s">
        <v>1276</v>
      </c>
      <c r="H436" s="16" t="s">
        <v>3004</v>
      </c>
      <c r="I436" s="16" t="s">
        <v>1273</v>
      </c>
      <c r="J436" s="16">
        <v>5.04E-4</v>
      </c>
      <c r="K436" s="16">
        <v>2.846189810583847</v>
      </c>
    </row>
    <row r="437" spans="1:11">
      <c r="A437" s="20"/>
      <c r="B437" s="13">
        <v>848</v>
      </c>
      <c r="C437" s="16">
        <v>849</v>
      </c>
      <c r="D437" s="16">
        <v>396</v>
      </c>
      <c r="E437" s="16" t="s">
        <v>1441</v>
      </c>
      <c r="F437" s="16" t="s">
        <v>1275</v>
      </c>
      <c r="G437" s="16" t="s">
        <v>1275</v>
      </c>
      <c r="H437" s="16" t="s">
        <v>3005</v>
      </c>
      <c r="I437" s="16" t="s">
        <v>1230</v>
      </c>
      <c r="J437" s="16">
        <v>6.7000000000000002E-4</v>
      </c>
      <c r="K437" s="16">
        <v>72.96014717208709</v>
      </c>
    </row>
    <row r="438" spans="1:11">
      <c r="A438" s="20"/>
      <c r="B438" s="13">
        <v>849</v>
      </c>
      <c r="C438" s="16">
        <v>850</v>
      </c>
      <c r="D438" s="16">
        <v>396</v>
      </c>
      <c r="E438" s="16" t="s">
        <v>1441</v>
      </c>
      <c r="F438" s="16" t="s">
        <v>1284</v>
      </c>
      <c r="G438" s="16" t="s">
        <v>1284</v>
      </c>
      <c r="H438" s="16" t="s">
        <v>3006</v>
      </c>
      <c r="I438" s="16" t="s">
        <v>1273</v>
      </c>
      <c r="J438" s="16">
        <v>1.25E-3</v>
      </c>
      <c r="K438" s="16">
        <v>8.8611232461619789</v>
      </c>
    </row>
    <row r="439" spans="1:11">
      <c r="A439" s="20"/>
      <c r="B439" s="13">
        <v>850</v>
      </c>
      <c r="C439" s="16">
        <v>851</v>
      </c>
      <c r="D439" s="16">
        <v>396</v>
      </c>
      <c r="E439" s="16" t="s">
        <v>1441</v>
      </c>
      <c r="F439" s="16" t="s">
        <v>1275</v>
      </c>
      <c r="G439" s="16" t="s">
        <v>1275</v>
      </c>
      <c r="H439" s="16" t="s">
        <v>3007</v>
      </c>
      <c r="I439" s="16" t="s">
        <v>1230</v>
      </c>
      <c r="J439" s="16">
        <v>3.5000000000000001E-3</v>
      </c>
      <c r="K439" s="16">
        <v>325.4159748170855</v>
      </c>
    </row>
    <row r="440" spans="1:11">
      <c r="A440" s="20"/>
      <c r="B440" s="13">
        <v>851</v>
      </c>
      <c r="C440" s="16">
        <v>852</v>
      </c>
      <c r="D440" s="16">
        <v>396</v>
      </c>
      <c r="E440" s="16" t="s">
        <v>1441</v>
      </c>
      <c r="F440" s="16" t="s">
        <v>1284</v>
      </c>
      <c r="G440" s="16" t="s">
        <v>1284</v>
      </c>
      <c r="H440" s="16" t="s">
        <v>3008</v>
      </c>
      <c r="I440" s="16" t="s">
        <v>1273</v>
      </c>
      <c r="J440" s="16">
        <v>4.4000000000000003E-3</v>
      </c>
      <c r="K440" s="16">
        <v>42.740646136496558</v>
      </c>
    </row>
    <row r="441" spans="1:11">
      <c r="A441" s="20"/>
      <c r="B441" s="13">
        <v>861</v>
      </c>
      <c r="C441" s="16">
        <v>862</v>
      </c>
      <c r="D441" s="16">
        <v>396</v>
      </c>
      <c r="E441" s="16" t="s">
        <v>1441</v>
      </c>
      <c r="F441" s="16" t="s">
        <v>1284</v>
      </c>
      <c r="G441" s="16" t="s">
        <v>1284</v>
      </c>
      <c r="H441" s="16" t="s">
        <v>3009</v>
      </c>
      <c r="I441" s="16" t="s">
        <v>1273</v>
      </c>
      <c r="J441" s="16">
        <v>0.25530000000000003</v>
      </c>
      <c r="K441" s="16">
        <v>6853.3064141633704</v>
      </c>
    </row>
    <row r="442" spans="1:11">
      <c r="A442" s="20"/>
      <c r="B442" s="13">
        <v>862</v>
      </c>
      <c r="C442" s="16">
        <v>863</v>
      </c>
      <c r="D442" s="16">
        <v>397</v>
      </c>
      <c r="E442" s="16" t="s">
        <v>1441</v>
      </c>
      <c r="F442" s="16" t="s">
        <v>1275</v>
      </c>
      <c r="G442" s="16" t="s">
        <v>1275</v>
      </c>
      <c r="H442" s="16" t="s">
        <v>3010</v>
      </c>
      <c r="I442" s="16" t="s">
        <v>1273</v>
      </c>
      <c r="J442" s="16">
        <v>6.7999999999999996E-3</v>
      </c>
      <c r="K442" s="16">
        <v>73.65827765282684</v>
      </c>
    </row>
    <row r="443" spans="1:11">
      <c r="A443" s="20"/>
      <c r="B443" s="13">
        <v>863</v>
      </c>
      <c r="C443" s="16">
        <v>864</v>
      </c>
      <c r="D443" s="16">
        <v>397</v>
      </c>
      <c r="E443" s="16" t="s">
        <v>1441</v>
      </c>
      <c r="F443" s="16" t="s">
        <v>1276</v>
      </c>
      <c r="G443" s="16" t="s">
        <v>1276</v>
      </c>
      <c r="H443" s="16" t="s">
        <v>3011</v>
      </c>
      <c r="I443" s="16" t="s">
        <v>1273</v>
      </c>
      <c r="J443" s="16">
        <v>2.5159999999999998E-2</v>
      </c>
      <c r="K443" s="16">
        <v>378.14171208404809</v>
      </c>
    </row>
    <row r="444" spans="1:11">
      <c r="A444" s="20"/>
      <c r="B444" s="13">
        <v>866</v>
      </c>
      <c r="C444" s="16">
        <v>867</v>
      </c>
      <c r="D444" s="16">
        <v>399</v>
      </c>
      <c r="E444" s="16" t="s">
        <v>1441</v>
      </c>
      <c r="F444" s="16" t="s">
        <v>1284</v>
      </c>
      <c r="G444" s="16" t="s">
        <v>1284</v>
      </c>
      <c r="H444" s="16" t="s">
        <v>3012</v>
      </c>
      <c r="I444" s="16" t="s">
        <v>1273</v>
      </c>
      <c r="J444" s="16">
        <v>1.4746E-3</v>
      </c>
      <c r="K444" s="16">
        <v>10.896150848003529</v>
      </c>
    </row>
    <row r="445" spans="1:11">
      <c r="A445" s="20"/>
      <c r="B445" s="13">
        <v>867</v>
      </c>
      <c r="C445" s="16">
        <v>868</v>
      </c>
      <c r="D445" s="16">
        <v>399</v>
      </c>
      <c r="E445" s="16" t="s">
        <v>1441</v>
      </c>
      <c r="F445" s="16" t="s">
        <v>1284</v>
      </c>
      <c r="G445" s="16" t="s">
        <v>1284</v>
      </c>
      <c r="H445" s="16" t="s">
        <v>3013</v>
      </c>
      <c r="I445" s="16" t="s">
        <v>1273</v>
      </c>
      <c r="J445" s="16">
        <v>2.8799999999999999E-2</v>
      </c>
      <c r="K445" s="16">
        <v>447.79763423029522</v>
      </c>
    </row>
    <row r="446" spans="1:11">
      <c r="A446" s="20"/>
      <c r="B446" s="13">
        <v>868</v>
      </c>
      <c r="C446" s="16">
        <v>869</v>
      </c>
      <c r="D446" s="16">
        <v>399</v>
      </c>
      <c r="E446" s="16" t="s">
        <v>1441</v>
      </c>
      <c r="F446" s="16" t="s">
        <v>1284</v>
      </c>
      <c r="G446" s="16" t="s">
        <v>1284</v>
      </c>
      <c r="H446" s="16" t="s">
        <v>3014</v>
      </c>
      <c r="I446" s="16" t="s">
        <v>1273</v>
      </c>
      <c r="J446" s="16">
        <v>5.2290000000000003E-2</v>
      </c>
      <c r="K446" s="16">
        <v>943.9455454339876</v>
      </c>
    </row>
    <row r="447" spans="1:11">
      <c r="A447" s="20"/>
      <c r="B447" s="13">
        <v>871</v>
      </c>
      <c r="C447" s="16">
        <v>872</v>
      </c>
      <c r="D447" s="16">
        <v>399</v>
      </c>
      <c r="E447" s="16" t="s">
        <v>1441</v>
      </c>
      <c r="F447" s="16" t="s">
        <v>1275</v>
      </c>
      <c r="G447" s="16" t="s">
        <v>1275</v>
      </c>
      <c r="H447" s="16" t="s">
        <v>3015</v>
      </c>
      <c r="I447" s="16" t="s">
        <v>1273</v>
      </c>
      <c r="J447" s="16">
        <v>0.14673</v>
      </c>
      <c r="K447" s="16">
        <v>3429.37459694983</v>
      </c>
    </row>
    <row r="448" spans="1:11">
      <c r="A448" s="20"/>
      <c r="B448" s="13">
        <v>872</v>
      </c>
      <c r="C448" s="16">
        <v>873</v>
      </c>
      <c r="D448" s="16">
        <v>399</v>
      </c>
      <c r="E448" s="16" t="s">
        <v>1441</v>
      </c>
      <c r="F448" s="16" t="s">
        <v>1275</v>
      </c>
      <c r="G448" s="16" t="s">
        <v>1275</v>
      </c>
      <c r="H448" s="16" t="s">
        <v>3016</v>
      </c>
      <c r="I448" s="16" t="s">
        <v>1273</v>
      </c>
      <c r="J448" s="16">
        <v>0.20374</v>
      </c>
      <c r="K448" s="16">
        <v>5169.6011360584407</v>
      </c>
    </row>
    <row r="449" spans="1:11">
      <c r="A449" s="20"/>
      <c r="B449" s="13">
        <v>874</v>
      </c>
      <c r="C449" s="16">
        <v>875</v>
      </c>
      <c r="D449" s="16">
        <v>399</v>
      </c>
      <c r="E449" s="16" t="s">
        <v>1441</v>
      </c>
      <c r="F449" s="16" t="s">
        <v>1275</v>
      </c>
      <c r="G449" s="16" t="s">
        <v>1275</v>
      </c>
      <c r="H449" s="16" t="s">
        <v>3017</v>
      </c>
      <c r="I449" s="16" t="s">
        <v>1273</v>
      </c>
      <c r="J449" s="16">
        <v>2.3170000000000002</v>
      </c>
      <c r="K449" s="16">
        <v>42108.475608268047</v>
      </c>
    </row>
    <row r="450" spans="1:11">
      <c r="A450" s="20"/>
      <c r="B450" s="13">
        <v>875</v>
      </c>
      <c r="C450" s="16">
        <v>876</v>
      </c>
      <c r="D450" s="16">
        <v>400</v>
      </c>
      <c r="E450" s="16" t="s">
        <v>1441</v>
      </c>
      <c r="F450" s="16" t="s">
        <v>1275</v>
      </c>
      <c r="G450" s="16" t="s">
        <v>1275</v>
      </c>
      <c r="H450" s="16" t="s">
        <v>3018</v>
      </c>
      <c r="I450" s="16" t="s">
        <v>1273</v>
      </c>
      <c r="J450" s="16">
        <v>2.8E-3</v>
      </c>
      <c r="K450" s="16">
        <v>24.289036744786991</v>
      </c>
    </row>
    <row r="451" spans="1:11">
      <c r="A451" s="20"/>
      <c r="B451" s="13">
        <v>876</v>
      </c>
      <c r="C451" s="16">
        <v>877</v>
      </c>
      <c r="D451" s="16">
        <v>400</v>
      </c>
      <c r="E451" s="16" t="s">
        <v>1441</v>
      </c>
      <c r="F451" s="16" t="s">
        <v>1284</v>
      </c>
      <c r="G451" s="16" t="s">
        <v>1284</v>
      </c>
      <c r="H451" s="16" t="s">
        <v>3019</v>
      </c>
      <c r="I451" s="16" t="s">
        <v>1273</v>
      </c>
      <c r="J451" s="16">
        <v>4.6970000000000007E-3</v>
      </c>
      <c r="K451" s="16">
        <v>46.377781285570897</v>
      </c>
    </row>
    <row r="452" spans="1:11">
      <c r="A452" s="20"/>
      <c r="B452" s="13">
        <v>881</v>
      </c>
      <c r="C452" s="16">
        <v>882</v>
      </c>
      <c r="D452" s="16">
        <v>400</v>
      </c>
      <c r="E452" s="16" t="s">
        <v>1441</v>
      </c>
      <c r="F452" s="16" t="s">
        <v>1276</v>
      </c>
      <c r="G452" s="16" t="s">
        <v>1276</v>
      </c>
      <c r="H452" s="16" t="s">
        <v>3020</v>
      </c>
      <c r="I452" s="16" t="s">
        <v>1273</v>
      </c>
      <c r="J452" s="16">
        <v>0.18953999999999999</v>
      </c>
      <c r="K452" s="16">
        <v>4722.49548694848</v>
      </c>
    </row>
    <row r="453" spans="1:11">
      <c r="A453" s="20"/>
      <c r="B453" s="13">
        <v>887</v>
      </c>
      <c r="C453" s="16">
        <v>888</v>
      </c>
      <c r="D453" s="16">
        <v>405</v>
      </c>
      <c r="E453" s="16" t="s">
        <v>1441</v>
      </c>
      <c r="F453" s="16" t="s">
        <v>1284</v>
      </c>
      <c r="G453" s="16" t="s">
        <v>1284</v>
      </c>
      <c r="H453" s="16" t="s">
        <v>3021</v>
      </c>
      <c r="I453" s="16" t="s">
        <v>1273</v>
      </c>
      <c r="J453" s="16">
        <v>0.29970000000000002</v>
      </c>
      <c r="K453" s="16">
        <v>8374.6608161699096</v>
      </c>
    </row>
    <row r="454" spans="1:11">
      <c r="A454" s="20"/>
      <c r="B454" s="13">
        <v>891</v>
      </c>
      <c r="C454" s="16">
        <v>892</v>
      </c>
      <c r="D454" s="16">
        <v>411</v>
      </c>
      <c r="E454" s="16" t="s">
        <v>1441</v>
      </c>
      <c r="F454" s="16" t="s">
        <v>1275</v>
      </c>
      <c r="G454" s="16" t="s">
        <v>1275</v>
      </c>
      <c r="H454" s="16" t="s">
        <v>3022</v>
      </c>
      <c r="I454" s="16" t="s">
        <v>1273</v>
      </c>
      <c r="J454" s="16">
        <v>3.4500000000000012E-5</v>
      </c>
      <c r="K454" s="16">
        <v>9.9570075277551254E-2</v>
      </c>
    </row>
    <row r="455" spans="1:11">
      <c r="A455" s="20"/>
      <c r="B455" s="13">
        <v>893</v>
      </c>
      <c r="C455" s="16">
        <v>894</v>
      </c>
      <c r="D455" s="16">
        <v>411</v>
      </c>
      <c r="E455" s="16" t="s">
        <v>1441</v>
      </c>
      <c r="F455" s="16" t="s">
        <v>1275</v>
      </c>
      <c r="G455" s="16" t="s">
        <v>1275</v>
      </c>
      <c r="H455" s="16" t="s">
        <v>3023</v>
      </c>
      <c r="I455" s="16" t="s">
        <v>1273</v>
      </c>
      <c r="J455" s="16">
        <v>4.4252000000000007E-3</v>
      </c>
      <c r="K455" s="16">
        <v>43.046927307504482</v>
      </c>
    </row>
    <row r="456" spans="1:11">
      <c r="A456" s="20"/>
      <c r="B456" s="13">
        <v>894</v>
      </c>
      <c r="C456" s="16">
        <v>895</v>
      </c>
      <c r="D456" s="16">
        <v>411</v>
      </c>
      <c r="E456" s="16" t="s">
        <v>1441</v>
      </c>
      <c r="F456" s="16" t="s">
        <v>1284</v>
      </c>
      <c r="G456" s="16" t="s">
        <v>1284</v>
      </c>
      <c r="H456" s="16" t="s">
        <v>3024</v>
      </c>
      <c r="I456" s="16" t="s">
        <v>1273</v>
      </c>
      <c r="J456" s="16">
        <v>7.92E-3</v>
      </c>
      <c r="K456" s="16">
        <v>89.127756313189437</v>
      </c>
    </row>
    <row r="457" spans="1:11">
      <c r="A457" s="20"/>
      <c r="B457" s="13">
        <v>900</v>
      </c>
      <c r="C457" s="16">
        <v>901</v>
      </c>
      <c r="D457" s="16">
        <v>415</v>
      </c>
      <c r="E457" s="16" t="s">
        <v>1441</v>
      </c>
      <c r="F457" s="16" t="s">
        <v>1284</v>
      </c>
      <c r="G457" s="16" t="s">
        <v>1284</v>
      </c>
      <c r="H457" s="16" t="s">
        <v>3025</v>
      </c>
      <c r="I457" s="16" t="s">
        <v>1273</v>
      </c>
      <c r="J457" s="16">
        <v>7.1500000000000001E-3</v>
      </c>
      <c r="K457" s="16">
        <v>78.428680686616531</v>
      </c>
    </row>
    <row r="458" spans="1:11">
      <c r="A458" s="20"/>
      <c r="B458" s="13">
        <v>901</v>
      </c>
      <c r="C458" s="16">
        <v>902</v>
      </c>
      <c r="D458" s="16">
        <v>415</v>
      </c>
      <c r="E458" s="16" t="s">
        <v>1441</v>
      </c>
      <c r="F458" s="16" t="s">
        <v>1275</v>
      </c>
      <c r="G458" s="16" t="s">
        <v>1275</v>
      </c>
      <c r="H458" s="16" t="s">
        <v>3026</v>
      </c>
      <c r="I458" s="16" t="s">
        <v>1273</v>
      </c>
      <c r="J458" s="16">
        <v>2.9399999999999999E-2</v>
      </c>
      <c r="K458" s="16">
        <v>459.43278546526608</v>
      </c>
    </row>
    <row r="459" spans="1:11">
      <c r="A459" s="20"/>
      <c r="B459" s="13">
        <v>904</v>
      </c>
      <c r="C459" s="16">
        <v>905</v>
      </c>
      <c r="D459" s="16">
        <v>416</v>
      </c>
      <c r="E459" s="16" t="s">
        <v>1441</v>
      </c>
      <c r="F459" s="16" t="s">
        <v>1284</v>
      </c>
      <c r="G459" s="16" t="s">
        <v>1284</v>
      </c>
      <c r="H459" s="16" t="s">
        <v>3027</v>
      </c>
      <c r="I459" s="16" t="s">
        <v>1273</v>
      </c>
      <c r="J459" s="16">
        <v>3.0102000000000002E-3</v>
      </c>
      <c r="K459" s="16">
        <v>26.589915009968859</v>
      </c>
    </row>
    <row r="460" spans="1:11">
      <c r="A460" s="20"/>
      <c r="B460" s="13">
        <v>905</v>
      </c>
      <c r="C460" s="16">
        <v>906</v>
      </c>
      <c r="D460" s="16">
        <v>416</v>
      </c>
      <c r="E460" s="16" t="s">
        <v>1441</v>
      </c>
      <c r="F460" s="16" t="s">
        <v>1284</v>
      </c>
      <c r="G460" s="16" t="s">
        <v>1284</v>
      </c>
      <c r="H460" s="16" t="s">
        <v>3027</v>
      </c>
      <c r="I460" s="16" t="s">
        <v>1273</v>
      </c>
      <c r="J460" s="16">
        <v>5.8409999999999997E-2</v>
      </c>
      <c r="K460" s="16">
        <v>1083.906281261518</v>
      </c>
    </row>
    <row r="461" spans="1:11">
      <c r="A461" s="20"/>
      <c r="B461" s="13">
        <v>906</v>
      </c>
      <c r="C461" s="16">
        <v>907</v>
      </c>
      <c r="D461" s="16">
        <v>416</v>
      </c>
      <c r="E461" s="16" t="s">
        <v>1441</v>
      </c>
      <c r="F461" s="16" t="s">
        <v>1276</v>
      </c>
      <c r="G461" s="16" t="s">
        <v>1276</v>
      </c>
      <c r="H461" s="16" t="s">
        <v>3028</v>
      </c>
      <c r="I461" s="16" t="s">
        <v>1273</v>
      </c>
      <c r="J461" s="16">
        <v>9.9399999999999988E-2</v>
      </c>
      <c r="K461" s="16">
        <v>2107.1196939658689</v>
      </c>
    </row>
    <row r="462" spans="1:11">
      <c r="A462" s="20"/>
      <c r="B462" s="13">
        <v>908</v>
      </c>
      <c r="C462" s="16">
        <v>909</v>
      </c>
      <c r="D462" s="16">
        <v>419</v>
      </c>
      <c r="E462" s="16" t="s">
        <v>1441</v>
      </c>
      <c r="F462" s="16" t="s">
        <v>1325</v>
      </c>
      <c r="G462" s="16" t="s">
        <v>1284</v>
      </c>
      <c r="H462" s="16" t="s">
        <v>3029</v>
      </c>
      <c r="I462" s="16" t="s">
        <v>1273</v>
      </c>
      <c r="J462" s="16">
        <v>7.4879999999999999E-4</v>
      </c>
      <c r="K462" s="16">
        <v>4.6694904519424654</v>
      </c>
    </row>
    <row r="463" spans="1:11">
      <c r="A463" s="20"/>
      <c r="B463" s="13">
        <v>909</v>
      </c>
      <c r="C463" s="16">
        <v>910</v>
      </c>
      <c r="D463" s="16">
        <v>419</v>
      </c>
      <c r="E463" s="16" t="s">
        <v>1441</v>
      </c>
      <c r="F463" s="16" t="s">
        <v>1284</v>
      </c>
      <c r="G463" s="16" t="s">
        <v>1284</v>
      </c>
      <c r="H463" s="16" t="s">
        <v>3030</v>
      </c>
      <c r="I463" s="16" t="s">
        <v>1273</v>
      </c>
      <c r="J463" s="16">
        <v>1.085E-3</v>
      </c>
      <c r="K463" s="16">
        <v>7.4242167065701778</v>
      </c>
    </row>
    <row r="464" spans="1:11">
      <c r="A464" s="20"/>
      <c r="B464" s="13">
        <v>911</v>
      </c>
      <c r="C464" s="16">
        <v>912</v>
      </c>
      <c r="D464" s="16">
        <v>419</v>
      </c>
      <c r="E464" s="16" t="s">
        <v>1441</v>
      </c>
      <c r="F464" s="16" t="s">
        <v>1275</v>
      </c>
      <c r="G464" s="16" t="s">
        <v>1275</v>
      </c>
      <c r="H464" s="16" t="s">
        <v>3031</v>
      </c>
      <c r="I464" s="16" t="s">
        <v>1273</v>
      </c>
      <c r="J464" s="16">
        <v>1.056E-2</v>
      </c>
      <c r="K464" s="16">
        <v>127.7197155264893</v>
      </c>
    </row>
    <row r="465" spans="1:11">
      <c r="A465" s="20"/>
      <c r="B465" s="13">
        <v>930</v>
      </c>
      <c r="C465" s="16">
        <v>931</v>
      </c>
      <c r="D465" s="16">
        <v>420</v>
      </c>
      <c r="E465" s="16" t="s">
        <v>1441</v>
      </c>
      <c r="F465" s="16" t="s">
        <v>1284</v>
      </c>
      <c r="G465" s="16" t="s">
        <v>1284</v>
      </c>
      <c r="H465" s="16" t="s">
        <v>3032</v>
      </c>
      <c r="I465" s="16" t="s">
        <v>1273</v>
      </c>
      <c r="J465" s="16">
        <v>6.5000000000000008E-5</v>
      </c>
      <c r="K465" s="16">
        <v>0.21982861879558471</v>
      </c>
    </row>
    <row r="466" spans="1:11">
      <c r="A466" s="20"/>
      <c r="B466" s="13">
        <v>931</v>
      </c>
      <c r="C466" s="16">
        <v>932</v>
      </c>
      <c r="D466" s="16">
        <v>420</v>
      </c>
      <c r="E466" s="16" t="s">
        <v>1441</v>
      </c>
      <c r="F466" s="16" t="s">
        <v>1360</v>
      </c>
      <c r="G466" s="16" t="s">
        <v>1284</v>
      </c>
      <c r="H466" s="16" t="s">
        <v>3033</v>
      </c>
      <c r="I466" s="16" t="s">
        <v>1273</v>
      </c>
      <c r="J466" s="16">
        <v>1.4892E-3</v>
      </c>
      <c r="K466" s="16">
        <v>11.02977749464416</v>
      </c>
    </row>
    <row r="467" spans="1:11">
      <c r="A467" s="20"/>
      <c r="B467" s="13">
        <v>935</v>
      </c>
      <c r="C467" s="16">
        <v>936</v>
      </c>
      <c r="D467" s="16">
        <v>420</v>
      </c>
      <c r="E467" s="16" t="s">
        <v>1441</v>
      </c>
      <c r="F467" s="16" t="s">
        <v>1275</v>
      </c>
      <c r="G467" s="16" t="s">
        <v>1275</v>
      </c>
      <c r="H467" s="16" t="s">
        <v>3034</v>
      </c>
      <c r="I467" s="16" t="s">
        <v>1273</v>
      </c>
      <c r="J467" s="16">
        <v>0.16864000000000001</v>
      </c>
      <c r="K467" s="16">
        <v>4080.6565741944469</v>
      </c>
    </row>
    <row r="468" spans="1:11">
      <c r="A468" s="20"/>
      <c r="B468" s="13">
        <v>936</v>
      </c>
      <c r="C468" s="16">
        <v>937</v>
      </c>
      <c r="D468" s="16">
        <v>421</v>
      </c>
      <c r="E468" s="16" t="s">
        <v>1441</v>
      </c>
      <c r="F468" s="16" t="s">
        <v>1360</v>
      </c>
      <c r="G468" s="16" t="s">
        <v>1284</v>
      </c>
      <c r="H468" s="16" t="s">
        <v>3035</v>
      </c>
      <c r="I468" s="16" t="s">
        <v>1273</v>
      </c>
      <c r="J468" s="16">
        <v>8.9439999999999995E-4</v>
      </c>
      <c r="K468" s="16">
        <v>5.8306869099433616</v>
      </c>
    </row>
    <row r="469" spans="1:11">
      <c r="A469" s="20"/>
      <c r="B469" s="13">
        <v>937</v>
      </c>
      <c r="C469" s="16">
        <v>938</v>
      </c>
      <c r="D469" s="16">
        <v>421</v>
      </c>
      <c r="E469" s="16" t="s">
        <v>1441</v>
      </c>
      <c r="F469" s="16" t="s">
        <v>1275</v>
      </c>
      <c r="G469" s="16" t="s">
        <v>1275</v>
      </c>
      <c r="H469" s="16" t="s">
        <v>3036</v>
      </c>
      <c r="I469" s="16" t="s">
        <v>1273</v>
      </c>
      <c r="J469" s="16">
        <v>1.2963E-3</v>
      </c>
      <c r="K469" s="16">
        <v>9.2733828546390242</v>
      </c>
    </row>
    <row r="470" spans="1:11">
      <c r="A470" s="20"/>
      <c r="B470" s="13">
        <v>938</v>
      </c>
      <c r="C470" s="16">
        <v>939</v>
      </c>
      <c r="D470" s="16">
        <v>421</v>
      </c>
      <c r="E470" s="16" t="s">
        <v>1441</v>
      </c>
      <c r="F470" s="16" t="s">
        <v>1284</v>
      </c>
      <c r="G470" s="16" t="s">
        <v>1284</v>
      </c>
      <c r="H470" s="16" t="s">
        <v>3037</v>
      </c>
      <c r="I470" s="16" t="s">
        <v>1273</v>
      </c>
      <c r="J470" s="16">
        <v>5.6800000000000002E-3</v>
      </c>
      <c r="K470" s="16">
        <v>58.816064010332482</v>
      </c>
    </row>
    <row r="471" spans="1:11">
      <c r="A471" s="20"/>
      <c r="B471" s="13">
        <v>939</v>
      </c>
      <c r="C471" s="16">
        <v>940</v>
      </c>
      <c r="D471" s="16">
        <v>421</v>
      </c>
      <c r="E471" s="16" t="s">
        <v>1441</v>
      </c>
      <c r="F471" s="16" t="s">
        <v>1284</v>
      </c>
      <c r="G471" s="16" t="s">
        <v>1284</v>
      </c>
      <c r="H471" s="16" t="s">
        <v>3038</v>
      </c>
      <c r="I471" s="16" t="s">
        <v>1273</v>
      </c>
      <c r="J471" s="16">
        <v>1.562E-2</v>
      </c>
      <c r="K471" s="16">
        <v>208.35391959921321</v>
      </c>
    </row>
    <row r="472" spans="1:11">
      <c r="A472" s="20"/>
      <c r="B472" s="13">
        <v>941</v>
      </c>
      <c r="C472" s="16">
        <v>942</v>
      </c>
      <c r="D472" s="16">
        <v>421</v>
      </c>
      <c r="E472" s="16" t="s">
        <v>1441</v>
      </c>
      <c r="F472" s="16" t="s">
        <v>1275</v>
      </c>
      <c r="G472" s="16" t="s">
        <v>1275</v>
      </c>
      <c r="H472" s="16" t="s">
        <v>3039</v>
      </c>
      <c r="I472" s="16" t="s">
        <v>1273</v>
      </c>
      <c r="J472" s="16">
        <v>4.5259999999999988E-2</v>
      </c>
      <c r="K472" s="16">
        <v>787.93546913182627</v>
      </c>
    </row>
    <row r="473" spans="1:11">
      <c r="A473" s="20"/>
      <c r="B473" s="13">
        <v>947</v>
      </c>
      <c r="C473" s="16">
        <v>948</v>
      </c>
      <c r="D473" s="16">
        <v>422</v>
      </c>
      <c r="E473" s="16" t="s">
        <v>1441</v>
      </c>
      <c r="F473" s="16" t="s">
        <v>1284</v>
      </c>
      <c r="G473" s="16" t="s">
        <v>1284</v>
      </c>
      <c r="H473" s="16" t="s">
        <v>3040</v>
      </c>
      <c r="I473" s="16" t="s">
        <v>1273</v>
      </c>
      <c r="J473" s="16">
        <v>9.300000000000001E-3</v>
      </c>
      <c r="K473" s="16">
        <v>108.95129282788071</v>
      </c>
    </row>
    <row r="474" spans="1:11">
      <c r="A474" s="20"/>
      <c r="B474" s="13">
        <v>951</v>
      </c>
      <c r="C474" s="16">
        <v>952</v>
      </c>
      <c r="D474" s="16">
        <v>423</v>
      </c>
      <c r="E474" s="16" t="s">
        <v>1441</v>
      </c>
      <c r="F474" s="16" t="s">
        <v>1284</v>
      </c>
      <c r="G474" s="16" t="s">
        <v>1284</v>
      </c>
      <c r="H474" s="16" t="s">
        <v>3041</v>
      </c>
      <c r="I474" s="16" t="s">
        <v>1273</v>
      </c>
      <c r="J474" s="16">
        <v>9.3600000000000003E-2</v>
      </c>
      <c r="K474" s="16">
        <v>1954.531729385561</v>
      </c>
    </row>
    <row r="475" spans="1:11">
      <c r="A475" s="20"/>
      <c r="B475" s="13">
        <v>954</v>
      </c>
      <c r="C475" s="16">
        <v>955</v>
      </c>
      <c r="D475" s="16">
        <v>424</v>
      </c>
      <c r="E475" s="16" t="s">
        <v>1441</v>
      </c>
      <c r="F475" s="16" t="s">
        <v>1284</v>
      </c>
      <c r="G475" s="16" t="s">
        <v>1284</v>
      </c>
      <c r="H475" s="16" t="s">
        <v>3042</v>
      </c>
      <c r="I475" s="16" t="s">
        <v>1273</v>
      </c>
      <c r="J475" s="16">
        <v>1.088E-4</v>
      </c>
      <c r="K475" s="16">
        <v>0.41860062106336232</v>
      </c>
    </row>
    <row r="476" spans="1:11">
      <c r="A476" s="20"/>
      <c r="B476" s="13">
        <v>955</v>
      </c>
      <c r="C476" s="16">
        <v>956</v>
      </c>
      <c r="D476" s="16">
        <v>424</v>
      </c>
      <c r="E476" s="16" t="s">
        <v>1441</v>
      </c>
      <c r="F476" s="16" t="s">
        <v>1275</v>
      </c>
      <c r="G476" s="16" t="s">
        <v>1275</v>
      </c>
      <c r="H476" s="16" t="s">
        <v>3043</v>
      </c>
      <c r="I476" s="16" t="s">
        <v>1273</v>
      </c>
      <c r="J476" s="16">
        <v>7.4400000000000004E-3</v>
      </c>
      <c r="K476" s="16">
        <v>82.425961723447273</v>
      </c>
    </row>
    <row r="477" spans="1:11">
      <c r="A477" s="20"/>
      <c r="B477" s="13">
        <v>956</v>
      </c>
      <c r="C477" s="16">
        <v>957</v>
      </c>
      <c r="D477" s="16">
        <v>424</v>
      </c>
      <c r="E477" s="16" t="s">
        <v>1441</v>
      </c>
      <c r="F477" s="16" t="s">
        <v>1284</v>
      </c>
      <c r="G477" s="16" t="s">
        <v>1284</v>
      </c>
      <c r="H477" s="16" t="s">
        <v>3044</v>
      </c>
      <c r="I477" s="16" t="s">
        <v>1273</v>
      </c>
      <c r="J477" s="16">
        <v>1.5180000000000001E-2</v>
      </c>
      <c r="K477" s="16">
        <v>201.0417019951374</v>
      </c>
    </row>
    <row r="478" spans="1:11">
      <c r="A478" s="20"/>
      <c r="B478" s="13">
        <v>958</v>
      </c>
      <c r="C478" s="16">
        <v>959</v>
      </c>
      <c r="D478" s="16">
        <v>424</v>
      </c>
      <c r="E478" s="16" t="s">
        <v>1441</v>
      </c>
      <c r="F478" s="16" t="s">
        <v>1284</v>
      </c>
      <c r="G478" s="16" t="s">
        <v>1284</v>
      </c>
      <c r="H478" s="16" t="s">
        <v>3045</v>
      </c>
      <c r="I478" s="16" t="s">
        <v>1273</v>
      </c>
      <c r="J478" s="16">
        <v>4.5500000000000013E-2</v>
      </c>
      <c r="K478" s="16">
        <v>793.16298903528991</v>
      </c>
    </row>
    <row r="479" spans="1:11">
      <c r="A479" s="20"/>
      <c r="B479" s="13">
        <v>981</v>
      </c>
      <c r="C479" s="16">
        <v>982</v>
      </c>
      <c r="D479" s="16">
        <v>426</v>
      </c>
      <c r="E479" s="16" t="s">
        <v>1441</v>
      </c>
      <c r="F479" s="16" t="s">
        <v>1275</v>
      </c>
      <c r="G479" s="16" t="s">
        <v>1275</v>
      </c>
      <c r="H479" s="16" t="s">
        <v>3046</v>
      </c>
      <c r="I479" s="16" t="s">
        <v>1230</v>
      </c>
      <c r="J479" s="16">
        <v>0.189</v>
      </c>
      <c r="K479" s="16">
        <v>12000.959706294099</v>
      </c>
    </row>
    <row r="480" spans="1:11">
      <c r="A480" s="20"/>
      <c r="B480" s="13">
        <v>990</v>
      </c>
      <c r="C480" s="16">
        <v>991</v>
      </c>
      <c r="D480" s="16">
        <v>428</v>
      </c>
      <c r="E480" s="16" t="s">
        <v>1441</v>
      </c>
      <c r="F480" s="16" t="s">
        <v>1360</v>
      </c>
      <c r="G480" s="16" t="s">
        <v>1284</v>
      </c>
      <c r="H480" s="16" t="s">
        <v>3047</v>
      </c>
      <c r="I480" s="16" t="s">
        <v>1273</v>
      </c>
      <c r="J480" s="16">
        <v>1.375E-2</v>
      </c>
      <c r="K480" s="16">
        <v>177.68322437811119</v>
      </c>
    </row>
    <row r="481" spans="1:11">
      <c r="A481" s="20"/>
      <c r="B481" s="13">
        <v>991</v>
      </c>
      <c r="C481" s="16">
        <v>992</v>
      </c>
      <c r="D481" s="16">
        <v>428</v>
      </c>
      <c r="E481" s="16" t="s">
        <v>1441</v>
      </c>
      <c r="F481" s="16" t="s">
        <v>1360</v>
      </c>
      <c r="G481" s="16" t="s">
        <v>1284</v>
      </c>
      <c r="H481" s="16" t="s">
        <v>3048</v>
      </c>
      <c r="I481" s="16" t="s">
        <v>1273</v>
      </c>
      <c r="J481" s="16">
        <v>8.8199999999999997E-3</v>
      </c>
      <c r="K481" s="16">
        <v>101.9864328537371</v>
      </c>
    </row>
    <row r="482" spans="1:11">
      <c r="A482" s="20"/>
      <c r="B482" s="13">
        <v>992</v>
      </c>
      <c r="C482" s="16">
        <v>993</v>
      </c>
      <c r="D482" s="16">
        <v>428</v>
      </c>
      <c r="E482" s="16" t="s">
        <v>1441</v>
      </c>
      <c r="F482" s="16" t="s">
        <v>1360</v>
      </c>
      <c r="G482" s="16" t="s">
        <v>1284</v>
      </c>
      <c r="H482" s="16" t="s">
        <v>3049</v>
      </c>
      <c r="I482" s="16" t="s">
        <v>1273</v>
      </c>
      <c r="J482" s="16">
        <v>4.6276999999999999E-4</v>
      </c>
      <c r="K482" s="16">
        <v>2.558619355096305</v>
      </c>
    </row>
    <row r="483" spans="1:11">
      <c r="A483" s="20"/>
      <c r="B483" s="13">
        <v>993</v>
      </c>
      <c r="C483" s="16">
        <v>994</v>
      </c>
      <c r="D483" s="16">
        <v>428</v>
      </c>
      <c r="E483" s="16" t="s">
        <v>1441</v>
      </c>
      <c r="F483" s="16" t="s">
        <v>1360</v>
      </c>
      <c r="G483" s="16" t="s">
        <v>1284</v>
      </c>
      <c r="H483" s="16" t="s">
        <v>3050</v>
      </c>
      <c r="I483" s="16" t="s">
        <v>1273</v>
      </c>
      <c r="J483" s="16">
        <v>1E-3</v>
      </c>
      <c r="K483" s="16">
        <v>6.7051069005664186</v>
      </c>
    </row>
    <row r="484" spans="1:11">
      <c r="A484" s="20"/>
      <c r="B484" s="13">
        <v>994</v>
      </c>
      <c r="C484" s="16">
        <v>995</v>
      </c>
      <c r="D484" s="16">
        <v>428</v>
      </c>
      <c r="E484" s="16" t="s">
        <v>1441</v>
      </c>
      <c r="F484" s="16" t="s">
        <v>1361</v>
      </c>
      <c r="G484" s="16" t="s">
        <v>1284</v>
      </c>
      <c r="H484" s="16" t="s">
        <v>3051</v>
      </c>
      <c r="I484" s="16" t="s">
        <v>1273</v>
      </c>
      <c r="J484" s="16">
        <v>1E-3</v>
      </c>
      <c r="K484" s="16">
        <v>6.7051069005664186</v>
      </c>
    </row>
    <row r="485" spans="1:11">
      <c r="A485" s="20"/>
      <c r="B485" s="13">
        <v>995</v>
      </c>
      <c r="C485" s="16">
        <v>996</v>
      </c>
      <c r="D485" s="16">
        <v>428</v>
      </c>
      <c r="E485" s="16" t="s">
        <v>1441</v>
      </c>
      <c r="F485" s="16" t="s">
        <v>1275</v>
      </c>
      <c r="G485" s="16" t="s">
        <v>1275</v>
      </c>
      <c r="H485" s="16" t="s">
        <v>3052</v>
      </c>
      <c r="I485" s="16" t="s">
        <v>1273</v>
      </c>
      <c r="J485" s="16">
        <v>3.968E-2</v>
      </c>
      <c r="K485" s="16">
        <v>668.54269447728097</v>
      </c>
    </row>
    <row r="486" spans="1:11">
      <c r="A486" s="20"/>
      <c r="B486" s="13">
        <v>1006</v>
      </c>
      <c r="C486" s="16">
        <v>1007</v>
      </c>
      <c r="D486" s="16">
        <v>429</v>
      </c>
      <c r="E486" s="16" t="s">
        <v>1441</v>
      </c>
      <c r="F486" s="16" t="s">
        <v>1284</v>
      </c>
      <c r="G486" s="16" t="s">
        <v>1284</v>
      </c>
      <c r="H486" s="16" t="s">
        <v>3053</v>
      </c>
      <c r="I486" s="16" t="s">
        <v>1273</v>
      </c>
      <c r="J486" s="16">
        <v>5.8055999999999993E-3</v>
      </c>
      <c r="K486" s="16">
        <v>60.446679607129127</v>
      </c>
    </row>
    <row r="487" spans="1:11">
      <c r="A487" s="20"/>
      <c r="B487" s="13">
        <v>1007</v>
      </c>
      <c r="C487" s="16">
        <v>1008</v>
      </c>
      <c r="D487" s="16">
        <v>429</v>
      </c>
      <c r="E487" s="16" t="s">
        <v>1441</v>
      </c>
      <c r="F487" s="16" t="s">
        <v>1284</v>
      </c>
      <c r="G487" s="16" t="s">
        <v>1284</v>
      </c>
      <c r="H487" s="16" t="s">
        <v>3054</v>
      </c>
      <c r="I487" s="16" t="s">
        <v>1273</v>
      </c>
      <c r="J487" s="16">
        <v>3.2759999999999997E-2</v>
      </c>
      <c r="K487" s="16">
        <v>525.99624882174965</v>
      </c>
    </row>
    <row r="488" spans="1:11">
      <c r="A488" s="20"/>
      <c r="B488" s="13">
        <v>1014</v>
      </c>
      <c r="C488" s="16">
        <v>1015</v>
      </c>
      <c r="D488" s="16">
        <v>447</v>
      </c>
      <c r="E488" s="16" t="s">
        <v>1441</v>
      </c>
      <c r="F488" s="16" t="s">
        <v>1297</v>
      </c>
      <c r="G488" s="16" t="s">
        <v>1275</v>
      </c>
      <c r="H488" s="16" t="s">
        <v>3055</v>
      </c>
      <c r="I488" s="16" t="s">
        <v>1230</v>
      </c>
      <c r="J488" s="16">
        <v>1E-3</v>
      </c>
      <c r="K488" s="16">
        <v>104.8054022374222</v>
      </c>
    </row>
    <row r="489" spans="1:11">
      <c r="A489" s="20"/>
      <c r="B489" s="13">
        <v>1016</v>
      </c>
      <c r="C489" s="16">
        <v>1017</v>
      </c>
      <c r="D489" s="16">
        <v>447</v>
      </c>
      <c r="E489" s="16" t="s">
        <v>1441</v>
      </c>
      <c r="F489" s="16" t="s">
        <v>1292</v>
      </c>
      <c r="G489" s="16" t="s">
        <v>1275</v>
      </c>
      <c r="H489" s="16" t="s">
        <v>3056</v>
      </c>
      <c r="I489" s="16" t="s">
        <v>1273</v>
      </c>
      <c r="J489" s="16">
        <v>1.4250000000000001E-2</v>
      </c>
      <c r="K489" s="16">
        <v>185.76174330569719</v>
      </c>
    </row>
    <row r="490" spans="1:11">
      <c r="A490" s="20"/>
      <c r="B490" s="13">
        <v>1021</v>
      </c>
      <c r="C490" s="16">
        <v>1022</v>
      </c>
      <c r="D490" s="16">
        <v>457</v>
      </c>
      <c r="E490" s="16" t="s">
        <v>1441</v>
      </c>
      <c r="F490" s="16" t="s">
        <v>1275</v>
      </c>
      <c r="G490" s="16" t="s">
        <v>1275</v>
      </c>
      <c r="H490" s="16" t="s">
        <v>3057</v>
      </c>
      <c r="I490" s="16" t="s">
        <v>1273</v>
      </c>
      <c r="J490" s="16">
        <v>2.0719999999999999E-2</v>
      </c>
      <c r="K490" s="16">
        <v>296.63789989829348</v>
      </c>
    </row>
    <row r="491" spans="1:11">
      <c r="A491" s="20"/>
      <c r="B491" s="13">
        <v>1023</v>
      </c>
      <c r="C491" s="16">
        <v>1024</v>
      </c>
      <c r="D491" s="16">
        <v>462</v>
      </c>
      <c r="E491" s="16" t="s">
        <v>1441</v>
      </c>
      <c r="F491" s="16" t="s">
        <v>1284</v>
      </c>
      <c r="G491" s="16" t="s">
        <v>1284</v>
      </c>
      <c r="H491" s="16" t="s">
        <v>3058</v>
      </c>
      <c r="I491" s="16" t="s">
        <v>1273</v>
      </c>
      <c r="J491" s="16">
        <v>1.8056000000000001E-3</v>
      </c>
      <c r="K491" s="16">
        <v>14.034907066124511</v>
      </c>
    </row>
    <row r="492" spans="1:11">
      <c r="A492" s="20"/>
      <c r="B492" s="13">
        <v>1024</v>
      </c>
      <c r="C492" s="16">
        <v>1025</v>
      </c>
      <c r="D492" s="16">
        <v>462</v>
      </c>
      <c r="E492" s="16" t="s">
        <v>1441</v>
      </c>
      <c r="F492" s="16" t="s">
        <v>1284</v>
      </c>
      <c r="G492" s="16" t="s">
        <v>1284</v>
      </c>
      <c r="H492" s="16" t="s">
        <v>3059</v>
      </c>
      <c r="I492" s="16" t="s">
        <v>1273</v>
      </c>
      <c r="J492" s="16">
        <v>2.2977000000000002E-3</v>
      </c>
      <c r="K492" s="16">
        <v>18.970666240869729</v>
      </c>
    </row>
    <row r="493" spans="1:11">
      <c r="A493" s="20"/>
      <c r="B493" s="13">
        <v>1025</v>
      </c>
      <c r="C493" s="16">
        <v>1026</v>
      </c>
      <c r="D493" s="16">
        <v>462</v>
      </c>
      <c r="E493" s="16" t="s">
        <v>1441</v>
      </c>
      <c r="F493" s="16" t="s">
        <v>1284</v>
      </c>
      <c r="G493" s="16" t="s">
        <v>1284</v>
      </c>
      <c r="H493" s="16" t="s">
        <v>3060</v>
      </c>
      <c r="I493" s="16" t="s">
        <v>1273</v>
      </c>
      <c r="J493" s="16">
        <v>4.7999999999999996E-3</v>
      </c>
      <c r="K493" s="16">
        <v>47.656190320485557</v>
      </c>
    </row>
    <row r="494" spans="1:11">
      <c r="A494" s="20"/>
      <c r="B494" s="13">
        <v>1027</v>
      </c>
      <c r="C494" s="16">
        <v>1028</v>
      </c>
      <c r="D494" s="16">
        <v>462</v>
      </c>
      <c r="E494" s="16" t="s">
        <v>1441</v>
      </c>
      <c r="F494" s="16" t="s">
        <v>1284</v>
      </c>
      <c r="G494" s="16" t="s">
        <v>1284</v>
      </c>
      <c r="H494" s="16" t="s">
        <v>2041</v>
      </c>
      <c r="I494" s="16" t="s">
        <v>1273</v>
      </c>
      <c r="J494" s="16">
        <v>1.7999999999999999E-2</v>
      </c>
      <c r="K494" s="16">
        <v>248.79470510948869</v>
      </c>
    </row>
    <row r="495" spans="1:11">
      <c r="A495" s="20"/>
      <c r="B495" s="13">
        <v>1029</v>
      </c>
      <c r="C495" s="16">
        <v>1030</v>
      </c>
      <c r="D495" s="16">
        <v>462</v>
      </c>
      <c r="E495" s="16" t="s">
        <v>1441</v>
      </c>
      <c r="F495" s="16" t="s">
        <v>1284</v>
      </c>
      <c r="G495" s="16" t="s">
        <v>1284</v>
      </c>
      <c r="H495" s="16" t="s">
        <v>3061</v>
      </c>
      <c r="I495" s="16" t="s">
        <v>1273</v>
      </c>
      <c r="J495" s="16">
        <v>3.465E-2</v>
      </c>
      <c r="K495" s="16">
        <v>564.24808198081973</v>
      </c>
    </row>
    <row r="496" spans="1:11">
      <c r="A496" s="20"/>
      <c r="B496" s="13">
        <v>1035</v>
      </c>
      <c r="C496" s="16">
        <v>1036</v>
      </c>
      <c r="D496" s="16">
        <v>468</v>
      </c>
      <c r="E496" s="16" t="s">
        <v>1441</v>
      </c>
      <c r="F496" s="16" t="s">
        <v>1276</v>
      </c>
      <c r="G496" s="16" t="s">
        <v>1276</v>
      </c>
      <c r="H496" s="16" t="s">
        <v>3062</v>
      </c>
      <c r="I496" s="16" t="s">
        <v>1273</v>
      </c>
      <c r="J496" s="16">
        <v>0.10952000000000001</v>
      </c>
      <c r="K496" s="16">
        <v>2379.1686682824111</v>
      </c>
    </row>
    <row r="497" spans="1:11">
      <c r="A497" s="20"/>
      <c r="B497" s="13">
        <v>1037</v>
      </c>
      <c r="C497" s="16">
        <v>1038</v>
      </c>
      <c r="D497" s="16">
        <v>468</v>
      </c>
      <c r="E497" s="16" t="s">
        <v>1441</v>
      </c>
      <c r="F497" s="16" t="s">
        <v>1276</v>
      </c>
      <c r="G497" s="16" t="s">
        <v>1276</v>
      </c>
      <c r="H497" s="16" t="s">
        <v>3063</v>
      </c>
      <c r="I497" s="16" t="s">
        <v>1273</v>
      </c>
      <c r="J497" s="16">
        <v>0.35404999999999998</v>
      </c>
      <c r="K497" s="16">
        <v>10316.95163277605</v>
      </c>
    </row>
    <row r="498" spans="1:11">
      <c r="A498" s="20"/>
      <c r="B498" s="13">
        <v>1039</v>
      </c>
      <c r="C498" s="16">
        <v>1040</v>
      </c>
      <c r="D498" s="16">
        <v>469</v>
      </c>
      <c r="E498" s="16" t="s">
        <v>1441</v>
      </c>
      <c r="F498" s="16" t="s">
        <v>1360</v>
      </c>
      <c r="G498" s="16" t="s">
        <v>1284</v>
      </c>
      <c r="H498" s="16" t="s">
        <v>3064</v>
      </c>
      <c r="I498" s="16" t="s">
        <v>1273</v>
      </c>
      <c r="J498" s="16">
        <v>3.9000000000000007E-2</v>
      </c>
      <c r="K498" s="16">
        <v>654.12032373507066</v>
      </c>
    </row>
    <row r="499" spans="1:11">
      <c r="A499" s="20"/>
      <c r="B499" s="13">
        <v>1040</v>
      </c>
      <c r="C499" s="16">
        <v>1041</v>
      </c>
      <c r="D499" s="16">
        <v>470</v>
      </c>
      <c r="E499" s="16" t="s">
        <v>1441</v>
      </c>
      <c r="F499" s="16" t="s">
        <v>1284</v>
      </c>
      <c r="G499" s="16" t="s">
        <v>1284</v>
      </c>
      <c r="H499" s="16" t="s">
        <v>3065</v>
      </c>
      <c r="I499" s="16" t="s">
        <v>1273</v>
      </c>
      <c r="J499" s="16">
        <v>4.416E-4</v>
      </c>
      <c r="K499" s="16">
        <v>2.4117263087265961</v>
      </c>
    </row>
    <row r="500" spans="1:11">
      <c r="A500" s="20"/>
      <c r="B500" s="13">
        <v>1053</v>
      </c>
      <c r="C500" s="16">
        <v>1054</v>
      </c>
      <c r="D500" s="16">
        <v>472</v>
      </c>
      <c r="E500" s="16" t="s">
        <v>1441</v>
      </c>
      <c r="F500" s="16" t="s">
        <v>1284</v>
      </c>
      <c r="G500" s="16" t="s">
        <v>1284</v>
      </c>
      <c r="H500" s="16" t="s">
        <v>3066</v>
      </c>
      <c r="I500" s="16" t="s">
        <v>1273</v>
      </c>
      <c r="J500" s="16">
        <v>5.7399999999999993E-5</v>
      </c>
      <c r="K500" s="16">
        <v>0.1881764239186425</v>
      </c>
    </row>
    <row r="501" spans="1:11">
      <c r="A501" s="20"/>
      <c r="B501" s="13">
        <v>1054</v>
      </c>
      <c r="C501" s="16">
        <v>1055</v>
      </c>
      <c r="D501" s="16">
        <v>472</v>
      </c>
      <c r="E501" s="16" t="s">
        <v>1441</v>
      </c>
      <c r="F501" s="16" t="s">
        <v>1284</v>
      </c>
      <c r="G501" s="16" t="s">
        <v>1284</v>
      </c>
      <c r="H501" s="16" t="s">
        <v>3067</v>
      </c>
      <c r="I501" s="16" t="s">
        <v>1273</v>
      </c>
      <c r="J501" s="16">
        <v>1.5504E-3</v>
      </c>
      <c r="K501" s="16">
        <v>11.599405587482231</v>
      </c>
    </row>
    <row r="502" spans="1:11">
      <c r="A502" s="20"/>
      <c r="B502" s="13">
        <v>1055</v>
      </c>
      <c r="C502" s="16">
        <v>1056</v>
      </c>
      <c r="D502" s="16">
        <v>472</v>
      </c>
      <c r="E502" s="16" t="s">
        <v>1441</v>
      </c>
      <c r="F502" s="16" t="s">
        <v>1284</v>
      </c>
      <c r="G502" s="16" t="s">
        <v>1284</v>
      </c>
      <c r="H502" s="16" t="s">
        <v>3068</v>
      </c>
      <c r="I502" s="16" t="s">
        <v>1273</v>
      </c>
      <c r="J502" s="16">
        <v>2.944E-3</v>
      </c>
      <c r="K502" s="16">
        <v>25.860799237833419</v>
      </c>
    </row>
    <row r="503" spans="1:11">
      <c r="A503" s="20"/>
      <c r="B503" s="13">
        <v>1056</v>
      </c>
      <c r="C503" s="16">
        <v>1057</v>
      </c>
      <c r="D503" s="16">
        <v>472</v>
      </c>
      <c r="E503" s="16" t="s">
        <v>1441</v>
      </c>
      <c r="F503" s="16" t="s">
        <v>1284</v>
      </c>
      <c r="G503" s="16" t="s">
        <v>1284</v>
      </c>
      <c r="H503" s="16" t="s">
        <v>3069</v>
      </c>
      <c r="I503" s="16" t="s">
        <v>1273</v>
      </c>
      <c r="J503" s="16">
        <v>3.4657999999999998E-3</v>
      </c>
      <c r="K503" s="16">
        <v>31.713678238473921</v>
      </c>
    </row>
    <row r="504" spans="1:11">
      <c r="A504" s="20"/>
      <c r="B504" s="13">
        <v>1059</v>
      </c>
      <c r="C504" s="16">
        <v>1060</v>
      </c>
      <c r="D504" s="16">
        <v>472</v>
      </c>
      <c r="E504" s="16" t="s">
        <v>1441</v>
      </c>
      <c r="F504" s="16" t="s">
        <v>1275</v>
      </c>
      <c r="G504" s="16" t="s">
        <v>1275</v>
      </c>
      <c r="H504" s="16" t="s">
        <v>3070</v>
      </c>
      <c r="I504" s="16" t="s">
        <v>1273</v>
      </c>
      <c r="J504" s="16">
        <v>0.2414</v>
      </c>
      <c r="K504" s="16">
        <v>6389.9943458724674</v>
      </c>
    </row>
    <row r="505" spans="1:11">
      <c r="A505" s="20"/>
      <c r="B505" s="13">
        <v>1060</v>
      </c>
      <c r="C505" s="16">
        <v>1061</v>
      </c>
      <c r="D505" s="16">
        <v>474</v>
      </c>
      <c r="E505" s="16" t="s">
        <v>1441</v>
      </c>
      <c r="F505" s="16" t="s">
        <v>1275</v>
      </c>
      <c r="G505" s="16" t="s">
        <v>1275</v>
      </c>
      <c r="H505" s="16" t="s">
        <v>3071</v>
      </c>
      <c r="I505" s="16" t="s">
        <v>1230</v>
      </c>
      <c r="J505" s="16">
        <v>1.3799999999999999E-4</v>
      </c>
      <c r="K505" s="16">
        <v>17.47793900270624</v>
      </c>
    </row>
    <row r="506" spans="1:11">
      <c r="A506" s="20"/>
      <c r="B506" s="13">
        <v>1061</v>
      </c>
      <c r="C506" s="16">
        <v>1062</v>
      </c>
      <c r="D506" s="16">
        <v>474</v>
      </c>
      <c r="E506" s="16" t="s">
        <v>1441</v>
      </c>
      <c r="F506" s="16" t="s">
        <v>1284</v>
      </c>
      <c r="G506" s="16" t="s">
        <v>1284</v>
      </c>
      <c r="H506" s="16" t="s">
        <v>3072</v>
      </c>
      <c r="I506" s="16" t="s">
        <v>1273</v>
      </c>
      <c r="J506" s="16">
        <v>7.0500000000000007E-3</v>
      </c>
      <c r="K506" s="16">
        <v>77.05960992321333</v>
      </c>
    </row>
    <row r="507" spans="1:11">
      <c r="A507" s="20"/>
      <c r="B507" s="13">
        <v>1062</v>
      </c>
      <c r="C507" s="16">
        <v>1063</v>
      </c>
      <c r="D507" s="16">
        <v>474</v>
      </c>
      <c r="E507" s="16" t="s">
        <v>1441</v>
      </c>
      <c r="F507" s="16" t="s">
        <v>1284</v>
      </c>
      <c r="G507" s="16" t="s">
        <v>1284</v>
      </c>
      <c r="H507" s="16" t="s">
        <v>3073</v>
      </c>
      <c r="I507" s="16" t="s">
        <v>1273</v>
      </c>
      <c r="J507" s="16">
        <v>9.6599999999999984E-3</v>
      </c>
      <c r="K507" s="16">
        <v>114.249776931301</v>
      </c>
    </row>
    <row r="508" spans="1:11">
      <c r="A508" s="20"/>
      <c r="B508" s="13">
        <v>1063</v>
      </c>
      <c r="C508" s="16">
        <v>1064</v>
      </c>
      <c r="D508" s="16">
        <v>480</v>
      </c>
      <c r="E508" s="16" t="s">
        <v>1441</v>
      </c>
      <c r="F508" s="16" t="s">
        <v>1284</v>
      </c>
      <c r="G508" s="16" t="s">
        <v>1284</v>
      </c>
      <c r="H508" s="16" t="s">
        <v>3074</v>
      </c>
      <c r="I508" s="16" t="s">
        <v>1273</v>
      </c>
      <c r="J508" s="16">
        <v>2.4420000000000002E-3</v>
      </c>
      <c r="K508" s="16">
        <v>20.470380480049929</v>
      </c>
    </row>
    <row r="509" spans="1:11">
      <c r="A509" s="20"/>
      <c r="B509" s="13">
        <v>1073</v>
      </c>
      <c r="C509" s="16">
        <v>1074</v>
      </c>
      <c r="D509" s="16">
        <v>485</v>
      </c>
      <c r="E509" s="16" t="s">
        <v>1441</v>
      </c>
      <c r="F509" s="16" t="s">
        <v>1284</v>
      </c>
      <c r="G509" s="16" t="s">
        <v>1284</v>
      </c>
      <c r="H509" s="16" t="s">
        <v>3075</v>
      </c>
      <c r="I509" s="16" t="s">
        <v>1273</v>
      </c>
      <c r="J509" s="16">
        <v>3.2574000000000001E-3</v>
      </c>
      <c r="K509" s="16">
        <v>29.347596256098779</v>
      </c>
    </row>
    <row r="510" spans="1:11">
      <c r="A510" s="20"/>
      <c r="B510" s="13">
        <v>1076</v>
      </c>
      <c r="C510" s="16">
        <v>1077</v>
      </c>
      <c r="D510" s="16">
        <v>485</v>
      </c>
      <c r="E510" s="16" t="s">
        <v>1441</v>
      </c>
      <c r="F510" s="16" t="s">
        <v>1284</v>
      </c>
      <c r="G510" s="16" t="s">
        <v>1284</v>
      </c>
      <c r="H510" s="16" t="s">
        <v>3076</v>
      </c>
      <c r="I510" s="16" t="s">
        <v>1273</v>
      </c>
      <c r="J510" s="16">
        <v>4.4200000000000003E-2</v>
      </c>
      <c r="K510" s="16">
        <v>764.93058163889839</v>
      </c>
    </row>
    <row r="511" spans="1:11">
      <c r="A511" s="20"/>
      <c r="B511" s="13">
        <v>1104</v>
      </c>
      <c r="C511" s="16">
        <v>1105</v>
      </c>
      <c r="D511" s="16" t="s">
        <v>3077</v>
      </c>
      <c r="E511" s="16" t="s">
        <v>1441</v>
      </c>
      <c r="F511" s="16" t="s">
        <v>1284</v>
      </c>
      <c r="G511" s="16" t="s">
        <v>1284</v>
      </c>
      <c r="H511" s="16" t="s">
        <v>3078</v>
      </c>
      <c r="I511" s="16" t="s">
        <v>1273</v>
      </c>
      <c r="J511" s="16">
        <v>1E-3</v>
      </c>
      <c r="K511" s="16">
        <v>6.7037901667559661</v>
      </c>
    </row>
    <row r="512" spans="1:11">
      <c r="A512" s="20"/>
      <c r="B512" s="13">
        <v>1105</v>
      </c>
      <c r="C512" s="16">
        <v>1106</v>
      </c>
      <c r="D512" s="16" t="s">
        <v>3077</v>
      </c>
      <c r="E512" s="16" t="s">
        <v>1441</v>
      </c>
      <c r="F512" s="16" t="s">
        <v>1275</v>
      </c>
      <c r="G512" s="16" t="s">
        <v>1275</v>
      </c>
      <c r="H512" s="16" t="s">
        <v>3079</v>
      </c>
      <c r="I512" s="16" t="s">
        <v>1230</v>
      </c>
      <c r="J512" s="16">
        <v>1E-3</v>
      </c>
      <c r="K512" s="16">
        <v>104.8054022374222</v>
      </c>
    </row>
    <row r="513" spans="1:11">
      <c r="A513" s="20"/>
      <c r="B513" s="13">
        <v>1106</v>
      </c>
      <c r="C513" s="16">
        <v>1107</v>
      </c>
      <c r="D513" s="16" t="s">
        <v>3077</v>
      </c>
      <c r="E513" s="16" t="s">
        <v>1441</v>
      </c>
      <c r="F513" s="16" t="s">
        <v>1284</v>
      </c>
      <c r="G513" s="16" t="s">
        <v>1284</v>
      </c>
      <c r="H513" s="16" t="s">
        <v>3080</v>
      </c>
      <c r="I513" s="16" t="s">
        <v>1273</v>
      </c>
      <c r="J513" s="16">
        <v>1E-3</v>
      </c>
      <c r="K513" s="16">
        <v>6.7037901667559661</v>
      </c>
    </row>
    <row r="514" spans="1:11">
      <c r="A514" s="20"/>
      <c r="B514" s="13">
        <v>1107</v>
      </c>
      <c r="C514" s="16">
        <v>1108</v>
      </c>
      <c r="D514" s="16" t="s">
        <v>3077</v>
      </c>
      <c r="E514" s="16" t="s">
        <v>1441</v>
      </c>
      <c r="F514" s="16" t="s">
        <v>1284</v>
      </c>
      <c r="G514" s="16" t="s">
        <v>1284</v>
      </c>
      <c r="H514" s="16" t="s">
        <v>3081</v>
      </c>
      <c r="I514" s="16" t="s">
        <v>1273</v>
      </c>
      <c r="J514" s="16">
        <v>1E-3</v>
      </c>
      <c r="K514" s="16">
        <v>6.7037901667559661</v>
      </c>
    </row>
    <row r="515" spans="1:11">
      <c r="A515" s="20"/>
      <c r="B515" s="13">
        <v>1108</v>
      </c>
      <c r="C515" s="16">
        <v>1109</v>
      </c>
      <c r="D515" s="16" t="s">
        <v>3077</v>
      </c>
      <c r="E515" s="16" t="s">
        <v>1441</v>
      </c>
      <c r="F515" s="16" t="s">
        <v>1284</v>
      </c>
      <c r="G515" s="16" t="s">
        <v>1284</v>
      </c>
      <c r="H515" s="16" t="s">
        <v>3082</v>
      </c>
      <c r="I515" s="16" t="s">
        <v>1273</v>
      </c>
      <c r="J515" s="16">
        <v>1E-3</v>
      </c>
      <c r="K515" s="16">
        <v>6.7037901667559661</v>
      </c>
    </row>
    <row r="516" spans="1:11">
      <c r="A516" s="20"/>
      <c r="B516" s="13">
        <v>1109</v>
      </c>
      <c r="C516" s="16">
        <v>1110</v>
      </c>
      <c r="D516" s="16" t="s">
        <v>3077</v>
      </c>
      <c r="E516" s="16" t="s">
        <v>1441</v>
      </c>
      <c r="F516" s="16" t="s">
        <v>1284</v>
      </c>
      <c r="G516" s="16" t="s">
        <v>1284</v>
      </c>
      <c r="H516" s="16" t="s">
        <v>3083</v>
      </c>
      <c r="I516" s="16" t="s">
        <v>1273</v>
      </c>
      <c r="J516" s="16">
        <v>1E-3</v>
      </c>
      <c r="K516" s="16">
        <v>6.7037901667559661</v>
      </c>
    </row>
    <row r="517" spans="1:11">
      <c r="A517" s="20"/>
      <c r="B517" s="13">
        <v>1110</v>
      </c>
      <c r="C517" s="16">
        <v>1111</v>
      </c>
      <c r="D517" s="16" t="s">
        <v>2090</v>
      </c>
      <c r="E517" s="16" t="s">
        <v>1441</v>
      </c>
      <c r="F517" s="16" t="s">
        <v>1284</v>
      </c>
      <c r="G517" s="16" t="s">
        <v>1284</v>
      </c>
      <c r="H517" s="16" t="s">
        <v>3084</v>
      </c>
      <c r="I517" s="16" t="s">
        <v>1273</v>
      </c>
      <c r="J517" s="16">
        <v>1E-3</v>
      </c>
      <c r="K517" s="16">
        <v>6.7037901667559661</v>
      </c>
    </row>
    <row r="518" spans="1:11">
      <c r="A518" s="20"/>
      <c r="B518" s="13">
        <v>1111</v>
      </c>
      <c r="C518" s="16">
        <v>1112</v>
      </c>
      <c r="D518" s="16" t="s">
        <v>2090</v>
      </c>
      <c r="E518" s="16" t="s">
        <v>1441</v>
      </c>
      <c r="F518" s="16" t="s">
        <v>1275</v>
      </c>
      <c r="G518" s="16" t="s">
        <v>1275</v>
      </c>
      <c r="H518" s="16" t="s">
        <v>3085</v>
      </c>
      <c r="I518" s="16" t="s">
        <v>1273</v>
      </c>
      <c r="J518" s="16">
        <v>1E-3</v>
      </c>
      <c r="K518" s="16">
        <v>6.7037901667559661</v>
      </c>
    </row>
    <row r="519" spans="1:11">
      <c r="A519" s="20"/>
      <c r="B519" s="13">
        <v>1112</v>
      </c>
      <c r="C519" s="16">
        <v>1113</v>
      </c>
      <c r="D519" s="16" t="s">
        <v>2090</v>
      </c>
      <c r="E519" s="16" t="s">
        <v>1441</v>
      </c>
      <c r="F519" s="16" t="s">
        <v>1276</v>
      </c>
      <c r="G519" s="16" t="s">
        <v>1276</v>
      </c>
      <c r="H519" s="16" t="s">
        <v>3086</v>
      </c>
      <c r="I519" s="16" t="s">
        <v>1273</v>
      </c>
      <c r="J519" s="16">
        <v>6.8999999999999997E-4</v>
      </c>
      <c r="K519" s="16">
        <v>4.2153193057865694</v>
      </c>
    </row>
    <row r="520" spans="1:11">
      <c r="A520" s="20"/>
      <c r="B520" s="13">
        <v>1113</v>
      </c>
      <c r="C520" s="16">
        <v>1114</v>
      </c>
      <c r="D520" s="16" t="s">
        <v>2090</v>
      </c>
      <c r="E520" s="16" t="s">
        <v>1441</v>
      </c>
      <c r="F520" s="16" t="s">
        <v>1276</v>
      </c>
      <c r="G520" s="16" t="s">
        <v>1276</v>
      </c>
      <c r="H520" s="16" t="s">
        <v>3087</v>
      </c>
      <c r="I520" s="16" t="s">
        <v>1273</v>
      </c>
      <c r="J520" s="16">
        <v>6.8999999999999997E-4</v>
      </c>
      <c r="K520" s="16">
        <v>4.2153193057865694</v>
      </c>
    </row>
    <row r="521" spans="1:11">
      <c r="A521" s="20"/>
      <c r="B521" s="13">
        <v>1115</v>
      </c>
      <c r="C521" s="16">
        <v>1116</v>
      </c>
      <c r="D521" s="16" t="s">
        <v>2090</v>
      </c>
      <c r="E521" s="16" t="s">
        <v>1441</v>
      </c>
      <c r="F521" s="16" t="s">
        <v>1276</v>
      </c>
      <c r="G521" s="16" t="s">
        <v>1276</v>
      </c>
      <c r="H521" s="16" t="s">
        <v>3088</v>
      </c>
      <c r="I521" s="16" t="s">
        <v>1273</v>
      </c>
      <c r="J521" s="16">
        <v>6.8999999999999997E-4</v>
      </c>
      <c r="K521" s="16">
        <v>4.2153193057865694</v>
      </c>
    </row>
    <row r="522" spans="1:11">
      <c r="A522" s="20"/>
      <c r="B522" s="13">
        <v>1116</v>
      </c>
      <c r="C522" s="16">
        <v>1117</v>
      </c>
      <c r="D522" s="16" t="s">
        <v>2090</v>
      </c>
      <c r="E522" s="16" t="s">
        <v>1441</v>
      </c>
      <c r="F522" s="16" t="s">
        <v>1275</v>
      </c>
      <c r="G522" s="16" t="s">
        <v>1275</v>
      </c>
      <c r="H522" s="16" t="s">
        <v>3089</v>
      </c>
      <c r="I522" s="16" t="s">
        <v>1230</v>
      </c>
      <c r="J522" s="16">
        <v>0.1</v>
      </c>
      <c r="K522" s="16">
        <v>6748.1370028777592</v>
      </c>
    </row>
    <row r="523" spans="1:11">
      <c r="A523" s="20"/>
      <c r="B523" s="13">
        <v>1120</v>
      </c>
      <c r="C523" s="16">
        <v>1121</v>
      </c>
      <c r="D523" s="16" t="s">
        <v>2090</v>
      </c>
      <c r="E523" s="16" t="s">
        <v>1441</v>
      </c>
      <c r="F523" s="16" t="s">
        <v>1284</v>
      </c>
      <c r="G523" s="16" t="s">
        <v>1284</v>
      </c>
      <c r="H523" s="16" t="s">
        <v>3090</v>
      </c>
      <c r="I523" s="16" t="s">
        <v>1273</v>
      </c>
      <c r="J523" s="16">
        <v>1E-3</v>
      </c>
      <c r="K523" s="16">
        <v>6.7037901667559661</v>
      </c>
    </row>
    <row r="524" spans="1:11">
      <c r="A524" s="20"/>
      <c r="B524" s="13">
        <v>1121</v>
      </c>
      <c r="C524" s="16">
        <v>1122</v>
      </c>
      <c r="D524" s="16" t="s">
        <v>3091</v>
      </c>
      <c r="E524" s="16" t="s">
        <v>1441</v>
      </c>
      <c r="F524" s="16" t="s">
        <v>1284</v>
      </c>
      <c r="G524" s="16" t="s">
        <v>1284</v>
      </c>
      <c r="H524" s="16" t="s">
        <v>3092</v>
      </c>
      <c r="I524" s="16" t="s">
        <v>1273</v>
      </c>
      <c r="J524" s="16">
        <v>1E-3</v>
      </c>
      <c r="K524" s="16">
        <v>6.7037901667559661</v>
      </c>
    </row>
    <row r="525" spans="1:11">
      <c r="A525" s="20"/>
      <c r="B525" s="13">
        <v>1122</v>
      </c>
      <c r="C525" s="16">
        <v>1123</v>
      </c>
      <c r="D525" s="16" t="s">
        <v>3091</v>
      </c>
      <c r="E525" s="16" t="s">
        <v>1441</v>
      </c>
      <c r="F525" s="16" t="s">
        <v>1275</v>
      </c>
      <c r="G525" s="16" t="s">
        <v>1275</v>
      </c>
      <c r="H525" s="16" t="s">
        <v>3093</v>
      </c>
      <c r="I525" s="16" t="s">
        <v>1273</v>
      </c>
      <c r="J525" s="16">
        <v>1E-3</v>
      </c>
      <c r="K525" s="16">
        <v>6.7037901667559661</v>
      </c>
    </row>
    <row r="526" spans="1:11">
      <c r="A526" s="20"/>
      <c r="B526" s="13">
        <v>1123</v>
      </c>
      <c r="C526" s="16">
        <v>1124</v>
      </c>
      <c r="D526" s="16" t="s">
        <v>3091</v>
      </c>
      <c r="E526" s="16" t="s">
        <v>1441</v>
      </c>
      <c r="F526" s="16" t="s">
        <v>1276</v>
      </c>
      <c r="G526" s="16" t="s">
        <v>1276</v>
      </c>
      <c r="H526" s="16" t="s">
        <v>3094</v>
      </c>
      <c r="I526" s="16" t="s">
        <v>1273</v>
      </c>
      <c r="J526" s="16">
        <v>6.8999999999999997E-4</v>
      </c>
      <c r="K526" s="16">
        <v>4.2153193057865694</v>
      </c>
    </row>
    <row r="527" spans="1:11">
      <c r="A527" s="20"/>
      <c r="B527" s="13">
        <v>1124</v>
      </c>
      <c r="C527" s="16">
        <v>1125</v>
      </c>
      <c r="D527" s="16" t="s">
        <v>2095</v>
      </c>
      <c r="E527" s="16" t="s">
        <v>1441</v>
      </c>
      <c r="F527" s="16" t="s">
        <v>1297</v>
      </c>
      <c r="G527" s="16" t="s">
        <v>1275</v>
      </c>
      <c r="H527" s="16" t="s">
        <v>3095</v>
      </c>
      <c r="I527" s="16" t="s">
        <v>1230</v>
      </c>
      <c r="J527" s="16">
        <v>1E-3</v>
      </c>
      <c r="K527" s="16">
        <v>104.8054022374222</v>
      </c>
    </row>
    <row r="528" spans="1:11">
      <c r="A528" s="20"/>
      <c r="B528" s="13">
        <v>1126</v>
      </c>
      <c r="C528" s="16">
        <v>1127</v>
      </c>
      <c r="D528" s="16" t="s">
        <v>2095</v>
      </c>
      <c r="E528" s="16" t="s">
        <v>1441</v>
      </c>
      <c r="F528" s="16" t="s">
        <v>1276</v>
      </c>
      <c r="G528" s="16" t="s">
        <v>1276</v>
      </c>
      <c r="H528" s="16" t="s">
        <v>3096</v>
      </c>
      <c r="I528" s="16" t="s">
        <v>1273</v>
      </c>
      <c r="J528" s="16">
        <v>6.3599999999999993E-3</v>
      </c>
      <c r="K528" s="16">
        <v>67.748169493766994</v>
      </c>
    </row>
    <row r="529" spans="1:11">
      <c r="A529" s="20"/>
      <c r="B529" s="13">
        <v>1127</v>
      </c>
      <c r="C529" s="16">
        <v>1128</v>
      </c>
      <c r="D529" s="16" t="s">
        <v>2095</v>
      </c>
      <c r="E529" s="16" t="s">
        <v>1441</v>
      </c>
      <c r="F529" s="16" t="s">
        <v>1284</v>
      </c>
      <c r="G529" s="16" t="s">
        <v>1284</v>
      </c>
      <c r="H529" s="16" t="s">
        <v>3097</v>
      </c>
      <c r="I529" s="16" t="s">
        <v>1273</v>
      </c>
      <c r="J529" s="16">
        <v>5.9279999999999999E-2</v>
      </c>
      <c r="K529" s="16">
        <v>1104.1294985758179</v>
      </c>
    </row>
    <row r="530" spans="1:11">
      <c r="A530" s="20"/>
      <c r="B530" s="13">
        <v>1128</v>
      </c>
      <c r="C530" s="16">
        <v>1129</v>
      </c>
      <c r="D530" s="16" t="s">
        <v>2095</v>
      </c>
      <c r="E530" s="16" t="s">
        <v>1441</v>
      </c>
      <c r="F530" s="16" t="s">
        <v>1284</v>
      </c>
      <c r="G530" s="16" t="s">
        <v>1284</v>
      </c>
      <c r="H530" s="16" t="s">
        <v>3098</v>
      </c>
      <c r="I530" s="16" t="s">
        <v>1273</v>
      </c>
      <c r="J530" s="16">
        <v>1E-3</v>
      </c>
      <c r="K530" s="16">
        <v>6.7037901667559661</v>
      </c>
    </row>
    <row r="531" spans="1:11">
      <c r="A531" s="20"/>
      <c r="B531" s="13">
        <v>1129</v>
      </c>
      <c r="C531" s="16">
        <v>1130</v>
      </c>
      <c r="D531" s="16" t="s">
        <v>3099</v>
      </c>
      <c r="E531" s="16" t="s">
        <v>1441</v>
      </c>
      <c r="F531" s="16" t="s">
        <v>1275</v>
      </c>
      <c r="G531" s="16" t="s">
        <v>1275</v>
      </c>
      <c r="H531" s="16" t="s">
        <v>3100</v>
      </c>
      <c r="I531" s="16" t="s">
        <v>1273</v>
      </c>
      <c r="J531" s="16">
        <v>1E-3</v>
      </c>
      <c r="K531" s="16">
        <v>6.7037901667559661</v>
      </c>
    </row>
    <row r="532" spans="1:11">
      <c r="A532" s="20"/>
      <c r="B532" s="13">
        <v>1130</v>
      </c>
      <c r="C532" s="16">
        <v>1131</v>
      </c>
      <c r="D532" s="16" t="s">
        <v>3099</v>
      </c>
      <c r="E532" s="16" t="s">
        <v>1441</v>
      </c>
      <c r="F532" s="16" t="s">
        <v>1318</v>
      </c>
      <c r="G532" s="16" t="s">
        <v>1284</v>
      </c>
      <c r="H532" s="16" t="s">
        <v>3101</v>
      </c>
      <c r="I532" s="16" t="s">
        <v>1273</v>
      </c>
      <c r="J532" s="16">
        <v>3.520000000000001E-3</v>
      </c>
      <c r="K532" s="16">
        <v>32.334989067525292</v>
      </c>
    </row>
    <row r="533" spans="1:11">
      <c r="A533" s="20"/>
      <c r="B533" s="13">
        <v>1132</v>
      </c>
      <c r="C533" s="16">
        <v>1133</v>
      </c>
      <c r="D533" s="16" t="s">
        <v>2097</v>
      </c>
      <c r="E533" s="16" t="s">
        <v>1441</v>
      </c>
      <c r="F533" s="16" t="s">
        <v>1284</v>
      </c>
      <c r="G533" s="16" t="s">
        <v>1284</v>
      </c>
      <c r="H533" s="16" t="s">
        <v>3102</v>
      </c>
      <c r="I533" s="16" t="s">
        <v>1273</v>
      </c>
      <c r="J533" s="16">
        <v>0.29511999999999999</v>
      </c>
      <c r="K533" s="16">
        <v>8214.9508941751392</v>
      </c>
    </row>
    <row r="534" spans="1:11">
      <c r="A534" s="20"/>
      <c r="B534" s="13">
        <v>1134</v>
      </c>
      <c r="C534" s="16">
        <v>1135</v>
      </c>
      <c r="D534" s="16" t="s">
        <v>3103</v>
      </c>
      <c r="E534" s="16" t="s">
        <v>1441</v>
      </c>
      <c r="F534" s="16" t="s">
        <v>1297</v>
      </c>
      <c r="G534" s="16" t="s">
        <v>1275</v>
      </c>
      <c r="H534" s="16" t="s">
        <v>3104</v>
      </c>
      <c r="I534" s="16" t="s">
        <v>1230</v>
      </c>
      <c r="J534" s="16">
        <v>1E-3</v>
      </c>
      <c r="K534" s="16">
        <v>104.8054022374222</v>
      </c>
    </row>
    <row r="535" spans="1:11">
      <c r="A535" s="20"/>
      <c r="B535" s="13">
        <v>1135</v>
      </c>
      <c r="C535" s="16">
        <v>1136</v>
      </c>
      <c r="D535" s="16" t="s">
        <v>3103</v>
      </c>
      <c r="E535" s="16" t="s">
        <v>1441</v>
      </c>
      <c r="F535" s="16" t="s">
        <v>1275</v>
      </c>
      <c r="G535" s="16" t="s">
        <v>1275</v>
      </c>
      <c r="H535" s="16" t="s">
        <v>3105</v>
      </c>
      <c r="I535" s="16" t="s">
        <v>1273</v>
      </c>
      <c r="J535" s="16">
        <v>1E-3</v>
      </c>
      <c r="K535" s="16">
        <v>6.7037901667559661</v>
      </c>
    </row>
    <row r="536" spans="1:11">
      <c r="A536" s="20"/>
      <c r="B536" s="13">
        <v>1136</v>
      </c>
      <c r="C536" s="16">
        <v>1137</v>
      </c>
      <c r="D536" s="16" t="s">
        <v>3103</v>
      </c>
      <c r="E536" s="16" t="s">
        <v>1441</v>
      </c>
      <c r="F536" s="16" t="s">
        <v>1275</v>
      </c>
      <c r="G536" s="16" t="s">
        <v>1275</v>
      </c>
      <c r="H536" s="16" t="s">
        <v>3106</v>
      </c>
      <c r="I536" s="16" t="s">
        <v>1273</v>
      </c>
      <c r="J536" s="16">
        <v>1E-3</v>
      </c>
      <c r="K536" s="16">
        <v>6.7037901667559661</v>
      </c>
    </row>
    <row r="537" spans="1:11">
      <c r="A537" s="20"/>
      <c r="B537" s="13">
        <v>1137</v>
      </c>
      <c r="C537" s="16">
        <v>1138</v>
      </c>
      <c r="D537" s="16" t="s">
        <v>3103</v>
      </c>
      <c r="E537" s="16" t="s">
        <v>1441</v>
      </c>
      <c r="F537" s="16" t="s">
        <v>1284</v>
      </c>
      <c r="G537" s="16" t="s">
        <v>1284</v>
      </c>
      <c r="H537" s="16" t="s">
        <v>3107</v>
      </c>
      <c r="I537" s="16" t="s">
        <v>1273</v>
      </c>
      <c r="J537" s="16">
        <v>0.12928000000000001</v>
      </c>
      <c r="K537" s="16">
        <v>2926.8922853011941</v>
      </c>
    </row>
    <row r="538" spans="1:11">
      <c r="A538" s="20"/>
      <c r="B538" s="13">
        <v>1138</v>
      </c>
      <c r="C538" s="16">
        <v>1139</v>
      </c>
      <c r="D538" s="16" t="s">
        <v>3103</v>
      </c>
      <c r="E538" s="16" t="s">
        <v>1441</v>
      </c>
      <c r="F538" s="16" t="s">
        <v>1284</v>
      </c>
      <c r="G538" s="16" t="s">
        <v>1284</v>
      </c>
      <c r="H538" s="16" t="s">
        <v>3108</v>
      </c>
      <c r="I538" s="16" t="s">
        <v>1273</v>
      </c>
      <c r="J538" s="16">
        <v>0.1104</v>
      </c>
      <c r="K538" s="16">
        <v>2402.6033454436251</v>
      </c>
    </row>
    <row r="539" spans="1:11">
      <c r="A539" s="20"/>
      <c r="B539" s="13">
        <v>1140</v>
      </c>
      <c r="C539" s="16">
        <v>1141</v>
      </c>
      <c r="D539" s="16" t="s">
        <v>2100</v>
      </c>
      <c r="E539" s="16" t="s">
        <v>1441</v>
      </c>
      <c r="F539" s="16" t="s">
        <v>1284</v>
      </c>
      <c r="G539" s="16" t="s">
        <v>1284</v>
      </c>
      <c r="H539" s="16" t="s">
        <v>3109</v>
      </c>
      <c r="I539" s="16" t="s">
        <v>1273</v>
      </c>
      <c r="J539" s="16">
        <v>1E-3</v>
      </c>
      <c r="K539" s="16">
        <v>6.7037901667559661</v>
      </c>
    </row>
    <row r="540" spans="1:11">
      <c r="A540" s="20"/>
      <c r="B540" s="13">
        <v>1141</v>
      </c>
      <c r="C540" s="16">
        <v>1142</v>
      </c>
      <c r="D540" s="16" t="s">
        <v>2100</v>
      </c>
      <c r="E540" s="16" t="s">
        <v>1441</v>
      </c>
      <c r="F540" s="16" t="s">
        <v>1311</v>
      </c>
      <c r="G540" s="16" t="s">
        <v>1275</v>
      </c>
      <c r="H540" s="16" t="s">
        <v>3110</v>
      </c>
      <c r="I540" s="16" t="s">
        <v>1273</v>
      </c>
      <c r="J540" s="16">
        <v>1E-3</v>
      </c>
      <c r="K540" s="16">
        <v>6.7037901667559661</v>
      </c>
    </row>
    <row r="541" spans="1:11">
      <c r="A541" s="20"/>
      <c r="B541" s="13">
        <v>1142</v>
      </c>
      <c r="C541" s="16">
        <v>1143</v>
      </c>
      <c r="D541" s="16" t="s">
        <v>2100</v>
      </c>
      <c r="E541" s="16" t="s">
        <v>1441</v>
      </c>
      <c r="F541" s="16" t="s">
        <v>1276</v>
      </c>
      <c r="G541" s="16" t="s">
        <v>1276</v>
      </c>
      <c r="H541" s="16" t="s">
        <v>3111</v>
      </c>
      <c r="I541" s="16" t="s">
        <v>1273</v>
      </c>
      <c r="J541" s="16">
        <v>0.10569000000000001</v>
      </c>
      <c r="K541" s="16">
        <v>2275.1345235304489</v>
      </c>
    </row>
    <row r="542" spans="1:11">
      <c r="A542" s="20"/>
      <c r="B542" s="13">
        <v>1146</v>
      </c>
      <c r="C542" s="16">
        <v>1147</v>
      </c>
      <c r="D542" s="16" t="s">
        <v>2100</v>
      </c>
      <c r="E542" s="16" t="s">
        <v>1441</v>
      </c>
      <c r="F542" s="16" t="s">
        <v>1276</v>
      </c>
      <c r="G542" s="16" t="s">
        <v>1276</v>
      </c>
      <c r="H542" s="16" t="s">
        <v>3112</v>
      </c>
      <c r="I542" s="16" t="s">
        <v>1273</v>
      </c>
      <c r="J542" s="16">
        <v>0.46229999999999999</v>
      </c>
      <c r="K542" s="16">
        <v>14398.710003328761</v>
      </c>
    </row>
    <row r="543" spans="1:11">
      <c r="A543" s="20"/>
      <c r="B543" s="13">
        <v>1147</v>
      </c>
      <c r="C543" s="16">
        <v>1148</v>
      </c>
      <c r="D543" s="16" t="s">
        <v>3113</v>
      </c>
      <c r="E543" s="16" t="s">
        <v>1441</v>
      </c>
      <c r="F543" s="16" t="s">
        <v>1341</v>
      </c>
      <c r="G543" s="16" t="s">
        <v>1284</v>
      </c>
      <c r="H543" s="16" t="s">
        <v>3114</v>
      </c>
      <c r="I543" s="16" t="s">
        <v>1273</v>
      </c>
      <c r="J543" s="16">
        <v>1E-3</v>
      </c>
      <c r="K543" s="16">
        <v>6.7037901667559661</v>
      </c>
    </row>
    <row r="544" spans="1:11">
      <c r="A544" s="20"/>
      <c r="B544" s="13">
        <v>1148</v>
      </c>
      <c r="C544" s="16">
        <v>1149</v>
      </c>
      <c r="D544" s="16" t="s">
        <v>3113</v>
      </c>
      <c r="E544" s="16" t="s">
        <v>1441</v>
      </c>
      <c r="F544" s="16" t="s">
        <v>1284</v>
      </c>
      <c r="G544" s="16" t="s">
        <v>1284</v>
      </c>
      <c r="H544" s="16" t="s">
        <v>3115</v>
      </c>
      <c r="I544" s="16" t="s">
        <v>1273</v>
      </c>
      <c r="J544" s="16">
        <v>5.5200000000000006E-3</v>
      </c>
      <c r="K544" s="16">
        <v>56.751903856848948</v>
      </c>
    </row>
    <row r="545" spans="1:11">
      <c r="A545" s="20"/>
      <c r="B545" s="13">
        <v>1149</v>
      </c>
      <c r="C545" s="16">
        <v>1150</v>
      </c>
      <c r="D545" s="16" t="s">
        <v>3113</v>
      </c>
      <c r="E545" s="16" t="s">
        <v>1441</v>
      </c>
      <c r="F545" s="16" t="s">
        <v>1341</v>
      </c>
      <c r="G545" s="16" t="s">
        <v>1284</v>
      </c>
      <c r="H545" s="16" t="s">
        <v>3116</v>
      </c>
      <c r="I545" s="16" t="s">
        <v>1273</v>
      </c>
      <c r="J545" s="16">
        <v>0.15936</v>
      </c>
      <c r="K545" s="16">
        <v>3801.8557162103739</v>
      </c>
    </row>
    <row r="546" spans="1:11">
      <c r="A546" s="20"/>
      <c r="B546" s="13">
        <v>1150</v>
      </c>
      <c r="C546" s="16">
        <v>1151</v>
      </c>
      <c r="D546" s="16" t="s">
        <v>3113</v>
      </c>
      <c r="E546" s="16" t="s">
        <v>1441</v>
      </c>
      <c r="F546" s="16" t="s">
        <v>1341</v>
      </c>
      <c r="G546" s="16" t="s">
        <v>1284</v>
      </c>
      <c r="H546" s="16" t="s">
        <v>3117</v>
      </c>
      <c r="I546" s="16" t="s">
        <v>1273</v>
      </c>
      <c r="J546" s="16">
        <v>0.43319999999999997</v>
      </c>
      <c r="K546" s="16">
        <v>13274.564745150599</v>
      </c>
    </row>
    <row r="547" spans="1:11">
      <c r="A547" s="20"/>
      <c r="B547" s="13">
        <v>1154</v>
      </c>
      <c r="C547" s="16">
        <v>1155</v>
      </c>
      <c r="D547" s="16" t="s">
        <v>2109</v>
      </c>
      <c r="E547" s="16" t="s">
        <v>1441</v>
      </c>
      <c r="F547" s="16" t="s">
        <v>1276</v>
      </c>
      <c r="G547" s="16" t="s">
        <v>1276</v>
      </c>
      <c r="H547" s="16" t="s">
        <v>3118</v>
      </c>
      <c r="I547" s="16" t="s">
        <v>1273</v>
      </c>
      <c r="J547" s="16">
        <v>6.8999999999999997E-4</v>
      </c>
      <c r="K547" s="16">
        <v>4.2164874618012087</v>
      </c>
    </row>
    <row r="548" spans="1:11">
      <c r="A548" s="20"/>
      <c r="B548" s="13">
        <v>1158</v>
      </c>
      <c r="C548" s="16">
        <v>1159</v>
      </c>
      <c r="D548" s="16" t="s">
        <v>2111</v>
      </c>
      <c r="E548" s="16" t="s">
        <v>1441</v>
      </c>
      <c r="F548" s="16" t="s">
        <v>1284</v>
      </c>
      <c r="G548" s="16" t="s">
        <v>1284</v>
      </c>
      <c r="H548" s="16" t="s">
        <v>3119</v>
      </c>
      <c r="I548" s="16" t="s">
        <v>1273</v>
      </c>
      <c r="J548" s="16">
        <v>1E-3</v>
      </c>
      <c r="K548" s="16">
        <v>6.7047206851972057</v>
      </c>
    </row>
    <row r="549" spans="1:11">
      <c r="A549" s="20"/>
      <c r="B549" s="13">
        <v>1159</v>
      </c>
      <c r="C549" s="16">
        <v>1160</v>
      </c>
      <c r="D549" s="16" t="s">
        <v>2111</v>
      </c>
      <c r="E549" s="16" t="s">
        <v>1441</v>
      </c>
      <c r="F549" s="16" t="s">
        <v>1284</v>
      </c>
      <c r="G549" s="16" t="s">
        <v>1284</v>
      </c>
      <c r="H549" s="16" t="s">
        <v>3120</v>
      </c>
      <c r="I549" s="16" t="s">
        <v>1273</v>
      </c>
      <c r="J549" s="16">
        <v>1E-3</v>
      </c>
      <c r="K549" s="16">
        <v>6.7047206851972057</v>
      </c>
    </row>
    <row r="550" spans="1:11">
      <c r="A550" s="20"/>
      <c r="B550" s="13">
        <v>1164</v>
      </c>
      <c r="C550" s="16">
        <v>1165</v>
      </c>
      <c r="D550" s="16" t="s">
        <v>3121</v>
      </c>
      <c r="E550" s="16" t="s">
        <v>1441</v>
      </c>
      <c r="F550" s="16" t="s">
        <v>1311</v>
      </c>
      <c r="G550" s="16" t="s">
        <v>1275</v>
      </c>
      <c r="H550" s="16" t="s">
        <v>3122</v>
      </c>
      <c r="I550" s="16" t="s">
        <v>1273</v>
      </c>
      <c r="J550" s="16">
        <v>1E-3</v>
      </c>
      <c r="K550" s="16">
        <v>6.7037901667559661</v>
      </c>
    </row>
    <row r="551" spans="1:11">
      <c r="A551" s="20"/>
      <c r="B551" s="13">
        <v>1165</v>
      </c>
      <c r="C551" s="16">
        <v>1166</v>
      </c>
      <c r="D551" s="16" t="s">
        <v>3121</v>
      </c>
      <c r="E551" s="16" t="s">
        <v>1441</v>
      </c>
      <c r="F551" s="16" t="s">
        <v>1311</v>
      </c>
      <c r="G551" s="16" t="s">
        <v>1275</v>
      </c>
      <c r="H551" s="16" t="s">
        <v>2222</v>
      </c>
      <c r="I551" s="16" t="s">
        <v>1273</v>
      </c>
      <c r="J551" s="16">
        <v>1.0240000000000001E-2</v>
      </c>
      <c r="K551" s="16">
        <v>122.89011748338871</v>
      </c>
    </row>
    <row r="552" spans="1:11">
      <c r="A552" s="20"/>
      <c r="B552" s="13">
        <v>1166</v>
      </c>
      <c r="C552" s="16">
        <v>1167</v>
      </c>
      <c r="D552" s="16" t="s">
        <v>3121</v>
      </c>
      <c r="E552" s="16" t="s">
        <v>1441</v>
      </c>
      <c r="F552" s="16" t="s">
        <v>1297</v>
      </c>
      <c r="G552" s="16" t="s">
        <v>1275</v>
      </c>
      <c r="H552" s="16" t="s">
        <v>2442</v>
      </c>
      <c r="I552" s="16" t="s">
        <v>1230</v>
      </c>
      <c r="J552" s="16">
        <v>2.479E-2</v>
      </c>
      <c r="K552" s="16">
        <v>1911.4701252967859</v>
      </c>
    </row>
    <row r="553" spans="1:11">
      <c r="A553" s="20"/>
      <c r="B553" s="13">
        <v>1167</v>
      </c>
      <c r="C553" s="16">
        <v>1168</v>
      </c>
      <c r="D553" s="16" t="s">
        <v>3121</v>
      </c>
      <c r="E553" s="16" t="s">
        <v>1441</v>
      </c>
      <c r="F553" s="16" t="s">
        <v>1297</v>
      </c>
      <c r="G553" s="16" t="s">
        <v>1275</v>
      </c>
      <c r="H553" s="16" t="s">
        <v>3123</v>
      </c>
      <c r="I553" s="16" t="s">
        <v>1230</v>
      </c>
      <c r="J553" s="16">
        <v>3.7949999999999998E-2</v>
      </c>
      <c r="K553" s="16">
        <v>2809.4608109071269</v>
      </c>
    </row>
    <row r="554" spans="1:11">
      <c r="A554" s="20"/>
      <c r="B554" s="13">
        <v>1168</v>
      </c>
      <c r="C554" s="16">
        <v>1169</v>
      </c>
      <c r="D554" s="16" t="s">
        <v>2119</v>
      </c>
      <c r="E554" s="16" t="s">
        <v>1441</v>
      </c>
      <c r="F554" s="16" t="s">
        <v>1341</v>
      </c>
      <c r="G554" s="16" t="s">
        <v>1275</v>
      </c>
      <c r="H554" s="16" t="s">
        <v>3124</v>
      </c>
      <c r="I554" s="16" t="s">
        <v>1273</v>
      </c>
      <c r="J554" s="16">
        <v>8.1600000000000006E-3</v>
      </c>
      <c r="K554" s="16">
        <v>92.517379323331994</v>
      </c>
    </row>
    <row r="555" spans="1:11">
      <c r="A555" s="20"/>
      <c r="B555" s="13">
        <v>1171</v>
      </c>
      <c r="C555" s="16">
        <v>1172</v>
      </c>
      <c r="D555" s="16" t="s">
        <v>2119</v>
      </c>
      <c r="E555" s="16" t="s">
        <v>1441</v>
      </c>
      <c r="F555" s="16" t="s">
        <v>1311</v>
      </c>
      <c r="G555" s="16" t="s">
        <v>1275</v>
      </c>
      <c r="H555" s="16" t="s">
        <v>3125</v>
      </c>
      <c r="I555" s="16" t="s">
        <v>1273</v>
      </c>
      <c r="J555" s="16">
        <v>4.8159999999999988E-2</v>
      </c>
      <c r="K555" s="16">
        <v>851.55783151704691</v>
      </c>
    </row>
    <row r="556" spans="1:11">
      <c r="A556" s="20"/>
      <c r="B556" s="13">
        <v>1172</v>
      </c>
      <c r="C556" s="16">
        <v>1173</v>
      </c>
      <c r="D556" s="16" t="s">
        <v>2119</v>
      </c>
      <c r="E556" s="16" t="s">
        <v>1441</v>
      </c>
      <c r="F556" s="16" t="s">
        <v>1311</v>
      </c>
      <c r="G556" s="16" t="s">
        <v>1275</v>
      </c>
      <c r="H556" s="16" t="s">
        <v>3126</v>
      </c>
      <c r="I556" s="16" t="s">
        <v>1273</v>
      </c>
      <c r="J556" s="16">
        <v>0.12540000000000001</v>
      </c>
      <c r="K556" s="16">
        <v>2817.4762812205181</v>
      </c>
    </row>
    <row r="557" spans="1:11">
      <c r="A557" s="20"/>
      <c r="B557" s="13">
        <v>1176</v>
      </c>
      <c r="C557" s="16">
        <v>1177</v>
      </c>
      <c r="D557" s="16" t="s">
        <v>3127</v>
      </c>
      <c r="E557" s="16" t="s">
        <v>1441</v>
      </c>
      <c r="F557" s="16" t="s">
        <v>1297</v>
      </c>
      <c r="G557" s="16" t="s">
        <v>1275</v>
      </c>
      <c r="H557" s="16" t="s">
        <v>3128</v>
      </c>
      <c r="I557" s="16" t="s">
        <v>1230</v>
      </c>
      <c r="J557" s="16">
        <v>9.9840000000000012E-2</v>
      </c>
      <c r="K557" s="16">
        <v>880.91937794430441</v>
      </c>
    </row>
    <row r="558" spans="1:11">
      <c r="A558" s="20"/>
      <c r="B558" s="13">
        <v>1177</v>
      </c>
      <c r="C558" s="16">
        <v>1178</v>
      </c>
      <c r="D558" s="16" t="s">
        <v>2126</v>
      </c>
      <c r="E558" s="16" t="s">
        <v>1441</v>
      </c>
      <c r="F558" s="16" t="s">
        <v>1297</v>
      </c>
      <c r="G558" s="16" t="s">
        <v>1275</v>
      </c>
      <c r="H558" s="16" t="s">
        <v>3129</v>
      </c>
      <c r="I558" s="16" t="s">
        <v>1230</v>
      </c>
      <c r="J558" s="16">
        <v>8.5400000000000007E-3</v>
      </c>
      <c r="K558" s="16">
        <v>729.11204149597359</v>
      </c>
    </row>
    <row r="559" spans="1:11">
      <c r="A559" s="20"/>
      <c r="B559" s="13">
        <v>1183</v>
      </c>
      <c r="C559" s="16">
        <v>1184</v>
      </c>
      <c r="D559" s="16" t="s">
        <v>2133</v>
      </c>
      <c r="E559" s="16" t="s">
        <v>1441</v>
      </c>
      <c r="F559" s="16" t="s">
        <v>1284</v>
      </c>
      <c r="G559" s="16" t="s">
        <v>1284</v>
      </c>
      <c r="H559" s="16" t="s">
        <v>3130</v>
      </c>
      <c r="I559" s="16" t="s">
        <v>1273</v>
      </c>
      <c r="J559" s="16">
        <v>3.4100000000000012E-2</v>
      </c>
      <c r="K559" s="16">
        <v>553.03331791817357</v>
      </c>
    </row>
    <row r="560" spans="1:11">
      <c r="A560" s="20"/>
      <c r="B560" s="13">
        <v>1185</v>
      </c>
      <c r="C560" s="16">
        <v>1186</v>
      </c>
      <c r="D560" s="16" t="s">
        <v>2133</v>
      </c>
      <c r="E560" s="16" t="s">
        <v>1441</v>
      </c>
      <c r="F560" s="16" t="s">
        <v>1311</v>
      </c>
      <c r="G560" s="16" t="s">
        <v>1275</v>
      </c>
      <c r="H560" s="16" t="s">
        <v>3131</v>
      </c>
      <c r="I560" s="16" t="s">
        <v>1273</v>
      </c>
      <c r="J560" s="16">
        <v>1E-3</v>
      </c>
      <c r="K560" s="16">
        <v>6.7037901667559661</v>
      </c>
    </row>
    <row r="561" spans="1:11">
      <c r="A561" s="20"/>
      <c r="B561" s="13">
        <v>1189</v>
      </c>
      <c r="C561" s="16">
        <v>1190</v>
      </c>
      <c r="D561" s="16" t="s">
        <v>2139</v>
      </c>
      <c r="E561" s="16" t="s">
        <v>1441</v>
      </c>
      <c r="F561" s="16" t="s">
        <v>1284</v>
      </c>
      <c r="G561" s="16" t="s">
        <v>1284</v>
      </c>
      <c r="H561" s="16" t="s">
        <v>3132</v>
      </c>
      <c r="I561" s="16" t="s">
        <v>1273</v>
      </c>
      <c r="J561" s="16">
        <v>1E-3</v>
      </c>
      <c r="K561" s="16">
        <v>6.7037901667559661</v>
      </c>
    </row>
    <row r="562" spans="1:11">
      <c r="A562" s="20"/>
      <c r="B562" s="13">
        <v>1190</v>
      </c>
      <c r="C562" s="16">
        <v>1191</v>
      </c>
      <c r="D562" s="16" t="s">
        <v>2139</v>
      </c>
      <c r="E562" s="16" t="s">
        <v>1441</v>
      </c>
      <c r="F562" s="16" t="s">
        <v>1275</v>
      </c>
      <c r="G562" s="16" t="s">
        <v>1275</v>
      </c>
      <c r="H562" s="16" t="s">
        <v>3133</v>
      </c>
      <c r="I562" s="16" t="s">
        <v>1230</v>
      </c>
      <c r="J562" s="16">
        <v>1E-3</v>
      </c>
      <c r="K562" s="16">
        <v>104.8054022374222</v>
      </c>
    </row>
    <row r="563" spans="1:11">
      <c r="A563" s="20"/>
      <c r="B563" s="13">
        <v>1191</v>
      </c>
      <c r="C563" s="16">
        <v>1192</v>
      </c>
      <c r="D563" s="16" t="s">
        <v>2139</v>
      </c>
      <c r="E563" s="16" t="s">
        <v>1441</v>
      </c>
      <c r="F563" s="16" t="s">
        <v>1297</v>
      </c>
      <c r="G563" s="16" t="s">
        <v>1275</v>
      </c>
      <c r="H563" s="16" t="s">
        <v>3134</v>
      </c>
      <c r="I563" s="16" t="s">
        <v>1230</v>
      </c>
      <c r="J563" s="16">
        <v>0.21823999999999999</v>
      </c>
      <c r="K563" s="16">
        <v>13668.35209567108</v>
      </c>
    </row>
    <row r="564" spans="1:11">
      <c r="A564" s="20"/>
      <c r="B564" s="13">
        <v>1196</v>
      </c>
      <c r="C564" s="16">
        <v>1197</v>
      </c>
      <c r="D564" s="16" t="s">
        <v>2144</v>
      </c>
      <c r="E564" s="16" t="s">
        <v>1441</v>
      </c>
      <c r="F564" s="16" t="s">
        <v>1311</v>
      </c>
      <c r="G564" s="16" t="s">
        <v>1275</v>
      </c>
      <c r="H564" s="16" t="s">
        <v>3135</v>
      </c>
      <c r="I564" s="16" t="s">
        <v>1273</v>
      </c>
      <c r="J564" s="16">
        <v>1E-3</v>
      </c>
      <c r="K564" s="16">
        <v>6.7037901667559661</v>
      </c>
    </row>
    <row r="565" spans="1:11">
      <c r="A565" s="20"/>
      <c r="B565" s="13">
        <v>1197</v>
      </c>
      <c r="C565" s="16">
        <v>1198</v>
      </c>
      <c r="D565" s="16" t="s">
        <v>3136</v>
      </c>
      <c r="E565" s="16" t="s">
        <v>1441</v>
      </c>
      <c r="F565" s="16" t="s">
        <v>1311</v>
      </c>
      <c r="G565" s="16" t="s">
        <v>1275</v>
      </c>
      <c r="H565" s="16" t="s">
        <v>3137</v>
      </c>
      <c r="I565" s="16" t="s">
        <v>1273</v>
      </c>
      <c r="J565" s="16">
        <v>8.1220000000000001E-2</v>
      </c>
      <c r="K565" s="16">
        <v>1636.8430276151171</v>
      </c>
    </row>
    <row r="566" spans="1:11">
      <c r="A566" s="20"/>
      <c r="B566" s="13">
        <v>1198</v>
      </c>
      <c r="C566" s="16">
        <v>1199</v>
      </c>
      <c r="D566" s="16" t="s">
        <v>2146</v>
      </c>
      <c r="E566" s="16" t="s">
        <v>1441</v>
      </c>
      <c r="F566" s="16" t="s">
        <v>1284</v>
      </c>
      <c r="G566" s="16" t="s">
        <v>1284</v>
      </c>
      <c r="H566" s="16" t="s">
        <v>3138</v>
      </c>
      <c r="I566" s="16" t="s">
        <v>1273</v>
      </c>
      <c r="J566" s="16">
        <v>1E-3</v>
      </c>
      <c r="K566" s="16">
        <v>6.7051162963448787</v>
      </c>
    </row>
    <row r="567" spans="1:11">
      <c r="A567" s="20"/>
      <c r="B567" s="13">
        <v>1201</v>
      </c>
      <c r="C567" s="16">
        <v>1202</v>
      </c>
      <c r="D567" s="16" t="s">
        <v>2149</v>
      </c>
      <c r="E567" s="16" t="s">
        <v>1441</v>
      </c>
      <c r="F567" s="16" t="s">
        <v>1311</v>
      </c>
      <c r="G567" s="16" t="s">
        <v>1275</v>
      </c>
      <c r="H567" s="16" t="s">
        <v>3139</v>
      </c>
      <c r="I567" s="16" t="s">
        <v>1273</v>
      </c>
      <c r="J567" s="16">
        <v>2.2000000000000001E-3</v>
      </c>
      <c r="K567" s="16">
        <v>17.966263465612521</v>
      </c>
    </row>
    <row r="568" spans="1:11">
      <c r="A568" s="20"/>
      <c r="B568" s="13">
        <v>1202</v>
      </c>
      <c r="C568" s="16">
        <v>1203</v>
      </c>
      <c r="D568" s="16" t="s">
        <v>2149</v>
      </c>
      <c r="E568" s="16" t="s">
        <v>1441</v>
      </c>
      <c r="F568" s="16" t="s">
        <v>1275</v>
      </c>
      <c r="G568" s="16" t="s">
        <v>1275</v>
      </c>
      <c r="H568" s="16" t="s">
        <v>3140</v>
      </c>
      <c r="I568" s="16" t="s">
        <v>1273</v>
      </c>
      <c r="J568" s="16">
        <v>0.40067999999999998</v>
      </c>
      <c r="K568" s="16">
        <v>12040.541621394161</v>
      </c>
    </row>
    <row r="569" spans="1:11">
      <c r="A569" s="20"/>
      <c r="B569" s="13">
        <v>1208</v>
      </c>
      <c r="C569" s="16">
        <v>1209</v>
      </c>
      <c r="D569" s="16" t="s">
        <v>2156</v>
      </c>
      <c r="E569" s="16" t="s">
        <v>1441</v>
      </c>
      <c r="F569" s="16" t="s">
        <v>1275</v>
      </c>
      <c r="G569" s="16" t="s">
        <v>1275</v>
      </c>
      <c r="H569" s="16" t="s">
        <v>3141</v>
      </c>
      <c r="I569" s="16" t="s">
        <v>1273</v>
      </c>
      <c r="J569" s="16">
        <v>1E-3</v>
      </c>
      <c r="K569" s="16">
        <v>6.6936168628750856</v>
      </c>
    </row>
    <row r="570" spans="1:11">
      <c r="A570" s="20"/>
      <c r="B570" s="13">
        <v>1211</v>
      </c>
      <c r="C570" s="16">
        <v>1212</v>
      </c>
      <c r="D570" s="16" t="s">
        <v>2158</v>
      </c>
      <c r="E570" s="16" t="s">
        <v>1441</v>
      </c>
      <c r="F570" s="16" t="s">
        <v>1275</v>
      </c>
      <c r="G570" s="16" t="s">
        <v>1275</v>
      </c>
      <c r="H570" s="16" t="s">
        <v>3142</v>
      </c>
      <c r="I570" s="16" t="s">
        <v>1273</v>
      </c>
      <c r="J570" s="16">
        <v>3.8819999999999992E-3</v>
      </c>
      <c r="K570" s="16">
        <v>36.504687602673719</v>
      </c>
    </row>
    <row r="571" spans="1:11">
      <c r="A571" s="20"/>
      <c r="B571" s="13">
        <v>1214</v>
      </c>
      <c r="C571" s="16">
        <v>1215</v>
      </c>
      <c r="D571" s="16" t="s">
        <v>3143</v>
      </c>
      <c r="E571" s="16" t="s">
        <v>1441</v>
      </c>
      <c r="F571" s="16" t="s">
        <v>1284</v>
      </c>
      <c r="G571" s="16" t="s">
        <v>1284</v>
      </c>
      <c r="H571" s="16" t="s">
        <v>3144</v>
      </c>
      <c r="I571" s="16" t="s">
        <v>1273</v>
      </c>
      <c r="J571" s="16">
        <v>1.7034799999999999E-2</v>
      </c>
      <c r="K571" s="16">
        <v>232.2114730926717</v>
      </c>
    </row>
    <row r="572" spans="1:11">
      <c r="A572" s="20"/>
      <c r="B572" s="13">
        <v>1216</v>
      </c>
      <c r="C572" s="16">
        <v>1217</v>
      </c>
      <c r="D572" s="16" t="s">
        <v>2164</v>
      </c>
      <c r="E572" s="16" t="s">
        <v>1441</v>
      </c>
      <c r="F572" s="16" t="s">
        <v>1297</v>
      </c>
      <c r="G572" s="16" t="s">
        <v>1275</v>
      </c>
      <c r="H572" s="16" t="s">
        <v>3145</v>
      </c>
      <c r="I572" s="16" t="s">
        <v>1230</v>
      </c>
      <c r="J572" s="16">
        <v>1.7420000000000001E-2</v>
      </c>
      <c r="K572" s="16">
        <v>1389.273508442566</v>
      </c>
    </row>
    <row r="573" spans="1:11">
      <c r="A573" s="20"/>
      <c r="B573" s="13">
        <v>1218</v>
      </c>
      <c r="C573" s="16">
        <v>1219</v>
      </c>
      <c r="D573" s="16" t="s">
        <v>2164</v>
      </c>
      <c r="E573" s="16" t="s">
        <v>1441</v>
      </c>
      <c r="F573" s="16" t="s">
        <v>1333</v>
      </c>
      <c r="G573" s="16" t="s">
        <v>1284</v>
      </c>
      <c r="H573" s="16" t="s">
        <v>3146</v>
      </c>
      <c r="I573" s="16" t="s">
        <v>1273</v>
      </c>
      <c r="J573" s="16">
        <v>0.14555000000000001</v>
      </c>
      <c r="K573" s="16">
        <v>3394.4874738412432</v>
      </c>
    </row>
    <row r="574" spans="1:11">
      <c r="A574" s="20"/>
      <c r="B574" s="13">
        <v>1220</v>
      </c>
      <c r="C574" s="16">
        <v>1221</v>
      </c>
      <c r="D574" s="16" t="s">
        <v>3147</v>
      </c>
      <c r="E574" s="16" t="s">
        <v>1441</v>
      </c>
      <c r="F574" s="16" t="s">
        <v>1311</v>
      </c>
      <c r="G574" s="16" t="s">
        <v>1275</v>
      </c>
      <c r="H574" s="16" t="s">
        <v>3148</v>
      </c>
      <c r="I574" s="16" t="s">
        <v>1273</v>
      </c>
      <c r="J574" s="16">
        <v>3.2339999999999987E-2</v>
      </c>
      <c r="K574" s="16">
        <v>517.57824806623478</v>
      </c>
    </row>
    <row r="575" spans="1:11">
      <c r="A575" s="20"/>
      <c r="B575" s="13">
        <v>1221</v>
      </c>
      <c r="C575" s="16">
        <v>1222</v>
      </c>
      <c r="D575" s="16" t="s">
        <v>2167</v>
      </c>
      <c r="E575" s="16" t="s">
        <v>1441</v>
      </c>
      <c r="F575" s="16" t="s">
        <v>1276</v>
      </c>
      <c r="G575" s="16" t="s">
        <v>1276</v>
      </c>
      <c r="H575" s="16" t="s">
        <v>3149</v>
      </c>
      <c r="I575" s="16" t="s">
        <v>1273</v>
      </c>
      <c r="J575" s="16">
        <v>6.8999999999999997E-4</v>
      </c>
      <c r="K575" s="16">
        <v>4.2153193057865694</v>
      </c>
    </row>
    <row r="576" spans="1:11">
      <c r="A576" s="20"/>
      <c r="B576" s="13">
        <v>1222</v>
      </c>
      <c r="C576" s="16">
        <v>1223</v>
      </c>
      <c r="D576" s="16" t="s">
        <v>2167</v>
      </c>
      <c r="E576" s="16" t="s">
        <v>1441</v>
      </c>
      <c r="F576" s="16" t="s">
        <v>1311</v>
      </c>
      <c r="G576" s="16" t="s">
        <v>1275</v>
      </c>
      <c r="H576" s="16" t="s">
        <v>3150</v>
      </c>
      <c r="I576" s="16" t="s">
        <v>1273</v>
      </c>
      <c r="J576" s="16">
        <v>0.10911999999999999</v>
      </c>
      <c r="K576" s="16">
        <v>2367.824828381928</v>
      </c>
    </row>
    <row r="577" spans="1:11">
      <c r="A577" s="20"/>
      <c r="B577" s="13">
        <v>1224</v>
      </c>
      <c r="C577" s="16">
        <v>1225</v>
      </c>
      <c r="D577" s="16" t="s">
        <v>2169</v>
      </c>
      <c r="E577" s="16" t="s">
        <v>1441</v>
      </c>
      <c r="F577" s="16" t="s">
        <v>1284</v>
      </c>
      <c r="G577" s="16" t="s">
        <v>1284</v>
      </c>
      <c r="H577" s="16" t="s">
        <v>3151</v>
      </c>
      <c r="I577" s="16" t="s">
        <v>1273</v>
      </c>
      <c r="J577" s="16">
        <v>1E-3</v>
      </c>
      <c r="K577" s="16">
        <v>6.7037901667559661</v>
      </c>
    </row>
    <row r="578" spans="1:11">
      <c r="A578" s="20"/>
      <c r="B578" s="13">
        <v>1226</v>
      </c>
      <c r="C578" s="16">
        <v>1227</v>
      </c>
      <c r="D578" s="16" t="s">
        <v>3152</v>
      </c>
      <c r="E578" s="16" t="s">
        <v>1441</v>
      </c>
      <c r="F578" s="16" t="s">
        <v>1280</v>
      </c>
      <c r="G578" s="16" t="s">
        <v>1276</v>
      </c>
      <c r="H578" s="16" t="s">
        <v>3153</v>
      </c>
      <c r="I578" s="16" t="s">
        <v>1273</v>
      </c>
      <c r="J578" s="16">
        <v>6.8999999999999997E-4</v>
      </c>
      <c r="K578" s="16">
        <v>4.2153193057865694</v>
      </c>
    </row>
    <row r="579" spans="1:11">
      <c r="A579" s="20"/>
      <c r="B579" s="13">
        <v>1227</v>
      </c>
      <c r="C579" s="16">
        <v>1228</v>
      </c>
      <c r="D579" s="16" t="s">
        <v>3152</v>
      </c>
      <c r="E579" s="16" t="s">
        <v>1441</v>
      </c>
      <c r="F579" s="16" t="s">
        <v>1333</v>
      </c>
      <c r="G579" s="16" t="s">
        <v>1284</v>
      </c>
      <c r="H579" s="16" t="s">
        <v>3154</v>
      </c>
      <c r="I579" s="16" t="s">
        <v>1273</v>
      </c>
      <c r="J579" s="16">
        <v>1E-3</v>
      </c>
      <c r="K579" s="16">
        <v>6.7037901667559661</v>
      </c>
    </row>
    <row r="580" spans="1:11">
      <c r="A580" s="20"/>
      <c r="B580" s="13">
        <v>1228</v>
      </c>
      <c r="C580" s="16">
        <v>1229</v>
      </c>
      <c r="D580" s="16" t="s">
        <v>3155</v>
      </c>
      <c r="E580" s="16" t="s">
        <v>1441</v>
      </c>
      <c r="F580" s="16" t="s">
        <v>1284</v>
      </c>
      <c r="G580" s="16" t="s">
        <v>1284</v>
      </c>
      <c r="H580" s="16" t="s">
        <v>3156</v>
      </c>
      <c r="I580" s="16" t="s">
        <v>1273</v>
      </c>
      <c r="J580" s="16">
        <v>1E-3</v>
      </c>
      <c r="K580" s="16">
        <v>6.7037901667559661</v>
      </c>
    </row>
    <row r="581" spans="1:11">
      <c r="A581" s="20"/>
      <c r="B581" s="13">
        <v>1229</v>
      </c>
      <c r="C581" s="16">
        <v>1230</v>
      </c>
      <c r="D581" s="16" t="s">
        <v>2171</v>
      </c>
      <c r="E581" s="16" t="s">
        <v>1441</v>
      </c>
      <c r="F581" s="16" t="s">
        <v>1313</v>
      </c>
      <c r="G581" s="16" t="s">
        <v>1284</v>
      </c>
      <c r="H581" s="16" t="s">
        <v>3157</v>
      </c>
      <c r="I581" s="16" t="s">
        <v>1273</v>
      </c>
      <c r="J581" s="16">
        <v>1E-3</v>
      </c>
      <c r="K581" s="16">
        <v>0</v>
      </c>
    </row>
    <row r="582" spans="1:11">
      <c r="A582" s="20"/>
      <c r="B582" s="13">
        <v>1238</v>
      </c>
      <c r="C582" s="16">
        <v>1239</v>
      </c>
      <c r="D582" s="16" t="s">
        <v>3158</v>
      </c>
      <c r="E582" s="16" t="s">
        <v>1441</v>
      </c>
      <c r="F582" s="16" t="s">
        <v>1275</v>
      </c>
      <c r="G582" s="16" t="s">
        <v>1275</v>
      </c>
      <c r="H582" s="16" t="s">
        <v>3159</v>
      </c>
      <c r="I582" s="16" t="s">
        <v>1273</v>
      </c>
      <c r="J582" s="16">
        <v>1E-3</v>
      </c>
      <c r="K582" s="16">
        <v>6.7037901667559661</v>
      </c>
    </row>
    <row r="583" spans="1:11">
      <c r="A583" s="20"/>
      <c r="B583" s="13">
        <v>1239</v>
      </c>
      <c r="C583" s="16">
        <v>1240</v>
      </c>
      <c r="D583" s="16" t="s">
        <v>3158</v>
      </c>
      <c r="E583" s="16" t="s">
        <v>1441</v>
      </c>
      <c r="F583" s="16" t="s">
        <v>1276</v>
      </c>
      <c r="G583" s="16" t="s">
        <v>1276</v>
      </c>
      <c r="H583" s="16" t="s">
        <v>3160</v>
      </c>
      <c r="I583" s="16" t="s">
        <v>1273</v>
      </c>
      <c r="J583" s="16">
        <v>6.8999999999999997E-4</v>
      </c>
      <c r="K583" s="16">
        <v>4.2153193057865694</v>
      </c>
    </row>
    <row r="584" spans="1:11">
      <c r="A584" s="20"/>
      <c r="B584" s="13">
        <v>1240</v>
      </c>
      <c r="C584" s="16">
        <v>1241</v>
      </c>
      <c r="D584" s="16" t="s">
        <v>3158</v>
      </c>
      <c r="E584" s="16" t="s">
        <v>1441</v>
      </c>
      <c r="F584" s="16" t="s">
        <v>1284</v>
      </c>
      <c r="G584" s="16" t="s">
        <v>1284</v>
      </c>
      <c r="H584" s="16" t="s">
        <v>3161</v>
      </c>
      <c r="I584" s="16" t="s">
        <v>1273</v>
      </c>
      <c r="J584" s="16">
        <v>1.175E-2</v>
      </c>
      <c r="K584" s="16">
        <v>145.9514328038214</v>
      </c>
    </row>
    <row r="585" spans="1:11">
      <c r="A585" s="20"/>
      <c r="B585" s="13">
        <v>1242</v>
      </c>
      <c r="C585" s="16">
        <v>1243</v>
      </c>
      <c r="D585" s="16" t="s">
        <v>3162</v>
      </c>
      <c r="E585" s="16" t="s">
        <v>1441</v>
      </c>
      <c r="F585" s="16" t="s">
        <v>1284</v>
      </c>
      <c r="G585" s="16" t="s">
        <v>1284</v>
      </c>
      <c r="H585" s="16" t="s">
        <v>3163</v>
      </c>
      <c r="I585" s="16" t="s">
        <v>1273</v>
      </c>
      <c r="J585" s="16">
        <v>1E-3</v>
      </c>
      <c r="K585" s="16">
        <v>6.7037901667559661</v>
      </c>
    </row>
    <row r="586" spans="1:11">
      <c r="A586" s="20"/>
      <c r="B586" s="13">
        <v>1243</v>
      </c>
      <c r="C586" s="16">
        <v>1244</v>
      </c>
      <c r="D586" s="16" t="s">
        <v>3162</v>
      </c>
      <c r="E586" s="16" t="s">
        <v>1441</v>
      </c>
      <c r="F586" s="16" t="s">
        <v>1284</v>
      </c>
      <c r="G586" s="16" t="s">
        <v>1284</v>
      </c>
      <c r="H586" s="16" t="s">
        <v>3164</v>
      </c>
      <c r="I586" s="16" t="s">
        <v>1273</v>
      </c>
      <c r="J586" s="16">
        <v>1E-3</v>
      </c>
      <c r="K586" s="16">
        <v>6.7037901667559661</v>
      </c>
    </row>
    <row r="587" spans="1:11">
      <c r="A587" s="20"/>
      <c r="B587" s="13">
        <v>1244</v>
      </c>
      <c r="C587" s="16">
        <v>1245</v>
      </c>
      <c r="D587" s="16" t="s">
        <v>3162</v>
      </c>
      <c r="E587" s="16" t="s">
        <v>1441</v>
      </c>
      <c r="F587" s="16" t="s">
        <v>1284</v>
      </c>
      <c r="G587" s="16" t="s">
        <v>1284</v>
      </c>
      <c r="H587" s="16" t="s">
        <v>3165</v>
      </c>
      <c r="I587" s="16" t="s">
        <v>1273</v>
      </c>
      <c r="J587" s="16">
        <v>1.72E-2</v>
      </c>
      <c r="K587" s="16">
        <v>235.03052333161071</v>
      </c>
    </row>
    <row r="588" spans="1:11">
      <c r="A588" s="20"/>
      <c r="B588" s="13">
        <v>1246</v>
      </c>
      <c r="C588" s="16">
        <v>1247</v>
      </c>
      <c r="D588" s="16" t="s">
        <v>2185</v>
      </c>
      <c r="E588" s="16" t="s">
        <v>1441</v>
      </c>
      <c r="F588" s="16" t="s">
        <v>1297</v>
      </c>
      <c r="G588" s="16" t="s">
        <v>1275</v>
      </c>
      <c r="H588" s="16" t="s">
        <v>2635</v>
      </c>
      <c r="I588" s="16" t="s">
        <v>1230</v>
      </c>
      <c r="J588" s="16">
        <v>0.17174</v>
      </c>
      <c r="K588" s="16">
        <v>11005.294391047641</v>
      </c>
    </row>
    <row r="589" spans="1:11">
      <c r="A589" s="20"/>
      <c r="B589" s="13">
        <v>1248</v>
      </c>
      <c r="C589" s="16">
        <v>1249</v>
      </c>
      <c r="D589" s="16" t="s">
        <v>2187</v>
      </c>
      <c r="E589" s="16" t="s">
        <v>1441</v>
      </c>
      <c r="F589" s="16" t="s">
        <v>1284</v>
      </c>
      <c r="G589" s="16" t="s">
        <v>1284</v>
      </c>
      <c r="H589" s="16" t="s">
        <v>3166</v>
      </c>
      <c r="I589" s="16" t="s">
        <v>1273</v>
      </c>
      <c r="J589" s="16">
        <v>1E-3</v>
      </c>
      <c r="K589" s="16">
        <v>6.703670942446843</v>
      </c>
    </row>
    <row r="590" spans="1:11">
      <c r="A590" s="20"/>
      <c r="B590" s="13">
        <v>1249</v>
      </c>
      <c r="C590" s="16">
        <v>1250</v>
      </c>
      <c r="D590" s="16" t="s">
        <v>2187</v>
      </c>
      <c r="E590" s="16" t="s">
        <v>1441</v>
      </c>
      <c r="F590" s="16" t="s">
        <v>1284</v>
      </c>
      <c r="G590" s="16" t="s">
        <v>1284</v>
      </c>
      <c r="H590" s="16" t="s">
        <v>3167</v>
      </c>
      <c r="I590" s="16" t="s">
        <v>1273</v>
      </c>
      <c r="J590" s="16">
        <v>1E-3</v>
      </c>
      <c r="K590" s="16">
        <v>6.703670942446843</v>
      </c>
    </row>
    <row r="591" spans="1:11">
      <c r="A591" s="20"/>
      <c r="B591" s="13">
        <v>1250</v>
      </c>
      <c r="C591" s="16">
        <v>1251</v>
      </c>
      <c r="D591" s="16" t="s">
        <v>2187</v>
      </c>
      <c r="E591" s="16" t="s">
        <v>1441</v>
      </c>
      <c r="F591" s="16" t="s">
        <v>1320</v>
      </c>
      <c r="G591" s="16" t="s">
        <v>1275</v>
      </c>
      <c r="H591" s="16" t="s">
        <v>3168</v>
      </c>
      <c r="I591" s="16" t="s">
        <v>1273</v>
      </c>
      <c r="J591" s="16">
        <v>1E-3</v>
      </c>
      <c r="K591" s="16">
        <v>6.703670942446843</v>
      </c>
    </row>
    <row r="592" spans="1:11">
      <c r="A592" s="20"/>
      <c r="B592" s="13">
        <v>1251</v>
      </c>
      <c r="C592" s="16">
        <v>1252</v>
      </c>
      <c r="D592" s="16" t="s">
        <v>2187</v>
      </c>
      <c r="E592" s="16" t="s">
        <v>1441</v>
      </c>
      <c r="F592" s="16" t="s">
        <v>1347</v>
      </c>
      <c r="G592" s="16" t="s">
        <v>1275</v>
      </c>
      <c r="H592" s="16" t="s">
        <v>3169</v>
      </c>
      <c r="I592" s="16" t="s">
        <v>1273</v>
      </c>
      <c r="J592" s="16">
        <v>1E-3</v>
      </c>
      <c r="K592" s="16">
        <v>6.703670942446843</v>
      </c>
    </row>
    <row r="593" spans="1:11">
      <c r="A593" s="20"/>
      <c r="B593" s="13">
        <v>1252</v>
      </c>
      <c r="C593" s="16">
        <v>1253</v>
      </c>
      <c r="D593" s="16" t="s">
        <v>2187</v>
      </c>
      <c r="E593" s="16" t="s">
        <v>1441</v>
      </c>
      <c r="F593" s="16" t="s">
        <v>1363</v>
      </c>
      <c r="G593" s="16" t="s">
        <v>1275</v>
      </c>
      <c r="H593" s="16" t="s">
        <v>3170</v>
      </c>
      <c r="I593" s="16" t="s">
        <v>1273</v>
      </c>
      <c r="J593" s="16">
        <v>1E-3</v>
      </c>
      <c r="K593" s="16">
        <v>6.703670942446843</v>
      </c>
    </row>
    <row r="594" spans="1:11">
      <c r="A594" s="20"/>
      <c r="B594" s="13">
        <v>1253</v>
      </c>
      <c r="C594" s="16">
        <v>1254</v>
      </c>
      <c r="D594" s="16" t="s">
        <v>2187</v>
      </c>
      <c r="E594" s="16" t="s">
        <v>1441</v>
      </c>
      <c r="F594" s="16" t="s">
        <v>1276</v>
      </c>
      <c r="G594" s="16" t="s">
        <v>1276</v>
      </c>
      <c r="H594" s="16" t="s">
        <v>3171</v>
      </c>
      <c r="I594" s="16" t="s">
        <v>1273</v>
      </c>
      <c r="J594" s="16">
        <v>6.8999999999999997E-4</v>
      </c>
      <c r="K594" s="16">
        <v>4.2152443379669524</v>
      </c>
    </row>
    <row r="595" spans="1:11">
      <c r="A595" s="20"/>
      <c r="B595" s="13">
        <v>1254</v>
      </c>
      <c r="C595" s="16">
        <v>1255</v>
      </c>
      <c r="D595" s="16" t="s">
        <v>2187</v>
      </c>
      <c r="E595" s="16" t="s">
        <v>1441</v>
      </c>
      <c r="F595" s="16" t="s">
        <v>1276</v>
      </c>
      <c r="G595" s="16" t="s">
        <v>1276</v>
      </c>
      <c r="H595" s="16" t="s">
        <v>3172</v>
      </c>
      <c r="I595" s="16" t="s">
        <v>1273</v>
      </c>
      <c r="J595" s="16">
        <v>6.8999999999999997E-4</v>
      </c>
      <c r="K595" s="16">
        <v>4.2152443379669524</v>
      </c>
    </row>
    <row r="596" spans="1:11">
      <c r="A596" s="20"/>
      <c r="B596" s="13">
        <v>1263</v>
      </c>
      <c r="C596" s="16">
        <v>1264</v>
      </c>
      <c r="D596" s="16" t="s">
        <v>2196</v>
      </c>
      <c r="E596" s="16" t="s">
        <v>1441</v>
      </c>
      <c r="F596" s="16" t="s">
        <v>1275</v>
      </c>
      <c r="G596" s="16" t="s">
        <v>1275</v>
      </c>
      <c r="H596" s="16" t="s">
        <v>3173</v>
      </c>
      <c r="I596" s="16" t="s">
        <v>1273</v>
      </c>
      <c r="J596" s="16">
        <v>0.1888</v>
      </c>
      <c r="K596" s="16">
        <v>4699.4539993010339</v>
      </c>
    </row>
    <row r="597" spans="1:11">
      <c r="A597" s="20"/>
      <c r="B597" s="13">
        <v>1265</v>
      </c>
      <c r="C597" s="16">
        <v>1266</v>
      </c>
      <c r="D597" s="16" t="s">
        <v>3174</v>
      </c>
      <c r="E597" s="16" t="s">
        <v>1441</v>
      </c>
      <c r="F597" s="16" t="s">
        <v>1284</v>
      </c>
      <c r="G597" s="16" t="s">
        <v>1284</v>
      </c>
      <c r="H597" s="16" t="s">
        <v>3175</v>
      </c>
      <c r="I597" s="16" t="s">
        <v>1273</v>
      </c>
      <c r="J597" s="16">
        <v>1E-3</v>
      </c>
      <c r="K597" s="16">
        <v>6.7037901667559661</v>
      </c>
    </row>
    <row r="598" spans="1:11">
      <c r="A598" s="20"/>
      <c r="B598" s="13">
        <v>1267</v>
      </c>
      <c r="C598" s="16">
        <v>1268</v>
      </c>
      <c r="D598" s="16" t="s">
        <v>3176</v>
      </c>
      <c r="E598" s="16" t="s">
        <v>1441</v>
      </c>
      <c r="F598" s="16" t="s">
        <v>1276</v>
      </c>
      <c r="G598" s="16" t="s">
        <v>1276</v>
      </c>
      <c r="H598" s="16" t="s">
        <v>3177</v>
      </c>
      <c r="I598" s="16" t="s">
        <v>1273</v>
      </c>
      <c r="J598" s="16">
        <v>0.50459999999999994</v>
      </c>
      <c r="K598" s="16">
        <v>16064.413689816891</v>
      </c>
    </row>
    <row r="599" spans="1:11">
      <c r="A599" s="20"/>
      <c r="B599" s="13">
        <v>1268</v>
      </c>
      <c r="C599" s="16">
        <v>1269</v>
      </c>
      <c r="D599" s="16" t="s">
        <v>2200</v>
      </c>
      <c r="E599" s="16" t="s">
        <v>1441</v>
      </c>
      <c r="F599" s="16" t="s">
        <v>1284</v>
      </c>
      <c r="G599" s="16" t="s">
        <v>1284</v>
      </c>
      <c r="H599" s="16" t="s">
        <v>3178</v>
      </c>
      <c r="I599" s="16" t="s">
        <v>1273</v>
      </c>
      <c r="J599" s="16">
        <v>1E-3</v>
      </c>
      <c r="K599" s="16">
        <v>6.7029981616024754</v>
      </c>
    </row>
    <row r="600" spans="1:11">
      <c r="A600" s="20"/>
      <c r="B600" s="13">
        <v>1269</v>
      </c>
      <c r="C600" s="16">
        <v>1270</v>
      </c>
      <c r="D600" s="16" t="s">
        <v>2200</v>
      </c>
      <c r="E600" s="16" t="s">
        <v>1441</v>
      </c>
      <c r="F600" s="16" t="s">
        <v>1275</v>
      </c>
      <c r="G600" s="16" t="s">
        <v>1275</v>
      </c>
      <c r="H600" s="16" t="s">
        <v>3179</v>
      </c>
      <c r="I600" s="16" t="s">
        <v>1273</v>
      </c>
      <c r="J600" s="16">
        <v>1E-3</v>
      </c>
      <c r="K600" s="16">
        <v>6.7029981616024754</v>
      </c>
    </row>
    <row r="601" spans="1:11">
      <c r="A601" s="20"/>
      <c r="B601" s="13">
        <v>1271</v>
      </c>
      <c r="C601" s="16">
        <v>1272</v>
      </c>
      <c r="D601" s="16" t="s">
        <v>2200</v>
      </c>
      <c r="E601" s="16" t="s">
        <v>1441</v>
      </c>
      <c r="F601" s="16" t="s">
        <v>1341</v>
      </c>
      <c r="G601" s="16" t="s">
        <v>1275</v>
      </c>
      <c r="H601" s="16" t="s">
        <v>3180</v>
      </c>
      <c r="I601" s="16" t="s">
        <v>1273</v>
      </c>
      <c r="J601" s="16">
        <v>1E-3</v>
      </c>
      <c r="K601" s="16">
        <v>6.7029981616024754</v>
      </c>
    </row>
    <row r="602" spans="1:11">
      <c r="A602" s="20"/>
      <c r="B602" s="13">
        <v>1272</v>
      </c>
      <c r="C602" s="16">
        <v>1273</v>
      </c>
      <c r="D602" s="16" t="s">
        <v>2200</v>
      </c>
      <c r="E602" s="16" t="s">
        <v>1441</v>
      </c>
      <c r="F602" s="16" t="s">
        <v>1276</v>
      </c>
      <c r="G602" s="16" t="s">
        <v>1276</v>
      </c>
      <c r="H602" s="16" t="s">
        <v>3181</v>
      </c>
      <c r="I602" s="16" t="s">
        <v>1273</v>
      </c>
      <c r="J602" s="16">
        <v>6.8999999999999997E-4</v>
      </c>
      <c r="K602" s="16">
        <v>4.2148212957757032</v>
      </c>
    </row>
    <row r="603" spans="1:11">
      <c r="A603" s="20"/>
      <c r="B603" s="13">
        <v>1273</v>
      </c>
      <c r="C603" s="16">
        <v>1274</v>
      </c>
      <c r="D603" s="16" t="s">
        <v>2200</v>
      </c>
      <c r="E603" s="16" t="s">
        <v>1441</v>
      </c>
      <c r="F603" s="16" t="s">
        <v>1276</v>
      </c>
      <c r="G603" s="16" t="s">
        <v>1276</v>
      </c>
      <c r="H603" s="16" t="s">
        <v>3182</v>
      </c>
      <c r="I603" s="16" t="s">
        <v>1273</v>
      </c>
      <c r="J603" s="16">
        <v>6.8999999999999997E-4</v>
      </c>
      <c r="K603" s="16">
        <v>4.2148212957757032</v>
      </c>
    </row>
    <row r="604" spans="1:11">
      <c r="A604" s="20"/>
      <c r="B604" s="13">
        <v>1274</v>
      </c>
      <c r="C604" s="16">
        <v>1275</v>
      </c>
      <c r="D604" s="16" t="s">
        <v>2200</v>
      </c>
      <c r="E604" s="16" t="s">
        <v>1441</v>
      </c>
      <c r="F604" s="16" t="s">
        <v>1276</v>
      </c>
      <c r="G604" s="16" t="s">
        <v>1276</v>
      </c>
      <c r="H604" s="16" t="s">
        <v>3183</v>
      </c>
      <c r="I604" s="16" t="s">
        <v>1273</v>
      </c>
      <c r="J604" s="16">
        <v>6.8999999999999997E-4</v>
      </c>
      <c r="K604" s="16">
        <v>4.2148212957757032</v>
      </c>
    </row>
    <row r="605" spans="1:11">
      <c r="A605" s="20"/>
      <c r="B605" s="13">
        <v>1275</v>
      </c>
      <c r="C605" s="16">
        <v>1276</v>
      </c>
      <c r="D605" s="16" t="s">
        <v>2200</v>
      </c>
      <c r="E605" s="16" t="s">
        <v>1441</v>
      </c>
      <c r="F605" s="16" t="s">
        <v>1276</v>
      </c>
      <c r="G605" s="16" t="s">
        <v>1276</v>
      </c>
      <c r="H605" s="16" t="s">
        <v>3184</v>
      </c>
      <c r="I605" s="16" t="s">
        <v>1273</v>
      </c>
      <c r="J605" s="16">
        <v>6.8999999999999997E-4</v>
      </c>
      <c r="K605" s="16">
        <v>4.2148212957757032</v>
      </c>
    </row>
    <row r="606" spans="1:11">
      <c r="A606" s="20"/>
      <c r="B606" s="13">
        <v>1276</v>
      </c>
      <c r="C606" s="16">
        <v>1277</v>
      </c>
      <c r="D606" s="16" t="s">
        <v>2200</v>
      </c>
      <c r="E606" s="16" t="s">
        <v>1441</v>
      </c>
      <c r="F606" s="16" t="s">
        <v>1276</v>
      </c>
      <c r="G606" s="16" t="s">
        <v>1276</v>
      </c>
      <c r="H606" s="16" t="s">
        <v>3185</v>
      </c>
      <c r="I606" s="16" t="s">
        <v>1273</v>
      </c>
      <c r="J606" s="16">
        <v>6.8999999999999997E-4</v>
      </c>
      <c r="K606" s="16">
        <v>4.2148212957757032</v>
      </c>
    </row>
    <row r="607" spans="1:11">
      <c r="A607" s="20"/>
      <c r="B607" s="13">
        <v>1279</v>
      </c>
      <c r="C607" s="16">
        <v>1280</v>
      </c>
      <c r="D607" s="16" t="s">
        <v>2200</v>
      </c>
      <c r="E607" s="16" t="s">
        <v>1441</v>
      </c>
      <c r="F607" s="16" t="s">
        <v>1295</v>
      </c>
      <c r="G607" s="16" t="s">
        <v>1284</v>
      </c>
      <c r="H607" s="16" t="s">
        <v>3186</v>
      </c>
      <c r="I607" s="16" t="s">
        <v>1273</v>
      </c>
      <c r="J607" s="16">
        <v>2.1000000000000001E-2</v>
      </c>
      <c r="K607" s="16">
        <v>301.62276109838888</v>
      </c>
    </row>
    <row r="608" spans="1:11">
      <c r="A608" s="20"/>
      <c r="B608" s="13">
        <v>1281</v>
      </c>
      <c r="C608" s="16">
        <v>1282</v>
      </c>
      <c r="D608" s="16" t="s">
        <v>2200</v>
      </c>
      <c r="E608" s="16" t="s">
        <v>1441</v>
      </c>
      <c r="F608" s="16" t="s">
        <v>1284</v>
      </c>
      <c r="G608" s="16" t="s">
        <v>1284</v>
      </c>
      <c r="H608" s="16" t="s">
        <v>3187</v>
      </c>
      <c r="I608" s="16" t="s">
        <v>1273</v>
      </c>
      <c r="J608" s="16">
        <v>2.6790000000000001E-2</v>
      </c>
      <c r="K608" s="16">
        <v>408.9682080106208</v>
      </c>
    </row>
    <row r="609" spans="1:11">
      <c r="A609" s="20"/>
      <c r="B609" s="13">
        <v>1283</v>
      </c>
      <c r="C609" s="16">
        <v>1284</v>
      </c>
      <c r="D609" s="16" t="s">
        <v>2200</v>
      </c>
      <c r="E609" s="16" t="s">
        <v>1441</v>
      </c>
      <c r="F609" s="16" t="s">
        <v>1275</v>
      </c>
      <c r="G609" s="16" t="s">
        <v>1275</v>
      </c>
      <c r="H609" s="16" t="s">
        <v>3188</v>
      </c>
      <c r="I609" s="16" t="s">
        <v>1273</v>
      </c>
      <c r="J609" s="16">
        <v>4.4850000000000008E-2</v>
      </c>
      <c r="K609" s="16">
        <v>778.9291433719477</v>
      </c>
    </row>
    <row r="610" spans="1:11">
      <c r="A610" s="20"/>
      <c r="B610" s="13">
        <v>1297</v>
      </c>
      <c r="C610" s="16">
        <v>1298</v>
      </c>
      <c r="D610" s="16" t="s">
        <v>2219</v>
      </c>
      <c r="E610" s="16" t="s">
        <v>1441</v>
      </c>
      <c r="F610" s="16" t="s">
        <v>1284</v>
      </c>
      <c r="G610" s="16" t="s">
        <v>1284</v>
      </c>
      <c r="H610" s="16" t="s">
        <v>3189</v>
      </c>
      <c r="I610" s="16" t="s">
        <v>1273</v>
      </c>
      <c r="J610" s="16">
        <v>2.9499999999999999E-3</v>
      </c>
      <c r="K610" s="16">
        <v>25.93179063667165</v>
      </c>
    </row>
    <row r="611" spans="1:11">
      <c r="A611" s="20"/>
      <c r="B611" s="13">
        <v>1299</v>
      </c>
      <c r="C611" s="16">
        <v>1300</v>
      </c>
      <c r="D611" s="16" t="s">
        <v>3190</v>
      </c>
      <c r="E611" s="16" t="s">
        <v>1441</v>
      </c>
      <c r="F611" s="16" t="s">
        <v>1284</v>
      </c>
      <c r="G611" s="16" t="s">
        <v>1284</v>
      </c>
      <c r="H611" s="16" t="s">
        <v>3191</v>
      </c>
      <c r="I611" s="16" t="s">
        <v>1273</v>
      </c>
      <c r="J611" s="16">
        <v>1E-3</v>
      </c>
      <c r="K611" s="16">
        <v>6.7037901667559661</v>
      </c>
    </row>
    <row r="612" spans="1:11">
      <c r="A612" s="20"/>
      <c r="B612" s="13">
        <v>1300</v>
      </c>
      <c r="C612" s="16">
        <v>1301</v>
      </c>
      <c r="D612" s="16" t="s">
        <v>3192</v>
      </c>
      <c r="E612" s="16" t="s">
        <v>1441</v>
      </c>
      <c r="F612" s="16" t="s">
        <v>1280</v>
      </c>
      <c r="G612" s="16" t="s">
        <v>1276</v>
      </c>
      <c r="H612" s="16" t="s">
        <v>3193</v>
      </c>
      <c r="I612" s="16" t="s">
        <v>1273</v>
      </c>
      <c r="J612" s="16">
        <v>6.8999999999999997E-4</v>
      </c>
      <c r="K612" s="16">
        <v>4.2153193057865694</v>
      </c>
    </row>
    <row r="613" spans="1:11">
      <c r="A613" s="20"/>
      <c r="B613" s="13">
        <v>1301</v>
      </c>
      <c r="C613" s="16">
        <v>1302</v>
      </c>
      <c r="D613" s="16" t="s">
        <v>3192</v>
      </c>
      <c r="E613" s="16" t="s">
        <v>1441</v>
      </c>
      <c r="F613" s="16" t="s">
        <v>1284</v>
      </c>
      <c r="G613" s="16" t="s">
        <v>1284</v>
      </c>
      <c r="H613" s="16" t="s">
        <v>3194</v>
      </c>
      <c r="I613" s="16" t="s">
        <v>1273</v>
      </c>
      <c r="J613" s="16">
        <v>6.8600000000000024E-3</v>
      </c>
      <c r="K613" s="16">
        <v>74.47178744909715</v>
      </c>
    </row>
    <row r="614" spans="1:11">
      <c r="A614" s="20"/>
      <c r="B614" s="13">
        <v>1302</v>
      </c>
      <c r="C614" s="16">
        <v>1303</v>
      </c>
      <c r="D614" s="16" t="s">
        <v>2221</v>
      </c>
      <c r="E614" s="16" t="s">
        <v>1441</v>
      </c>
      <c r="F614" s="16" t="s">
        <v>1275</v>
      </c>
      <c r="G614" s="16" t="s">
        <v>1275</v>
      </c>
      <c r="H614" s="16" t="s">
        <v>3195</v>
      </c>
      <c r="I614" s="16" t="s">
        <v>1273</v>
      </c>
      <c r="J614" s="16">
        <v>1E-3</v>
      </c>
      <c r="K614" s="16">
        <v>6.7051861998468034</v>
      </c>
    </row>
    <row r="615" spans="1:11">
      <c r="A615" s="20"/>
      <c r="B615" s="13">
        <v>1305</v>
      </c>
      <c r="C615" s="16">
        <v>1306</v>
      </c>
      <c r="D615" s="16" t="s">
        <v>2223</v>
      </c>
      <c r="E615" s="16" t="s">
        <v>1441</v>
      </c>
      <c r="F615" s="16" t="s">
        <v>1284</v>
      </c>
      <c r="G615" s="16" t="s">
        <v>1284</v>
      </c>
      <c r="H615" s="16" t="s">
        <v>3196</v>
      </c>
      <c r="I615" s="16" t="s">
        <v>1273</v>
      </c>
      <c r="J615" s="16">
        <v>1E-3</v>
      </c>
      <c r="K615" s="16">
        <v>6.7055259349423224</v>
      </c>
    </row>
    <row r="616" spans="1:11">
      <c r="A616" s="20"/>
      <c r="B616" s="13">
        <v>1307</v>
      </c>
      <c r="C616" s="16">
        <v>1308</v>
      </c>
      <c r="D616" s="16" t="s">
        <v>2223</v>
      </c>
      <c r="E616" s="16" t="s">
        <v>1441</v>
      </c>
      <c r="F616" s="16" t="s">
        <v>1311</v>
      </c>
      <c r="G616" s="16" t="s">
        <v>1275</v>
      </c>
      <c r="H616" s="16" t="s">
        <v>3197</v>
      </c>
      <c r="I616" s="16" t="s">
        <v>1273</v>
      </c>
      <c r="J616" s="16">
        <v>1.056E-2</v>
      </c>
      <c r="K616" s="16">
        <v>127.7434378761086</v>
      </c>
    </row>
    <row r="617" spans="1:11">
      <c r="A617" s="20"/>
      <c r="B617" s="13">
        <v>1308</v>
      </c>
      <c r="C617" s="16">
        <v>1309</v>
      </c>
      <c r="D617" s="16" t="s">
        <v>2223</v>
      </c>
      <c r="E617" s="16" t="s">
        <v>1441</v>
      </c>
      <c r="F617" s="16" t="s">
        <v>1275</v>
      </c>
      <c r="G617" s="16" t="s">
        <v>1275</v>
      </c>
      <c r="H617" s="16" t="s">
        <v>3198</v>
      </c>
      <c r="I617" s="16" t="s">
        <v>1273</v>
      </c>
      <c r="J617" s="16">
        <v>1.755E-2</v>
      </c>
      <c r="K617" s="16">
        <v>241.08785296989419</v>
      </c>
    </row>
    <row r="618" spans="1:11">
      <c r="A618" s="20"/>
      <c r="B618" s="13">
        <v>1309</v>
      </c>
      <c r="C618" s="16">
        <v>1310</v>
      </c>
      <c r="D618" s="16" t="s">
        <v>2223</v>
      </c>
      <c r="E618" s="16" t="s">
        <v>1441</v>
      </c>
      <c r="F618" s="16" t="s">
        <v>1284</v>
      </c>
      <c r="G618" s="16" t="s">
        <v>1284</v>
      </c>
      <c r="H618" s="16" t="s">
        <v>3199</v>
      </c>
      <c r="I618" s="16" t="s">
        <v>1273</v>
      </c>
      <c r="J618" s="16">
        <v>1.8200000000000001E-2</v>
      </c>
      <c r="K618" s="16">
        <v>252.3034510902101</v>
      </c>
    </row>
    <row r="619" spans="1:11">
      <c r="A619" s="20"/>
      <c r="B619" s="13">
        <v>1310</v>
      </c>
      <c r="C619" s="16">
        <v>1311</v>
      </c>
      <c r="D619" s="16" t="s">
        <v>2223</v>
      </c>
      <c r="E619" s="16" t="s">
        <v>1441</v>
      </c>
      <c r="F619" s="16" t="s">
        <v>1311</v>
      </c>
      <c r="G619" s="16" t="s">
        <v>1275</v>
      </c>
      <c r="H619" s="16" t="s">
        <v>3200</v>
      </c>
      <c r="I619" s="16" t="s">
        <v>1273</v>
      </c>
      <c r="J619" s="16">
        <v>2.001E-2</v>
      </c>
      <c r="K619" s="16">
        <v>284.0572798884358</v>
      </c>
    </row>
    <row r="620" spans="1:11">
      <c r="A620" s="20"/>
      <c r="B620" s="13">
        <v>1311</v>
      </c>
      <c r="C620" s="16">
        <v>1312</v>
      </c>
      <c r="D620" s="16" t="s">
        <v>2223</v>
      </c>
      <c r="E620" s="16" t="s">
        <v>1441</v>
      </c>
      <c r="F620" s="16" t="s">
        <v>1284</v>
      </c>
      <c r="G620" s="16" t="s">
        <v>1284</v>
      </c>
      <c r="H620" s="16" t="s">
        <v>3201</v>
      </c>
      <c r="I620" s="16" t="s">
        <v>1230</v>
      </c>
      <c r="J620" s="16">
        <v>2.546E-2</v>
      </c>
      <c r="K620" s="16">
        <v>1958.1328873403029</v>
      </c>
    </row>
    <row r="621" spans="1:11">
      <c r="A621" s="20"/>
      <c r="B621" s="13">
        <v>1312</v>
      </c>
      <c r="C621" s="16">
        <v>1313</v>
      </c>
      <c r="D621" s="16" t="s">
        <v>2223</v>
      </c>
      <c r="E621" s="16" t="s">
        <v>1441</v>
      </c>
      <c r="F621" s="16" t="s">
        <v>1275</v>
      </c>
      <c r="G621" s="16" t="s">
        <v>1275</v>
      </c>
      <c r="H621" s="16" t="s">
        <v>3202</v>
      </c>
      <c r="I621" s="16" t="s">
        <v>1230</v>
      </c>
      <c r="J621" s="16">
        <v>2.0899999999999998E-2</v>
      </c>
      <c r="K621" s="16">
        <v>1638.038544434341</v>
      </c>
    </row>
    <row r="622" spans="1:11">
      <c r="A622" s="20"/>
      <c r="B622" s="13">
        <v>1313</v>
      </c>
      <c r="C622" s="16">
        <v>1314</v>
      </c>
      <c r="D622" s="16" t="s">
        <v>2223</v>
      </c>
      <c r="E622" s="16" t="s">
        <v>1441</v>
      </c>
      <c r="F622" s="16" t="s">
        <v>1284</v>
      </c>
      <c r="G622" s="16" t="s">
        <v>1284</v>
      </c>
      <c r="H622" s="16" t="s">
        <v>3203</v>
      </c>
      <c r="I622" s="16" t="s">
        <v>1273</v>
      </c>
      <c r="J622" s="16">
        <v>2.9479999999999999E-2</v>
      </c>
      <c r="K622" s="16">
        <v>461.11577470956689</v>
      </c>
    </row>
    <row r="623" spans="1:11">
      <c r="A623" s="20"/>
      <c r="B623" s="13">
        <v>1316</v>
      </c>
      <c r="C623" s="16">
        <v>1317</v>
      </c>
      <c r="D623" s="16" t="s">
        <v>2223</v>
      </c>
      <c r="E623" s="16" t="s">
        <v>1441</v>
      </c>
      <c r="F623" s="16" t="s">
        <v>1311</v>
      </c>
      <c r="G623" s="16" t="s">
        <v>1275</v>
      </c>
      <c r="H623" s="16" t="s">
        <v>3204</v>
      </c>
      <c r="I623" s="16" t="s">
        <v>1273</v>
      </c>
      <c r="J623" s="16">
        <v>3.6960000000000007E-2</v>
      </c>
      <c r="K623" s="16">
        <v>611.78221079218395</v>
      </c>
    </row>
    <row r="624" spans="1:11">
      <c r="A624" s="20"/>
      <c r="B624" s="13">
        <v>1317</v>
      </c>
      <c r="C624" s="16">
        <v>1318</v>
      </c>
      <c r="D624" s="16" t="s">
        <v>2223</v>
      </c>
      <c r="E624" s="16" t="s">
        <v>1441</v>
      </c>
      <c r="F624" s="16" t="s">
        <v>1276</v>
      </c>
      <c r="G624" s="16" t="s">
        <v>1276</v>
      </c>
      <c r="H624" s="16" t="s">
        <v>3205</v>
      </c>
      <c r="I624" s="16" t="s">
        <v>1273</v>
      </c>
      <c r="J624" s="16">
        <v>4.2090000000000002E-2</v>
      </c>
      <c r="K624" s="16">
        <v>719.73648224504348</v>
      </c>
    </row>
    <row r="625" spans="1:11">
      <c r="A625" s="20"/>
      <c r="B625" s="13">
        <v>1319</v>
      </c>
      <c r="C625" s="16">
        <v>1320</v>
      </c>
      <c r="D625" s="16" t="s">
        <v>2223</v>
      </c>
      <c r="E625" s="16" t="s">
        <v>1441</v>
      </c>
      <c r="F625" s="16" t="s">
        <v>1284</v>
      </c>
      <c r="G625" s="16" t="s">
        <v>1284</v>
      </c>
      <c r="H625" s="16" t="s">
        <v>3206</v>
      </c>
      <c r="I625" s="16" t="s">
        <v>1230</v>
      </c>
      <c r="J625" s="16">
        <v>4.5499999999999999E-2</v>
      </c>
      <c r="K625" s="16">
        <v>3310.4677419182171</v>
      </c>
    </row>
    <row r="626" spans="1:11">
      <c r="A626" s="20"/>
      <c r="B626" s="13">
        <v>1321</v>
      </c>
      <c r="C626" s="16">
        <v>1322</v>
      </c>
      <c r="D626" s="16" t="s">
        <v>2223</v>
      </c>
      <c r="E626" s="16" t="s">
        <v>1441</v>
      </c>
      <c r="F626" s="16" t="s">
        <v>1311</v>
      </c>
      <c r="G626" s="16" t="s">
        <v>1275</v>
      </c>
      <c r="H626" s="16" t="s">
        <v>3207</v>
      </c>
      <c r="I626" s="16" t="s">
        <v>1273</v>
      </c>
      <c r="J626" s="16">
        <v>5.1479999999999998E-2</v>
      </c>
      <c r="K626" s="16">
        <v>925.8185387105259</v>
      </c>
    </row>
    <row r="627" spans="1:11">
      <c r="A627" s="20"/>
      <c r="B627" s="13">
        <v>1323</v>
      </c>
      <c r="C627" s="16">
        <v>1324</v>
      </c>
      <c r="D627" s="16" t="s">
        <v>2223</v>
      </c>
      <c r="E627" s="16" t="s">
        <v>1441</v>
      </c>
      <c r="F627" s="16" t="s">
        <v>1284</v>
      </c>
      <c r="G627" s="16" t="s">
        <v>1284</v>
      </c>
      <c r="H627" s="16" t="s">
        <v>3208</v>
      </c>
      <c r="I627" s="16" t="s">
        <v>1230</v>
      </c>
      <c r="J627" s="16">
        <v>5.6759999999999998E-2</v>
      </c>
      <c r="K627" s="16">
        <v>4043.3356826970271</v>
      </c>
    </row>
    <row r="628" spans="1:11">
      <c r="A628" s="20"/>
      <c r="B628" s="13">
        <v>1325</v>
      </c>
      <c r="C628" s="16">
        <v>1326</v>
      </c>
      <c r="D628" s="16" t="s">
        <v>2223</v>
      </c>
      <c r="E628" s="16" t="s">
        <v>1441</v>
      </c>
      <c r="F628" s="16" t="s">
        <v>1297</v>
      </c>
      <c r="G628" s="16" t="s">
        <v>1275</v>
      </c>
      <c r="H628" s="16" t="s">
        <v>3209</v>
      </c>
      <c r="I628" s="16" t="s">
        <v>1230</v>
      </c>
      <c r="J628" s="16">
        <v>8.8440000000000005E-2</v>
      </c>
      <c r="K628" s="16">
        <v>6038.554637746407</v>
      </c>
    </row>
    <row r="629" spans="1:11">
      <c r="A629" s="20"/>
      <c r="B629" s="13">
        <v>1329</v>
      </c>
      <c r="C629" s="16">
        <v>1330</v>
      </c>
      <c r="D629" s="16" t="s">
        <v>2234</v>
      </c>
      <c r="E629" s="16" t="s">
        <v>1441</v>
      </c>
      <c r="F629" s="16" t="s">
        <v>1284</v>
      </c>
      <c r="G629" s="16" t="s">
        <v>1284</v>
      </c>
      <c r="H629" s="16" t="s">
        <v>3210</v>
      </c>
      <c r="I629" s="16" t="s">
        <v>1273</v>
      </c>
      <c r="J629" s="16">
        <v>1.5599999999999999E-2</v>
      </c>
      <c r="K629" s="16">
        <v>0</v>
      </c>
    </row>
    <row r="630" spans="1:11">
      <c r="A630" s="20"/>
      <c r="B630" s="13">
        <v>1331</v>
      </c>
      <c r="C630" s="16">
        <v>1332</v>
      </c>
      <c r="D630" s="16" t="s">
        <v>2234</v>
      </c>
      <c r="E630" s="16" t="s">
        <v>1441</v>
      </c>
      <c r="F630" s="16" t="s">
        <v>1284</v>
      </c>
      <c r="G630" s="16" t="s">
        <v>1284</v>
      </c>
      <c r="H630" s="16" t="s">
        <v>3211</v>
      </c>
      <c r="I630" s="16" t="s">
        <v>1273</v>
      </c>
      <c r="J630" s="16">
        <v>0.25728000000000001</v>
      </c>
      <c r="K630" s="16">
        <v>0</v>
      </c>
    </row>
    <row r="631" spans="1:11">
      <c r="A631" s="20"/>
      <c r="B631" s="13">
        <v>1333</v>
      </c>
      <c r="C631" s="16">
        <v>1334</v>
      </c>
      <c r="D631" s="16" t="s">
        <v>3212</v>
      </c>
      <c r="E631" s="16" t="s">
        <v>1441</v>
      </c>
      <c r="F631" s="16" t="s">
        <v>1284</v>
      </c>
      <c r="G631" s="16" t="s">
        <v>1284</v>
      </c>
      <c r="H631" s="16" t="s">
        <v>3213</v>
      </c>
      <c r="I631" s="16" t="s">
        <v>1273</v>
      </c>
      <c r="J631" s="16">
        <v>1.2500000000000001E-2</v>
      </c>
      <c r="K631" s="16">
        <v>157.69106991759409</v>
      </c>
    </row>
    <row r="632" spans="1:11">
      <c r="A632" s="20"/>
      <c r="B632" s="13">
        <v>1334</v>
      </c>
      <c r="C632" s="16">
        <v>1335</v>
      </c>
      <c r="D632" s="16" t="s">
        <v>3212</v>
      </c>
      <c r="E632" s="16" t="s">
        <v>1441</v>
      </c>
      <c r="F632" s="16" t="s">
        <v>1284</v>
      </c>
      <c r="G632" s="16" t="s">
        <v>1284</v>
      </c>
      <c r="H632" s="16" t="s">
        <v>3214</v>
      </c>
      <c r="I632" s="16" t="s">
        <v>1273</v>
      </c>
      <c r="J632" s="16">
        <v>1.9040000000000001E-2</v>
      </c>
      <c r="K632" s="16">
        <v>266.87717961986749</v>
      </c>
    </row>
    <row r="633" spans="1:11">
      <c r="A633" s="20"/>
      <c r="B633" s="13">
        <v>1335</v>
      </c>
      <c r="C633" s="16">
        <v>1336</v>
      </c>
      <c r="D633" s="16" t="s">
        <v>3212</v>
      </c>
      <c r="E633" s="16" t="s">
        <v>1441</v>
      </c>
      <c r="F633" s="16" t="s">
        <v>1331</v>
      </c>
      <c r="G633" s="16" t="s">
        <v>1275</v>
      </c>
      <c r="H633" s="16" t="s">
        <v>3215</v>
      </c>
      <c r="I633" s="16" t="s">
        <v>1273</v>
      </c>
      <c r="J633" s="16">
        <v>0.34334999999999999</v>
      </c>
      <c r="K633" s="16">
        <v>9926.5631469478467</v>
      </c>
    </row>
    <row r="634" spans="1:11">
      <c r="A634" s="20"/>
      <c r="B634" s="13">
        <v>1336</v>
      </c>
      <c r="C634" s="16">
        <v>1337</v>
      </c>
      <c r="D634" s="16" t="s">
        <v>2238</v>
      </c>
      <c r="E634" s="16" t="s">
        <v>1441</v>
      </c>
      <c r="F634" s="16" t="s">
        <v>1284</v>
      </c>
      <c r="G634" s="16" t="s">
        <v>1284</v>
      </c>
      <c r="H634" s="16" t="s">
        <v>3216</v>
      </c>
      <c r="I634" s="16" t="s">
        <v>1273</v>
      </c>
      <c r="J634" s="16">
        <v>1E-3</v>
      </c>
      <c r="K634" s="16">
        <v>6.7053982554364806</v>
      </c>
    </row>
    <row r="635" spans="1:11">
      <c r="A635" s="20"/>
      <c r="B635" s="13">
        <v>1337</v>
      </c>
      <c r="C635" s="16">
        <v>1338</v>
      </c>
      <c r="D635" s="16" t="s">
        <v>2238</v>
      </c>
      <c r="E635" s="16" t="s">
        <v>1441</v>
      </c>
      <c r="F635" s="16" t="s">
        <v>1341</v>
      </c>
      <c r="G635" s="16" t="s">
        <v>1275</v>
      </c>
      <c r="H635" s="16" t="s">
        <v>3217</v>
      </c>
      <c r="I635" s="16" t="s">
        <v>1273</v>
      </c>
      <c r="J635" s="16">
        <v>1E-3</v>
      </c>
      <c r="K635" s="16">
        <v>6.7053982554364806</v>
      </c>
    </row>
    <row r="636" spans="1:11">
      <c r="A636" s="20"/>
      <c r="B636" s="13">
        <v>1338</v>
      </c>
      <c r="C636" s="16">
        <v>1339</v>
      </c>
      <c r="D636" s="16" t="s">
        <v>2238</v>
      </c>
      <c r="E636" s="16" t="s">
        <v>1441</v>
      </c>
      <c r="F636" s="16" t="s">
        <v>1297</v>
      </c>
      <c r="G636" s="16" t="s">
        <v>1275</v>
      </c>
      <c r="H636" s="16" t="s">
        <v>3218</v>
      </c>
      <c r="I636" s="16" t="s">
        <v>1230</v>
      </c>
      <c r="J636" s="16">
        <v>5.4899999999999992E-3</v>
      </c>
      <c r="K636" s="16">
        <v>488.93708565956968</v>
      </c>
    </row>
    <row r="637" spans="1:11">
      <c r="A637" s="20"/>
      <c r="B637" s="13">
        <v>1339</v>
      </c>
      <c r="C637" s="16">
        <v>1340</v>
      </c>
      <c r="D637" s="16" t="s">
        <v>2238</v>
      </c>
      <c r="E637" s="16" t="s">
        <v>1441</v>
      </c>
      <c r="F637" s="16" t="s">
        <v>1297</v>
      </c>
      <c r="G637" s="16" t="s">
        <v>1275</v>
      </c>
      <c r="H637" s="16" t="s">
        <v>2255</v>
      </c>
      <c r="I637" s="16" t="s">
        <v>1230</v>
      </c>
      <c r="J637" s="16">
        <v>9.4500000000000001E-3</v>
      </c>
      <c r="K637" s="16">
        <v>799.03224387824605</v>
      </c>
    </row>
    <row r="638" spans="1:11">
      <c r="A638" s="20"/>
      <c r="B638" s="13">
        <v>1340</v>
      </c>
      <c r="C638" s="16">
        <v>1341</v>
      </c>
      <c r="D638" s="16" t="s">
        <v>2238</v>
      </c>
      <c r="E638" s="16" t="s">
        <v>1441</v>
      </c>
      <c r="F638" s="16" t="s">
        <v>1341</v>
      </c>
      <c r="G638" s="16" t="s">
        <v>1275</v>
      </c>
      <c r="H638" s="16" t="s">
        <v>3219</v>
      </c>
      <c r="I638" s="16" t="s">
        <v>1273</v>
      </c>
      <c r="J638" s="16">
        <v>2.2100000000000002E-2</v>
      </c>
      <c r="K638" s="16">
        <v>321.61986841254901</v>
      </c>
    </row>
    <row r="639" spans="1:11">
      <c r="A639" s="20"/>
      <c r="B639" s="13">
        <v>1341</v>
      </c>
      <c r="C639" s="16">
        <v>1342</v>
      </c>
      <c r="D639" s="16" t="s">
        <v>2238</v>
      </c>
      <c r="E639" s="16" t="s">
        <v>1441</v>
      </c>
      <c r="F639" s="16" t="s">
        <v>1341</v>
      </c>
      <c r="G639" s="16" t="s">
        <v>1275</v>
      </c>
      <c r="H639" s="16" t="s">
        <v>3220</v>
      </c>
      <c r="I639" s="16" t="s">
        <v>1273</v>
      </c>
      <c r="J639" s="16">
        <v>6.4349999999999991E-2</v>
      </c>
      <c r="K639" s="16">
        <v>1223.731018294156</v>
      </c>
    </row>
    <row r="640" spans="1:11">
      <c r="A640" s="20"/>
      <c r="B640" s="13">
        <v>1342</v>
      </c>
      <c r="C640" s="16">
        <v>1343</v>
      </c>
      <c r="D640" s="16" t="s">
        <v>2238</v>
      </c>
      <c r="E640" s="16" t="s">
        <v>1441</v>
      </c>
      <c r="F640" s="16" t="s">
        <v>1367</v>
      </c>
      <c r="G640" s="16" t="s">
        <v>1275</v>
      </c>
      <c r="H640" s="16" t="s">
        <v>3221</v>
      </c>
      <c r="I640" s="16" t="s">
        <v>1273</v>
      </c>
      <c r="J640" s="16">
        <v>7.4969999999999995E-2</v>
      </c>
      <c r="K640" s="16">
        <v>1481.258259827521</v>
      </c>
    </row>
    <row r="641" spans="1:11">
      <c r="A641" s="20"/>
      <c r="B641" s="13">
        <v>1343</v>
      </c>
      <c r="C641" s="16">
        <v>1344</v>
      </c>
      <c r="D641" s="16" t="s">
        <v>2238</v>
      </c>
      <c r="E641" s="16" t="s">
        <v>1441</v>
      </c>
      <c r="F641" s="16" t="s">
        <v>1367</v>
      </c>
      <c r="G641" s="16" t="s">
        <v>1275</v>
      </c>
      <c r="H641" s="16" t="s">
        <v>3222</v>
      </c>
      <c r="I641" s="16" t="s">
        <v>1273</v>
      </c>
      <c r="J641" s="16">
        <v>0.11136</v>
      </c>
      <c r="K641" s="16">
        <v>2429.3362210848218</v>
      </c>
    </row>
    <row r="642" spans="1:11">
      <c r="A642" s="20"/>
      <c r="B642" s="13">
        <v>1347</v>
      </c>
      <c r="C642" s="16">
        <v>1348</v>
      </c>
      <c r="D642" s="16" t="s">
        <v>2242</v>
      </c>
      <c r="E642" s="16" t="s">
        <v>1441</v>
      </c>
      <c r="F642" s="16" t="s">
        <v>1275</v>
      </c>
      <c r="G642" s="16" t="s">
        <v>1275</v>
      </c>
      <c r="H642" s="16" t="s">
        <v>3223</v>
      </c>
      <c r="I642" s="16" t="s">
        <v>1273</v>
      </c>
      <c r="J642" s="16">
        <v>1E-3</v>
      </c>
      <c r="K642" s="16">
        <v>6.7054937165637014</v>
      </c>
    </row>
    <row r="643" spans="1:11">
      <c r="A643" s="20"/>
      <c r="B643" s="13">
        <v>1348</v>
      </c>
      <c r="C643" s="16">
        <v>1349</v>
      </c>
      <c r="D643" s="16" t="s">
        <v>2242</v>
      </c>
      <c r="E643" s="16" t="s">
        <v>1441</v>
      </c>
      <c r="F643" s="16" t="s">
        <v>1276</v>
      </c>
      <c r="G643" s="16" t="s">
        <v>1276</v>
      </c>
      <c r="H643" s="16" t="s">
        <v>3224</v>
      </c>
      <c r="I643" s="16" t="s">
        <v>1273</v>
      </c>
      <c r="J643" s="16">
        <v>6.8999999999999997E-4</v>
      </c>
      <c r="K643" s="16">
        <v>4.2163904918192889</v>
      </c>
    </row>
    <row r="644" spans="1:11">
      <c r="A644" s="20"/>
      <c r="B644" s="13">
        <v>1349</v>
      </c>
      <c r="C644" s="16">
        <v>1350</v>
      </c>
      <c r="D644" s="16" t="s">
        <v>2242</v>
      </c>
      <c r="E644" s="16" t="s">
        <v>1441</v>
      </c>
      <c r="F644" s="16" t="s">
        <v>1284</v>
      </c>
      <c r="G644" s="16" t="s">
        <v>1284</v>
      </c>
      <c r="H644" s="16" t="s">
        <v>3225</v>
      </c>
      <c r="I644" s="16" t="s">
        <v>1273</v>
      </c>
      <c r="J644" s="16">
        <v>0.1192</v>
      </c>
      <c r="K644" s="16">
        <v>2645.0689971629722</v>
      </c>
    </row>
    <row r="645" spans="1:11">
      <c r="A645" s="20"/>
      <c r="B645" s="13">
        <v>1353</v>
      </c>
      <c r="C645" s="16">
        <v>1354</v>
      </c>
      <c r="D645" s="16" t="s">
        <v>2242</v>
      </c>
      <c r="E645" s="16" t="s">
        <v>1441</v>
      </c>
      <c r="F645" s="16" t="s">
        <v>1284</v>
      </c>
      <c r="G645" s="16" t="s">
        <v>1284</v>
      </c>
      <c r="H645" s="16" t="s">
        <v>3226</v>
      </c>
      <c r="I645" s="16" t="s">
        <v>1273</v>
      </c>
      <c r="J645" s="16">
        <v>1.224</v>
      </c>
      <c r="K645" s="16">
        <v>48656.452680443574</v>
      </c>
    </row>
    <row r="646" spans="1:11">
      <c r="A646" s="20"/>
      <c r="B646" s="13">
        <v>1355</v>
      </c>
      <c r="C646" s="16">
        <v>1356</v>
      </c>
      <c r="D646" s="16" t="s">
        <v>2247</v>
      </c>
      <c r="E646" s="16" t="s">
        <v>1441</v>
      </c>
      <c r="F646" s="16" t="s">
        <v>1295</v>
      </c>
      <c r="G646" s="16" t="s">
        <v>1284</v>
      </c>
      <c r="H646" s="16" t="s">
        <v>3227</v>
      </c>
      <c r="I646" s="16" t="s">
        <v>1273</v>
      </c>
      <c r="J646" s="16">
        <v>1E-3</v>
      </c>
      <c r="K646" s="16">
        <v>6.7052556784099906</v>
      </c>
    </row>
    <row r="647" spans="1:11">
      <c r="A647" s="20"/>
      <c r="B647" s="13">
        <v>1356</v>
      </c>
      <c r="C647" s="16">
        <v>1357</v>
      </c>
      <c r="D647" s="16" t="s">
        <v>2247</v>
      </c>
      <c r="E647" s="16" t="s">
        <v>1441</v>
      </c>
      <c r="F647" s="16" t="s">
        <v>1341</v>
      </c>
      <c r="G647" s="16" t="s">
        <v>1275</v>
      </c>
      <c r="H647" s="16" t="s">
        <v>3228</v>
      </c>
      <c r="I647" s="16" t="s">
        <v>1273</v>
      </c>
      <c r="J647" s="16">
        <v>1E-3</v>
      </c>
      <c r="K647" s="16">
        <v>6.7052556784099906</v>
      </c>
    </row>
    <row r="648" spans="1:11">
      <c r="A648" s="20"/>
      <c r="B648" s="13">
        <v>1358</v>
      </c>
      <c r="C648" s="16">
        <v>1359</v>
      </c>
      <c r="D648" s="16" t="s">
        <v>2247</v>
      </c>
      <c r="E648" s="16" t="s">
        <v>1441</v>
      </c>
      <c r="F648" s="16" t="s">
        <v>1341</v>
      </c>
      <c r="G648" s="16" t="s">
        <v>1275</v>
      </c>
      <c r="H648" s="16" t="s">
        <v>3229</v>
      </c>
      <c r="I648" s="16" t="s">
        <v>1273</v>
      </c>
      <c r="J648" s="16">
        <v>6.0750000000000012E-2</v>
      </c>
      <c r="K648" s="16">
        <v>1138.7173527706109</v>
      </c>
    </row>
    <row r="649" spans="1:11">
      <c r="A649" s="20"/>
      <c r="B649" s="13">
        <v>1359</v>
      </c>
      <c r="C649" s="16">
        <v>1360</v>
      </c>
      <c r="D649" s="16" t="s">
        <v>2247</v>
      </c>
      <c r="E649" s="16" t="s">
        <v>1441</v>
      </c>
      <c r="F649" s="16" t="s">
        <v>1311</v>
      </c>
      <c r="G649" s="16" t="s">
        <v>1275</v>
      </c>
      <c r="H649" s="16" t="s">
        <v>3230</v>
      </c>
      <c r="I649" s="16" t="s">
        <v>1273</v>
      </c>
      <c r="J649" s="16">
        <v>0.26779999999999998</v>
      </c>
      <c r="K649" s="16">
        <v>7276.9834275272196</v>
      </c>
    </row>
    <row r="650" spans="1:11">
      <c r="A650" s="20"/>
      <c r="B650" s="13">
        <v>1364</v>
      </c>
      <c r="C650" s="16">
        <v>1365</v>
      </c>
      <c r="D650" s="16" t="s">
        <v>2253</v>
      </c>
      <c r="E650" s="16" t="s">
        <v>1441</v>
      </c>
      <c r="F650" s="16" t="s">
        <v>1284</v>
      </c>
      <c r="G650" s="16" t="s">
        <v>1284</v>
      </c>
      <c r="H650" s="16" t="s">
        <v>3231</v>
      </c>
      <c r="I650" s="16" t="s">
        <v>1273</v>
      </c>
      <c r="J650" s="16">
        <v>1E-3</v>
      </c>
      <c r="K650" s="16">
        <v>6.7037901667559661</v>
      </c>
    </row>
    <row r="651" spans="1:11">
      <c r="A651" s="20"/>
      <c r="B651" s="13">
        <v>1365</v>
      </c>
      <c r="C651" s="16">
        <v>1366</v>
      </c>
      <c r="D651" s="16" t="s">
        <v>2253</v>
      </c>
      <c r="E651" s="16" t="s">
        <v>1441</v>
      </c>
      <c r="F651" s="16" t="s">
        <v>1284</v>
      </c>
      <c r="G651" s="16" t="s">
        <v>1284</v>
      </c>
      <c r="H651" s="16" t="s">
        <v>3232</v>
      </c>
      <c r="I651" s="16" t="s">
        <v>1273</v>
      </c>
      <c r="J651" s="16">
        <v>1E-3</v>
      </c>
      <c r="K651" s="16">
        <v>6.7037901667559661</v>
      </c>
    </row>
    <row r="652" spans="1:11">
      <c r="A652" s="20"/>
      <c r="B652" s="13">
        <v>1366</v>
      </c>
      <c r="C652" s="16">
        <v>1367</v>
      </c>
      <c r="D652" s="16" t="s">
        <v>2253</v>
      </c>
      <c r="E652" s="16" t="s">
        <v>1441</v>
      </c>
      <c r="F652" s="16" t="s">
        <v>1311</v>
      </c>
      <c r="G652" s="16" t="s">
        <v>1275</v>
      </c>
      <c r="H652" s="16" t="s">
        <v>3233</v>
      </c>
      <c r="I652" s="16" t="s">
        <v>1273</v>
      </c>
      <c r="J652" s="16">
        <v>1E-3</v>
      </c>
      <c r="K652" s="16">
        <v>6.7037901667559661</v>
      </c>
    </row>
    <row r="653" spans="1:11">
      <c r="A653" s="20"/>
      <c r="B653" s="13">
        <v>1367</v>
      </c>
      <c r="C653" s="16">
        <v>1368</v>
      </c>
      <c r="D653" s="16" t="s">
        <v>2253</v>
      </c>
      <c r="E653" s="16" t="s">
        <v>1441</v>
      </c>
      <c r="F653" s="16" t="s">
        <v>1311</v>
      </c>
      <c r="G653" s="16" t="s">
        <v>1275</v>
      </c>
      <c r="H653" s="16" t="s">
        <v>3234</v>
      </c>
      <c r="I653" s="16" t="s">
        <v>1273</v>
      </c>
      <c r="J653" s="16">
        <v>1E-3</v>
      </c>
      <c r="K653" s="16">
        <v>6.7037901667559661</v>
      </c>
    </row>
    <row r="654" spans="1:11">
      <c r="A654" s="20"/>
      <c r="B654" s="13">
        <v>1376</v>
      </c>
      <c r="C654" s="16">
        <v>1377</v>
      </c>
      <c r="D654" s="16" t="s">
        <v>2262</v>
      </c>
      <c r="E654" s="16" t="s">
        <v>1441</v>
      </c>
      <c r="F654" s="16" t="s">
        <v>1284</v>
      </c>
      <c r="G654" s="16" t="s">
        <v>1284</v>
      </c>
      <c r="H654" s="16" t="s">
        <v>3235</v>
      </c>
      <c r="I654" s="16" t="s">
        <v>1273</v>
      </c>
      <c r="J654" s="16">
        <v>1E-3</v>
      </c>
      <c r="K654" s="16">
        <v>6.7037901667559661</v>
      </c>
    </row>
    <row r="655" spans="1:11">
      <c r="A655" s="20"/>
      <c r="B655" s="13">
        <v>1377</v>
      </c>
      <c r="C655" s="16">
        <v>1378</v>
      </c>
      <c r="D655" s="16" t="s">
        <v>2262</v>
      </c>
      <c r="E655" s="16" t="s">
        <v>1441</v>
      </c>
      <c r="F655" s="16" t="s">
        <v>1297</v>
      </c>
      <c r="G655" s="16" t="s">
        <v>1275</v>
      </c>
      <c r="H655" s="16" t="s">
        <v>2256</v>
      </c>
      <c r="I655" s="16" t="s">
        <v>1230</v>
      </c>
      <c r="J655" s="16">
        <v>1E-3</v>
      </c>
      <c r="K655" s="16">
        <v>92.934106817382229</v>
      </c>
    </row>
    <row r="656" spans="1:11">
      <c r="A656" s="20"/>
      <c r="B656" s="13">
        <v>1378</v>
      </c>
      <c r="C656" s="16">
        <v>1379</v>
      </c>
      <c r="D656" s="16" t="s">
        <v>2262</v>
      </c>
      <c r="E656" s="16" t="s">
        <v>1441</v>
      </c>
      <c r="F656" s="16" t="s">
        <v>1311</v>
      </c>
      <c r="G656" s="16" t="s">
        <v>1275</v>
      </c>
      <c r="H656" s="16" t="s">
        <v>3236</v>
      </c>
      <c r="I656" s="16" t="s">
        <v>1273</v>
      </c>
      <c r="J656" s="16">
        <v>1E-3</v>
      </c>
      <c r="K656" s="16">
        <v>6.7037901667559661</v>
      </c>
    </row>
    <row r="657" spans="1:11">
      <c r="A657" s="20"/>
      <c r="B657" s="13">
        <v>1379</v>
      </c>
      <c r="C657" s="16">
        <v>1380</v>
      </c>
      <c r="D657" s="16" t="s">
        <v>2262</v>
      </c>
      <c r="E657" s="16" t="s">
        <v>1441</v>
      </c>
      <c r="F657" s="16" t="s">
        <v>1311</v>
      </c>
      <c r="G657" s="16" t="s">
        <v>1275</v>
      </c>
      <c r="H657" s="16" t="s">
        <v>2259</v>
      </c>
      <c r="I657" s="16" t="s">
        <v>1273</v>
      </c>
      <c r="J657" s="16">
        <v>1E-3</v>
      </c>
      <c r="K657" s="16">
        <v>6.7037901667559661</v>
      </c>
    </row>
    <row r="658" spans="1:11">
      <c r="A658" s="20"/>
      <c r="B658" s="13">
        <v>1385</v>
      </c>
      <c r="C658" s="16">
        <v>1386</v>
      </c>
      <c r="D658" s="16" t="s">
        <v>2265</v>
      </c>
      <c r="E658" s="16" t="s">
        <v>1441</v>
      </c>
      <c r="F658" s="16" t="s">
        <v>1311</v>
      </c>
      <c r="G658" s="16" t="s">
        <v>1275</v>
      </c>
      <c r="H658" s="16" t="s">
        <v>3237</v>
      </c>
      <c r="I658" s="16" t="s">
        <v>1273</v>
      </c>
      <c r="J658" s="16">
        <v>0.39779999999999999</v>
      </c>
      <c r="K658" s="16">
        <v>11932.43062685457</v>
      </c>
    </row>
    <row r="659" spans="1:11">
      <c r="A659" s="20"/>
      <c r="B659" s="13">
        <v>1386</v>
      </c>
      <c r="C659" s="16">
        <v>1387</v>
      </c>
      <c r="D659" s="16" t="s">
        <v>2265</v>
      </c>
      <c r="E659" s="16" t="s">
        <v>1441</v>
      </c>
      <c r="F659" s="16" t="s">
        <v>1341</v>
      </c>
      <c r="G659" s="16" t="s">
        <v>1275</v>
      </c>
      <c r="H659" s="16" t="s">
        <v>3238</v>
      </c>
      <c r="I659" s="16" t="s">
        <v>1273</v>
      </c>
      <c r="J659" s="16">
        <v>0.38690000000000002</v>
      </c>
      <c r="K659" s="16">
        <v>11525.04197773699</v>
      </c>
    </row>
    <row r="660" spans="1:11">
      <c r="A660" s="20"/>
      <c r="B660" s="13">
        <v>1388</v>
      </c>
      <c r="C660" s="16">
        <v>1389</v>
      </c>
      <c r="D660" s="16" t="s">
        <v>2270</v>
      </c>
      <c r="E660" s="16" t="s">
        <v>1441</v>
      </c>
      <c r="F660" s="16" t="s">
        <v>1285</v>
      </c>
      <c r="G660" s="16" t="s">
        <v>1284</v>
      </c>
      <c r="H660" s="16" t="s">
        <v>3239</v>
      </c>
      <c r="I660" s="16" t="s">
        <v>1273</v>
      </c>
      <c r="J660" s="16">
        <v>1E-3</v>
      </c>
      <c r="K660" s="16">
        <v>6.7037901667559661</v>
      </c>
    </row>
    <row r="661" spans="1:11">
      <c r="A661" s="20"/>
      <c r="B661" s="13">
        <v>1389</v>
      </c>
      <c r="C661" s="16">
        <v>1390</v>
      </c>
      <c r="D661" s="16" t="s">
        <v>2270</v>
      </c>
      <c r="E661" s="16" t="s">
        <v>1441</v>
      </c>
      <c r="F661" s="16" t="s">
        <v>1275</v>
      </c>
      <c r="G661" s="16" t="s">
        <v>1275</v>
      </c>
      <c r="H661" s="16" t="s">
        <v>3240</v>
      </c>
      <c r="I661" s="16" t="s">
        <v>1273</v>
      </c>
      <c r="J661" s="16">
        <v>1E-3</v>
      </c>
      <c r="K661" s="16">
        <v>6.7037901667559661</v>
      </c>
    </row>
    <row r="662" spans="1:11">
      <c r="A662" s="20"/>
      <c r="B662" s="13">
        <v>1390</v>
      </c>
      <c r="C662" s="16">
        <v>1391</v>
      </c>
      <c r="D662" s="16" t="s">
        <v>2270</v>
      </c>
      <c r="E662" s="16" t="s">
        <v>1441</v>
      </c>
      <c r="F662" s="16" t="s">
        <v>1285</v>
      </c>
      <c r="G662" s="16" t="s">
        <v>1284</v>
      </c>
      <c r="H662" s="16" t="s">
        <v>3241</v>
      </c>
      <c r="I662" s="16" t="s">
        <v>1273</v>
      </c>
      <c r="J662" s="16">
        <v>1E-3</v>
      </c>
      <c r="K662" s="16">
        <v>6.7037901667559661</v>
      </c>
    </row>
    <row r="663" spans="1:11">
      <c r="A663" s="20"/>
      <c r="B663" s="13">
        <v>1392</v>
      </c>
      <c r="C663" s="16">
        <v>1393</v>
      </c>
      <c r="D663" s="16" t="s">
        <v>3242</v>
      </c>
      <c r="E663" s="16" t="s">
        <v>1441</v>
      </c>
      <c r="F663" s="16" t="s">
        <v>1275</v>
      </c>
      <c r="G663" s="16" t="s">
        <v>1275</v>
      </c>
      <c r="H663" s="16" t="s">
        <v>3243</v>
      </c>
      <c r="I663" s="16" t="s">
        <v>1273</v>
      </c>
      <c r="J663" s="16">
        <v>1E-3</v>
      </c>
      <c r="K663" s="16">
        <v>6.7037901667559661</v>
      </c>
    </row>
    <row r="664" spans="1:11">
      <c r="A664" s="20"/>
      <c r="B664" s="13">
        <v>1393</v>
      </c>
      <c r="C664" s="16">
        <v>1394</v>
      </c>
      <c r="D664" s="16" t="s">
        <v>3244</v>
      </c>
      <c r="E664" s="16" t="s">
        <v>1441</v>
      </c>
      <c r="F664" s="16" t="s">
        <v>1284</v>
      </c>
      <c r="G664" s="16" t="s">
        <v>1284</v>
      </c>
      <c r="H664" s="16" t="s">
        <v>3245</v>
      </c>
      <c r="I664" s="16" t="s">
        <v>1273</v>
      </c>
      <c r="J664" s="16">
        <v>1E-3</v>
      </c>
      <c r="K664" s="16">
        <v>6.7037901667559661</v>
      </c>
    </row>
    <row r="665" spans="1:11">
      <c r="A665" s="20"/>
      <c r="B665" s="13">
        <v>1394</v>
      </c>
      <c r="C665" s="16">
        <v>1395</v>
      </c>
      <c r="D665" s="16" t="s">
        <v>3244</v>
      </c>
      <c r="E665" s="16" t="s">
        <v>1441</v>
      </c>
      <c r="F665" s="16" t="s">
        <v>1284</v>
      </c>
      <c r="G665" s="16" t="s">
        <v>1284</v>
      </c>
      <c r="H665" s="16" t="s">
        <v>3246</v>
      </c>
      <c r="I665" s="16" t="s">
        <v>1273</v>
      </c>
      <c r="J665" s="16">
        <v>0.12198000000000001</v>
      </c>
      <c r="K665" s="16">
        <v>2721.731700277041</v>
      </c>
    </row>
    <row r="666" spans="1:11">
      <c r="A666" s="20"/>
      <c r="B666" s="13">
        <v>1395</v>
      </c>
      <c r="C666" s="16">
        <v>1396</v>
      </c>
      <c r="D666" s="16" t="s">
        <v>2272</v>
      </c>
      <c r="E666" s="16" t="s">
        <v>1441</v>
      </c>
      <c r="F666" s="16" t="s">
        <v>1275</v>
      </c>
      <c r="G666" s="16" t="s">
        <v>1275</v>
      </c>
      <c r="H666" s="16" t="s">
        <v>3247</v>
      </c>
      <c r="I666" s="16" t="s">
        <v>1273</v>
      </c>
      <c r="J666" s="16">
        <v>1E-3</v>
      </c>
      <c r="K666" s="16">
        <v>6.7015224365762034</v>
      </c>
    </row>
    <row r="667" spans="1:11">
      <c r="A667" s="20"/>
      <c r="B667" s="13">
        <v>1397</v>
      </c>
      <c r="C667" s="16">
        <v>1398</v>
      </c>
      <c r="D667" s="16" t="s">
        <v>3248</v>
      </c>
      <c r="E667" s="16" t="s">
        <v>1441</v>
      </c>
      <c r="F667" s="16" t="s">
        <v>1275</v>
      </c>
      <c r="G667" s="16" t="s">
        <v>1275</v>
      </c>
      <c r="H667" s="16" t="s">
        <v>3249</v>
      </c>
      <c r="I667" s="16" t="s">
        <v>1273</v>
      </c>
      <c r="J667" s="16">
        <v>2.0459999999999999E-2</v>
      </c>
      <c r="K667" s="16">
        <v>291.99118456478101</v>
      </c>
    </row>
    <row r="668" spans="1:11">
      <c r="A668" s="20"/>
      <c r="B668" s="13">
        <v>1398</v>
      </c>
      <c r="C668" s="16">
        <v>1399</v>
      </c>
      <c r="D668" s="16" t="s">
        <v>3250</v>
      </c>
      <c r="E668" s="16" t="s">
        <v>1441</v>
      </c>
      <c r="F668" s="16" t="s">
        <v>1284</v>
      </c>
      <c r="G668" s="16" t="s">
        <v>1284</v>
      </c>
      <c r="H668" s="16" t="s">
        <v>3251</v>
      </c>
      <c r="I668" s="16" t="s">
        <v>1273</v>
      </c>
      <c r="J668" s="16">
        <v>1.504E-2</v>
      </c>
      <c r="K668" s="16">
        <v>198.72611951664459</v>
      </c>
    </row>
    <row r="669" spans="1:11">
      <c r="A669" s="20"/>
      <c r="B669" s="13">
        <v>1399</v>
      </c>
      <c r="C669" s="16">
        <v>1400</v>
      </c>
      <c r="D669" s="16" t="s">
        <v>3252</v>
      </c>
      <c r="E669" s="16" t="s">
        <v>1441</v>
      </c>
      <c r="F669" s="16" t="s">
        <v>1284</v>
      </c>
      <c r="G669" s="16" t="s">
        <v>1284</v>
      </c>
      <c r="H669" s="16" t="s">
        <v>3253</v>
      </c>
      <c r="I669" s="16" t="s">
        <v>1273</v>
      </c>
      <c r="J669" s="16">
        <v>3.96E-3</v>
      </c>
      <c r="K669" s="16">
        <v>37.46533795740433</v>
      </c>
    </row>
    <row r="670" spans="1:11">
      <c r="A670" s="20"/>
      <c r="B670" s="13">
        <v>1400</v>
      </c>
      <c r="C670" s="16">
        <v>1401</v>
      </c>
      <c r="D670" s="16" t="s">
        <v>3254</v>
      </c>
      <c r="E670" s="16" t="s">
        <v>1441</v>
      </c>
      <c r="F670" s="16" t="s">
        <v>1297</v>
      </c>
      <c r="G670" s="16" t="s">
        <v>1275</v>
      </c>
      <c r="H670" s="16" t="s">
        <v>3255</v>
      </c>
      <c r="I670" s="16" t="s">
        <v>1230</v>
      </c>
      <c r="J670" s="16">
        <v>2.87E-2</v>
      </c>
      <c r="K670" s="16">
        <v>2182.1882772279159</v>
      </c>
    </row>
    <row r="671" spans="1:11">
      <c r="A671" s="20"/>
      <c r="B671" s="13">
        <v>1401</v>
      </c>
      <c r="C671" s="16">
        <v>1402</v>
      </c>
      <c r="D671" s="16" t="s">
        <v>2274</v>
      </c>
      <c r="E671" s="16" t="s">
        <v>1441</v>
      </c>
      <c r="F671" s="16" t="s">
        <v>1285</v>
      </c>
      <c r="G671" s="16" t="s">
        <v>1284</v>
      </c>
      <c r="H671" s="16" t="s">
        <v>3256</v>
      </c>
      <c r="I671" s="16" t="s">
        <v>1273</v>
      </c>
      <c r="J671" s="16">
        <v>1E-3</v>
      </c>
      <c r="K671" s="16">
        <v>6.7037901667559661</v>
      </c>
    </row>
    <row r="672" spans="1:11">
      <c r="A672" s="20"/>
      <c r="B672" s="13">
        <v>1402</v>
      </c>
      <c r="C672" s="16">
        <v>1403</v>
      </c>
      <c r="D672" s="16" t="s">
        <v>2274</v>
      </c>
      <c r="E672" s="16" t="s">
        <v>1441</v>
      </c>
      <c r="F672" s="16" t="s">
        <v>1297</v>
      </c>
      <c r="G672" s="16" t="s">
        <v>1275</v>
      </c>
      <c r="H672" s="16" t="s">
        <v>3257</v>
      </c>
      <c r="I672" s="16" t="s">
        <v>1230</v>
      </c>
      <c r="J672" s="16">
        <v>0.15179999999999999</v>
      </c>
      <c r="K672" s="16">
        <v>9842.968642027663</v>
      </c>
    </row>
    <row r="673" spans="1:11">
      <c r="A673" s="20"/>
      <c r="B673" s="13">
        <v>1404</v>
      </c>
      <c r="C673" s="16">
        <v>1405</v>
      </c>
      <c r="D673" s="16" t="s">
        <v>2276</v>
      </c>
      <c r="E673" s="16" t="s">
        <v>1441</v>
      </c>
      <c r="F673" s="16" t="s">
        <v>1367</v>
      </c>
      <c r="G673" s="16" t="s">
        <v>1275</v>
      </c>
      <c r="H673" s="16" t="s">
        <v>3258</v>
      </c>
      <c r="I673" s="16" t="s">
        <v>1273</v>
      </c>
      <c r="J673" s="16">
        <v>1.92E-3</v>
      </c>
      <c r="K673" s="16">
        <v>15.15434357523845</v>
      </c>
    </row>
    <row r="674" spans="1:11">
      <c r="A674" s="20"/>
      <c r="B674" s="13">
        <v>1405</v>
      </c>
      <c r="C674" s="16">
        <v>1406</v>
      </c>
      <c r="D674" s="16" t="s">
        <v>2276</v>
      </c>
      <c r="E674" s="16" t="s">
        <v>1441</v>
      </c>
      <c r="F674" s="16" t="s">
        <v>1284</v>
      </c>
      <c r="G674" s="16" t="s">
        <v>1284</v>
      </c>
      <c r="H674" s="16" t="s">
        <v>3259</v>
      </c>
      <c r="I674" s="16" t="s">
        <v>1273</v>
      </c>
      <c r="J674" s="16">
        <v>7.0400000000000011E-3</v>
      </c>
      <c r="K674" s="16">
        <v>76.922968885977411</v>
      </c>
    </row>
    <row r="675" spans="1:11">
      <c r="A675" s="20"/>
      <c r="B675" s="13">
        <v>1408</v>
      </c>
      <c r="C675" s="16">
        <v>1409</v>
      </c>
      <c r="D675" s="16" t="s">
        <v>2276</v>
      </c>
      <c r="E675" s="16" t="s">
        <v>1441</v>
      </c>
      <c r="F675" s="16" t="s">
        <v>1341</v>
      </c>
      <c r="G675" s="16" t="s">
        <v>1275</v>
      </c>
      <c r="H675" s="16" t="s">
        <v>3260</v>
      </c>
      <c r="I675" s="16" t="s">
        <v>1273</v>
      </c>
      <c r="J675" s="16">
        <v>4.9500000000000002E-2</v>
      </c>
      <c r="K675" s="16">
        <v>881.28492693951057</v>
      </c>
    </row>
    <row r="676" spans="1:11">
      <c r="A676" s="20"/>
      <c r="B676" s="13">
        <v>1409</v>
      </c>
      <c r="C676" s="16">
        <v>1410</v>
      </c>
      <c r="D676" s="16" t="s">
        <v>2276</v>
      </c>
      <c r="E676" s="16" t="s">
        <v>1441</v>
      </c>
      <c r="F676" s="16" t="s">
        <v>1341</v>
      </c>
      <c r="G676" s="16" t="s">
        <v>1275</v>
      </c>
      <c r="H676" s="16" t="s">
        <v>3261</v>
      </c>
      <c r="I676" s="16" t="s">
        <v>1273</v>
      </c>
      <c r="J676" s="16">
        <v>0.30380000000000001</v>
      </c>
      <c r="K676" s="16">
        <v>8518.1520551076628</v>
      </c>
    </row>
    <row r="677" spans="1:11">
      <c r="A677" s="20"/>
      <c r="B677" s="13">
        <v>1412</v>
      </c>
      <c r="C677" s="16">
        <v>1413</v>
      </c>
      <c r="D677" s="16" t="s">
        <v>2276</v>
      </c>
      <c r="E677" s="16" t="s">
        <v>1441</v>
      </c>
      <c r="F677" s="16" t="s">
        <v>1275</v>
      </c>
      <c r="G677" s="16" t="s">
        <v>1275</v>
      </c>
      <c r="H677" s="16" t="s">
        <v>3262</v>
      </c>
      <c r="I677" s="16" t="s">
        <v>1273</v>
      </c>
      <c r="J677" s="16">
        <v>1E-3</v>
      </c>
      <c r="K677" s="16">
        <v>6.7037901667559661</v>
      </c>
    </row>
    <row r="678" spans="1:11">
      <c r="A678" s="20"/>
      <c r="B678" s="13">
        <v>1413</v>
      </c>
      <c r="C678" s="16">
        <v>1414</v>
      </c>
      <c r="D678" s="16" t="s">
        <v>2281</v>
      </c>
      <c r="E678" s="16" t="s">
        <v>1441</v>
      </c>
      <c r="F678" s="16" t="s">
        <v>1282</v>
      </c>
      <c r="G678" s="16" t="s">
        <v>1275</v>
      </c>
      <c r="H678" s="16" t="s">
        <v>3263</v>
      </c>
      <c r="I678" s="16" t="s">
        <v>1230</v>
      </c>
      <c r="J678" s="16">
        <v>3.2500000000000001E-2</v>
      </c>
      <c r="K678" s="16">
        <v>2441.9184075791591</v>
      </c>
    </row>
    <row r="679" spans="1:11">
      <c r="A679" s="20"/>
      <c r="B679" s="13">
        <v>1414</v>
      </c>
      <c r="C679" s="16">
        <v>1415</v>
      </c>
      <c r="D679" s="16" t="s">
        <v>2281</v>
      </c>
      <c r="E679" s="16" t="s">
        <v>1441</v>
      </c>
      <c r="F679" s="16" t="s">
        <v>1282</v>
      </c>
      <c r="G679" s="16" t="s">
        <v>1275</v>
      </c>
      <c r="H679" s="16" t="s">
        <v>3264</v>
      </c>
      <c r="I679" s="16" t="s">
        <v>1230</v>
      </c>
      <c r="J679" s="16">
        <v>5.6099999999999997E-2</v>
      </c>
      <c r="K679" s="16">
        <v>4000.7910964327598</v>
      </c>
    </row>
    <row r="680" spans="1:11">
      <c r="A680" s="20"/>
      <c r="B680" s="13">
        <v>1426</v>
      </c>
      <c r="C680" s="16">
        <v>1427</v>
      </c>
      <c r="D680" s="16" t="s">
        <v>2295</v>
      </c>
      <c r="E680" s="16" t="s">
        <v>1441</v>
      </c>
      <c r="F680" s="16" t="s">
        <v>1284</v>
      </c>
      <c r="G680" s="16" t="s">
        <v>1284</v>
      </c>
      <c r="H680" s="16" t="s">
        <v>3265</v>
      </c>
      <c r="I680" s="16" t="s">
        <v>1273</v>
      </c>
      <c r="J680" s="16">
        <v>1E-3</v>
      </c>
      <c r="K680" s="16">
        <v>6.7037901667559661</v>
      </c>
    </row>
    <row r="681" spans="1:11">
      <c r="A681" s="20"/>
      <c r="B681" s="13">
        <v>1427</v>
      </c>
      <c r="C681" s="16">
        <v>1428</v>
      </c>
      <c r="D681" s="16" t="s">
        <v>2295</v>
      </c>
      <c r="E681" s="16" t="s">
        <v>1441</v>
      </c>
      <c r="F681" s="16" t="s">
        <v>1276</v>
      </c>
      <c r="G681" s="16" t="s">
        <v>1276</v>
      </c>
      <c r="H681" s="16" t="s">
        <v>3266</v>
      </c>
      <c r="I681" s="16" t="s">
        <v>1273</v>
      </c>
      <c r="J681" s="16">
        <v>4.7200000000000002E-3</v>
      </c>
      <c r="K681" s="16">
        <v>46.661902459385118</v>
      </c>
    </row>
    <row r="682" spans="1:11">
      <c r="A682" s="20"/>
      <c r="B682" s="13">
        <v>1434</v>
      </c>
      <c r="C682" s="16">
        <v>1435</v>
      </c>
      <c r="D682" s="16" t="s">
        <v>2304</v>
      </c>
      <c r="E682" s="16" t="s">
        <v>1441</v>
      </c>
      <c r="F682" s="16" t="s">
        <v>1284</v>
      </c>
      <c r="G682" s="16" t="s">
        <v>1284</v>
      </c>
      <c r="H682" s="16" t="s">
        <v>3267</v>
      </c>
      <c r="I682" s="16" t="s">
        <v>1273</v>
      </c>
      <c r="J682" s="16">
        <v>1E-3</v>
      </c>
      <c r="K682" s="16">
        <v>6.7037901667559661</v>
      </c>
    </row>
    <row r="683" spans="1:11">
      <c r="A683" s="20"/>
      <c r="B683" s="13">
        <v>1435</v>
      </c>
      <c r="C683" s="16">
        <v>1436</v>
      </c>
      <c r="D683" s="16" t="s">
        <v>2304</v>
      </c>
      <c r="E683" s="16" t="s">
        <v>1441</v>
      </c>
      <c r="F683" s="16" t="s">
        <v>1367</v>
      </c>
      <c r="G683" s="16" t="s">
        <v>1275</v>
      </c>
      <c r="H683" s="16" t="s">
        <v>3268</v>
      </c>
      <c r="I683" s="16" t="s">
        <v>1273</v>
      </c>
      <c r="J683" s="16">
        <v>0.18432000000000001</v>
      </c>
      <c r="K683" s="16">
        <v>4560.4444773044079</v>
      </c>
    </row>
    <row r="684" spans="1:11">
      <c r="A684" s="20"/>
      <c r="B684" s="13">
        <v>1436</v>
      </c>
      <c r="C684" s="16">
        <v>1437</v>
      </c>
      <c r="D684" s="16" t="s">
        <v>2304</v>
      </c>
      <c r="E684" s="16" t="s">
        <v>1441</v>
      </c>
      <c r="F684" s="16" t="s">
        <v>1367</v>
      </c>
      <c r="G684" s="16" t="s">
        <v>1275</v>
      </c>
      <c r="H684" s="16" t="s">
        <v>3269</v>
      </c>
      <c r="I684" s="16" t="s">
        <v>1273</v>
      </c>
      <c r="J684" s="16">
        <v>1.4482999999999999</v>
      </c>
      <c r="K684" s="16">
        <v>60034.341142136363</v>
      </c>
    </row>
    <row r="685" spans="1:11">
      <c r="A685" s="20"/>
      <c r="B685" s="13">
        <v>1438</v>
      </c>
      <c r="C685" s="16">
        <v>1439</v>
      </c>
      <c r="D685" s="16" t="s">
        <v>2306</v>
      </c>
      <c r="E685" s="16" t="s">
        <v>1441</v>
      </c>
      <c r="F685" s="16" t="s">
        <v>1368</v>
      </c>
      <c r="G685" s="16" t="s">
        <v>1275</v>
      </c>
      <c r="H685" s="16" t="s">
        <v>3270</v>
      </c>
      <c r="I685" s="16" t="s">
        <v>1273</v>
      </c>
      <c r="J685" s="16">
        <v>8.1739999999999993E-2</v>
      </c>
      <c r="K685" s="16">
        <v>1649.956427326322</v>
      </c>
    </row>
    <row r="686" spans="1:11">
      <c r="A686" s="20"/>
      <c r="B686" s="13">
        <v>1440</v>
      </c>
      <c r="C686" s="16">
        <v>1441</v>
      </c>
      <c r="D686" s="16" t="s">
        <v>2306</v>
      </c>
      <c r="E686" s="16" t="s">
        <v>1441</v>
      </c>
      <c r="F686" s="16" t="s">
        <v>1368</v>
      </c>
      <c r="G686" s="16" t="s">
        <v>1275</v>
      </c>
      <c r="H686" s="16" t="s">
        <v>3271</v>
      </c>
      <c r="I686" s="16" t="s">
        <v>1273</v>
      </c>
      <c r="J686" s="16">
        <v>0.17856</v>
      </c>
      <c r="K686" s="16">
        <v>4382.9591997426669</v>
      </c>
    </row>
    <row r="687" spans="1:11">
      <c r="A687" s="20"/>
      <c r="B687" s="13">
        <v>1442</v>
      </c>
      <c r="C687" s="16">
        <v>1443</v>
      </c>
      <c r="D687" s="16" t="s">
        <v>2308</v>
      </c>
      <c r="E687" s="16" t="s">
        <v>1441</v>
      </c>
      <c r="F687" s="16" t="s">
        <v>1342</v>
      </c>
      <c r="G687" s="16" t="s">
        <v>1275</v>
      </c>
      <c r="H687" s="16" t="s">
        <v>3272</v>
      </c>
      <c r="I687" s="16" t="s">
        <v>1273</v>
      </c>
      <c r="J687" s="16">
        <v>2.052E-2</v>
      </c>
      <c r="K687" s="16">
        <v>293.06219872363312</v>
      </c>
    </row>
    <row r="688" spans="1:11">
      <c r="A688" s="20"/>
      <c r="B688" s="13">
        <v>1445</v>
      </c>
      <c r="C688" s="16">
        <v>1446</v>
      </c>
      <c r="D688" s="16" t="s">
        <v>2308</v>
      </c>
      <c r="E688" s="16" t="s">
        <v>1441</v>
      </c>
      <c r="F688" s="16" t="s">
        <v>1297</v>
      </c>
      <c r="G688" s="16" t="s">
        <v>1275</v>
      </c>
      <c r="H688" s="16" t="s">
        <v>3273</v>
      </c>
      <c r="I688" s="16" t="s">
        <v>1230</v>
      </c>
      <c r="J688" s="16">
        <v>1E-3</v>
      </c>
      <c r="K688" s="16">
        <v>104.8054022374222</v>
      </c>
    </row>
    <row r="689" spans="1:11">
      <c r="A689" s="20"/>
      <c r="B689" s="13">
        <v>1446</v>
      </c>
      <c r="C689" s="16">
        <v>1447</v>
      </c>
      <c r="D689" s="16" t="s">
        <v>2308</v>
      </c>
      <c r="E689" s="16" t="s">
        <v>1441</v>
      </c>
      <c r="F689" s="16" t="s">
        <v>1342</v>
      </c>
      <c r="G689" s="16" t="s">
        <v>1275</v>
      </c>
      <c r="H689" s="16" t="s">
        <v>3274</v>
      </c>
      <c r="I689" s="16" t="s">
        <v>1273</v>
      </c>
      <c r="J689" s="16">
        <v>1E-3</v>
      </c>
      <c r="K689" s="16">
        <v>6.7037901667559661</v>
      </c>
    </row>
    <row r="690" spans="1:11">
      <c r="A690" s="20"/>
      <c r="B690" s="13">
        <v>1448</v>
      </c>
      <c r="C690" s="16">
        <v>1449</v>
      </c>
      <c r="D690" s="16" t="s">
        <v>2312</v>
      </c>
      <c r="E690" s="16" t="s">
        <v>1441</v>
      </c>
      <c r="F690" s="16" t="s">
        <v>1275</v>
      </c>
      <c r="G690" s="16" t="s">
        <v>1275</v>
      </c>
      <c r="H690" s="16" t="s">
        <v>3275</v>
      </c>
      <c r="I690" s="16" t="s">
        <v>1273</v>
      </c>
      <c r="J690" s="16">
        <v>6.565E-2</v>
      </c>
      <c r="K690" s="16">
        <v>1254.4180438079579</v>
      </c>
    </row>
    <row r="691" spans="1:11">
      <c r="A691" s="20"/>
      <c r="B691" s="13">
        <v>1451</v>
      </c>
      <c r="C691" s="16">
        <v>1452</v>
      </c>
      <c r="D691" s="16" t="s">
        <v>2312</v>
      </c>
      <c r="E691" s="16" t="s">
        <v>1441</v>
      </c>
      <c r="F691" s="16" t="s">
        <v>1362</v>
      </c>
      <c r="G691" s="16" t="s">
        <v>1276</v>
      </c>
      <c r="H691" s="16" t="s">
        <v>3276</v>
      </c>
      <c r="I691" s="16" t="s">
        <v>1273</v>
      </c>
      <c r="J691" s="16">
        <v>0.10471999999999999</v>
      </c>
      <c r="K691" s="16">
        <v>2249.0570682858311</v>
      </c>
    </row>
    <row r="692" spans="1:11">
      <c r="A692" s="20"/>
      <c r="B692" s="13">
        <v>1454</v>
      </c>
      <c r="C692" s="16">
        <v>1455</v>
      </c>
      <c r="D692" s="16" t="s">
        <v>2312</v>
      </c>
      <c r="E692" s="16" t="s">
        <v>1441</v>
      </c>
      <c r="F692" s="16" t="s">
        <v>1275</v>
      </c>
      <c r="G692" s="16" t="s">
        <v>1275</v>
      </c>
      <c r="H692" s="16" t="s">
        <v>3277</v>
      </c>
      <c r="I692" s="16" t="s">
        <v>1273</v>
      </c>
      <c r="J692" s="16">
        <v>0.12726000000000001</v>
      </c>
      <c r="K692" s="16">
        <v>2869.8241249432081</v>
      </c>
    </row>
    <row r="693" spans="1:11">
      <c r="A693" s="20"/>
      <c r="B693" s="13">
        <v>1457</v>
      </c>
      <c r="C693" s="16">
        <v>1458</v>
      </c>
      <c r="D693" s="16" t="s">
        <v>2312</v>
      </c>
      <c r="E693" s="16" t="s">
        <v>1441</v>
      </c>
      <c r="F693" s="16" t="s">
        <v>1301</v>
      </c>
      <c r="G693" s="16" t="s">
        <v>1275</v>
      </c>
      <c r="H693" s="16" t="s">
        <v>3278</v>
      </c>
      <c r="I693" s="16" t="s">
        <v>1230</v>
      </c>
      <c r="J693" s="16">
        <v>1E-3</v>
      </c>
      <c r="K693" s="16">
        <v>104.8054022374222</v>
      </c>
    </row>
    <row r="694" spans="1:11">
      <c r="A694" s="20"/>
      <c r="B694" s="13">
        <v>1459</v>
      </c>
      <c r="C694" s="16">
        <v>1460</v>
      </c>
      <c r="D694" s="16" t="s">
        <v>2312</v>
      </c>
      <c r="E694" s="16" t="s">
        <v>1441</v>
      </c>
      <c r="F694" s="16" t="s">
        <v>1362</v>
      </c>
      <c r="G694" s="16" t="s">
        <v>1276</v>
      </c>
      <c r="H694" s="16" t="s">
        <v>3279</v>
      </c>
      <c r="I694" s="16" t="s">
        <v>1273</v>
      </c>
      <c r="J694" s="16">
        <v>6.8999999999999997E-4</v>
      </c>
      <c r="K694" s="16">
        <v>4.2153193057865694</v>
      </c>
    </row>
    <row r="695" spans="1:11">
      <c r="A695" s="20"/>
      <c r="B695" s="13">
        <v>1460</v>
      </c>
      <c r="C695" s="16">
        <v>1461</v>
      </c>
      <c r="D695" s="16" t="s">
        <v>2312</v>
      </c>
      <c r="E695" s="16" t="s">
        <v>1441</v>
      </c>
      <c r="F695" s="16" t="s">
        <v>1284</v>
      </c>
      <c r="G695" s="16" t="s">
        <v>1284</v>
      </c>
      <c r="H695" s="16" t="s">
        <v>3280</v>
      </c>
      <c r="I695" s="16" t="s">
        <v>1273</v>
      </c>
      <c r="J695" s="16">
        <v>1E-3</v>
      </c>
      <c r="K695" s="16">
        <v>6.7037901667559661</v>
      </c>
    </row>
    <row r="696" spans="1:11">
      <c r="A696" s="20"/>
      <c r="B696" s="13">
        <v>1461</v>
      </c>
      <c r="C696" s="16">
        <v>1462</v>
      </c>
      <c r="D696" s="16" t="s">
        <v>2312</v>
      </c>
      <c r="E696" s="16" t="s">
        <v>1441</v>
      </c>
      <c r="F696" s="16" t="s">
        <v>1284</v>
      </c>
      <c r="G696" s="16" t="s">
        <v>1284</v>
      </c>
      <c r="H696" s="16" t="s">
        <v>3281</v>
      </c>
      <c r="I696" s="16" t="s">
        <v>1273</v>
      </c>
      <c r="J696" s="16">
        <v>1E-3</v>
      </c>
      <c r="K696" s="16">
        <v>6.7037901667559661</v>
      </c>
    </row>
    <row r="697" spans="1:11">
      <c r="A697" s="20"/>
      <c r="B697" s="13">
        <v>1462</v>
      </c>
      <c r="C697" s="16">
        <v>1463</v>
      </c>
      <c r="D697" s="16" t="s">
        <v>2312</v>
      </c>
      <c r="E697" s="16" t="s">
        <v>1441</v>
      </c>
      <c r="F697" s="16" t="s">
        <v>1342</v>
      </c>
      <c r="G697" s="16" t="s">
        <v>1275</v>
      </c>
      <c r="H697" s="16" t="s">
        <v>3282</v>
      </c>
      <c r="I697" s="16" t="s">
        <v>1273</v>
      </c>
      <c r="J697" s="16">
        <v>1E-3</v>
      </c>
      <c r="K697" s="16">
        <v>6.7037901667559661</v>
      </c>
    </row>
    <row r="698" spans="1:11">
      <c r="A698" s="20"/>
      <c r="B698" s="13">
        <v>1463</v>
      </c>
      <c r="C698" s="16">
        <v>1464</v>
      </c>
      <c r="D698" s="16" t="s">
        <v>2312</v>
      </c>
      <c r="E698" s="16" t="s">
        <v>1441</v>
      </c>
      <c r="F698" s="16" t="s">
        <v>1342</v>
      </c>
      <c r="G698" s="16" t="s">
        <v>1275</v>
      </c>
      <c r="H698" s="16" t="s">
        <v>3283</v>
      </c>
      <c r="I698" s="16" t="s">
        <v>1273</v>
      </c>
      <c r="J698" s="16">
        <v>1E-3</v>
      </c>
      <c r="K698" s="16">
        <v>6.7037901667559661</v>
      </c>
    </row>
    <row r="699" spans="1:11">
      <c r="A699" s="20"/>
      <c r="B699" s="13">
        <v>1464</v>
      </c>
      <c r="C699" s="16">
        <v>1465</v>
      </c>
      <c r="D699" s="16" t="s">
        <v>2321</v>
      </c>
      <c r="E699" s="16" t="s">
        <v>1441</v>
      </c>
      <c r="F699" s="16" t="s">
        <v>1284</v>
      </c>
      <c r="G699" s="16" t="s">
        <v>1284</v>
      </c>
      <c r="H699" s="16" t="s">
        <v>3284</v>
      </c>
      <c r="I699" s="16" t="s">
        <v>1273</v>
      </c>
      <c r="J699" s="16">
        <v>9.889199999999999E-3</v>
      </c>
      <c r="K699" s="16">
        <v>117.64910964223429</v>
      </c>
    </row>
    <row r="700" spans="1:11">
      <c r="A700" s="20"/>
      <c r="B700" s="13">
        <v>1465</v>
      </c>
      <c r="C700" s="16">
        <v>1466</v>
      </c>
      <c r="D700" s="16" t="s">
        <v>2321</v>
      </c>
      <c r="E700" s="16" t="s">
        <v>1441</v>
      </c>
      <c r="F700" s="16" t="s">
        <v>1297</v>
      </c>
      <c r="G700" s="16" t="s">
        <v>1275</v>
      </c>
      <c r="H700" s="16" t="s">
        <v>3285</v>
      </c>
      <c r="I700" s="16" t="s">
        <v>1230</v>
      </c>
      <c r="J700" s="16">
        <v>1.26E-2</v>
      </c>
      <c r="K700" s="16">
        <v>1036.475193367296</v>
      </c>
    </row>
    <row r="701" spans="1:11">
      <c r="A701" s="20"/>
      <c r="B701" s="13">
        <v>1467</v>
      </c>
      <c r="C701" s="16">
        <v>1468</v>
      </c>
      <c r="D701" s="16" t="s">
        <v>2321</v>
      </c>
      <c r="E701" s="16" t="s">
        <v>1441</v>
      </c>
      <c r="F701" s="16" t="s">
        <v>1297</v>
      </c>
      <c r="G701" s="16" t="s">
        <v>1275</v>
      </c>
      <c r="H701" s="16" t="s">
        <v>3286</v>
      </c>
      <c r="I701" s="16" t="s">
        <v>1230</v>
      </c>
      <c r="J701" s="16">
        <v>6.6659999999999997E-2</v>
      </c>
      <c r="K701" s="16">
        <v>4676.1416394765374</v>
      </c>
    </row>
    <row r="702" spans="1:11">
      <c r="A702" s="20"/>
      <c r="B702" s="13">
        <v>1474</v>
      </c>
      <c r="C702" s="16">
        <v>1475</v>
      </c>
      <c r="D702" s="16" t="s">
        <v>2321</v>
      </c>
      <c r="E702" s="16" t="s">
        <v>1441</v>
      </c>
      <c r="F702" s="16" t="s">
        <v>1284</v>
      </c>
      <c r="G702" s="16" t="s">
        <v>1284</v>
      </c>
      <c r="H702" s="16" t="s">
        <v>3287</v>
      </c>
      <c r="I702" s="16" t="s">
        <v>1273</v>
      </c>
      <c r="J702" s="16">
        <v>1E-3</v>
      </c>
      <c r="K702" s="16">
        <v>6.7037901667559661</v>
      </c>
    </row>
    <row r="703" spans="1:11">
      <c r="A703" s="20"/>
      <c r="B703" s="13">
        <v>1475</v>
      </c>
      <c r="C703" s="16">
        <v>1476</v>
      </c>
      <c r="D703" s="16" t="s">
        <v>2321</v>
      </c>
      <c r="E703" s="16" t="s">
        <v>1441</v>
      </c>
      <c r="F703" s="16" t="s">
        <v>1341</v>
      </c>
      <c r="G703" s="16" t="s">
        <v>1275</v>
      </c>
      <c r="H703" s="16" t="s">
        <v>3288</v>
      </c>
      <c r="I703" s="16" t="s">
        <v>1273</v>
      </c>
      <c r="J703" s="16">
        <v>1E-3</v>
      </c>
      <c r="K703" s="16">
        <v>6.7037901667559661</v>
      </c>
    </row>
    <row r="704" spans="1:11">
      <c r="A704" s="20"/>
      <c r="B704" s="13">
        <v>1477</v>
      </c>
      <c r="C704" s="16">
        <v>1478</v>
      </c>
      <c r="D704" s="16" t="s">
        <v>2329</v>
      </c>
      <c r="E704" s="16" t="s">
        <v>1441</v>
      </c>
      <c r="F704" s="16" t="s">
        <v>1296</v>
      </c>
      <c r="G704" s="16" t="s">
        <v>1275</v>
      </c>
      <c r="H704" s="16" t="s">
        <v>3289</v>
      </c>
      <c r="I704" s="16" t="s">
        <v>1273</v>
      </c>
      <c r="J704" s="16">
        <v>4.0200000000000001E-3</v>
      </c>
      <c r="K704" s="16">
        <v>38.176430325405462</v>
      </c>
    </row>
    <row r="705" spans="1:11">
      <c r="A705" s="20"/>
      <c r="B705" s="13">
        <v>1479</v>
      </c>
      <c r="C705" s="16">
        <v>1480</v>
      </c>
      <c r="D705" s="16" t="s">
        <v>2329</v>
      </c>
      <c r="E705" s="16" t="s">
        <v>1441</v>
      </c>
      <c r="F705" s="16" t="s">
        <v>1284</v>
      </c>
      <c r="G705" s="16" t="s">
        <v>1284</v>
      </c>
      <c r="H705" s="16" t="s">
        <v>3290</v>
      </c>
      <c r="I705" s="16" t="s">
        <v>1273</v>
      </c>
      <c r="J705" s="16">
        <v>1.5859999999999999E-2</v>
      </c>
      <c r="K705" s="16">
        <v>212.36428251614481</v>
      </c>
    </row>
    <row r="706" spans="1:11">
      <c r="A706" s="20"/>
      <c r="B706" s="13">
        <v>1480</v>
      </c>
      <c r="C706" s="16">
        <v>1481</v>
      </c>
      <c r="D706" s="16" t="s">
        <v>2329</v>
      </c>
      <c r="E706" s="16" t="s">
        <v>1441</v>
      </c>
      <c r="F706" s="16" t="s">
        <v>1276</v>
      </c>
      <c r="G706" s="16" t="s">
        <v>1276</v>
      </c>
      <c r="H706" s="16" t="s">
        <v>3291</v>
      </c>
      <c r="I706" s="16" t="s">
        <v>1273</v>
      </c>
      <c r="J706" s="16">
        <v>1.372E-2</v>
      </c>
      <c r="K706" s="16">
        <v>177.16384492559979</v>
      </c>
    </row>
    <row r="707" spans="1:11">
      <c r="A707" s="20"/>
      <c r="B707" s="13">
        <v>1487</v>
      </c>
      <c r="C707" s="16">
        <v>1488</v>
      </c>
      <c r="D707" s="16" t="s">
        <v>2329</v>
      </c>
      <c r="E707" s="16" t="s">
        <v>1441</v>
      </c>
      <c r="F707" s="16" t="s">
        <v>1361</v>
      </c>
      <c r="G707" s="16" t="s">
        <v>1284</v>
      </c>
      <c r="H707" s="16" t="s">
        <v>3292</v>
      </c>
      <c r="I707" s="16" t="s">
        <v>1273</v>
      </c>
      <c r="J707" s="16">
        <v>1.5251999999999999</v>
      </c>
      <c r="K707" s="16">
        <v>64046.032782413567</v>
      </c>
    </row>
    <row r="708" spans="1:11">
      <c r="A708" s="20"/>
      <c r="B708" s="13">
        <v>1488</v>
      </c>
      <c r="C708" s="16">
        <v>1489</v>
      </c>
      <c r="D708" s="16" t="s">
        <v>2329</v>
      </c>
      <c r="E708" s="16" t="s">
        <v>1441</v>
      </c>
      <c r="F708" s="16" t="s">
        <v>1284</v>
      </c>
      <c r="G708" s="16" t="s">
        <v>1284</v>
      </c>
      <c r="H708" s="16" t="s">
        <v>3293</v>
      </c>
      <c r="I708" s="16" t="s">
        <v>1273</v>
      </c>
      <c r="J708" s="16">
        <v>1E-3</v>
      </c>
      <c r="K708" s="16">
        <v>6.7037901667559661</v>
      </c>
    </row>
    <row r="709" spans="1:11">
      <c r="A709" s="20"/>
      <c r="B709" s="13">
        <v>1489</v>
      </c>
      <c r="C709" s="16">
        <v>1490</v>
      </c>
      <c r="D709" s="16" t="s">
        <v>2329</v>
      </c>
      <c r="E709" s="16" t="s">
        <v>1441</v>
      </c>
      <c r="F709" s="16" t="s">
        <v>1361</v>
      </c>
      <c r="G709" s="16" t="s">
        <v>1284</v>
      </c>
      <c r="H709" s="16" t="s">
        <v>3294</v>
      </c>
      <c r="I709" s="16" t="s">
        <v>1273</v>
      </c>
      <c r="J709" s="16">
        <v>1E-3</v>
      </c>
      <c r="K709" s="16">
        <v>6.7037901667559661</v>
      </c>
    </row>
    <row r="710" spans="1:11">
      <c r="A710" s="20"/>
      <c r="B710" s="13">
        <v>1494</v>
      </c>
      <c r="C710" s="16">
        <v>1495</v>
      </c>
      <c r="D710" s="16" t="s">
        <v>2340</v>
      </c>
      <c r="E710" s="16" t="s">
        <v>1441</v>
      </c>
      <c r="F710" s="16" t="s">
        <v>1275</v>
      </c>
      <c r="G710" s="16" t="s">
        <v>1275</v>
      </c>
      <c r="H710" s="16" t="s">
        <v>3295</v>
      </c>
      <c r="I710" s="16" t="s">
        <v>1273</v>
      </c>
      <c r="J710" s="16">
        <v>1E-3</v>
      </c>
      <c r="K710" s="16">
        <v>6.7037901667559661</v>
      </c>
    </row>
    <row r="711" spans="1:11">
      <c r="A711" s="20"/>
      <c r="B711" s="13">
        <v>1495</v>
      </c>
      <c r="C711" s="16">
        <v>1496</v>
      </c>
      <c r="D711" s="16" t="s">
        <v>2340</v>
      </c>
      <c r="E711" s="16" t="s">
        <v>1441</v>
      </c>
      <c r="F711" s="16" t="s">
        <v>1367</v>
      </c>
      <c r="G711" s="16" t="s">
        <v>1275</v>
      </c>
      <c r="H711" s="16" t="s">
        <v>3296</v>
      </c>
      <c r="I711" s="16" t="s">
        <v>1230</v>
      </c>
      <c r="J711" s="16">
        <v>5.28E-2</v>
      </c>
      <c r="K711" s="16">
        <v>3787.3372551338089</v>
      </c>
    </row>
    <row r="712" spans="1:11">
      <c r="A712" s="20"/>
      <c r="B712" s="13">
        <v>1501</v>
      </c>
      <c r="C712" s="16">
        <v>1502</v>
      </c>
      <c r="D712" s="16" t="s">
        <v>2340</v>
      </c>
      <c r="E712" s="16" t="s">
        <v>1441</v>
      </c>
      <c r="F712" s="16" t="s">
        <v>1285</v>
      </c>
      <c r="G712" s="16" t="s">
        <v>1284</v>
      </c>
      <c r="H712" s="16" t="s">
        <v>3297</v>
      </c>
      <c r="I712" s="16" t="s">
        <v>1273</v>
      </c>
      <c r="J712" s="16">
        <v>1E-3</v>
      </c>
      <c r="K712" s="16">
        <v>6.7037901667559661</v>
      </c>
    </row>
    <row r="713" spans="1:11">
      <c r="A713" s="20"/>
      <c r="B713" s="13">
        <v>1502</v>
      </c>
      <c r="C713" s="16">
        <v>1503</v>
      </c>
      <c r="D713" s="16" t="s">
        <v>2340</v>
      </c>
      <c r="E713" s="16" t="s">
        <v>1441</v>
      </c>
      <c r="F713" s="16" t="s">
        <v>1297</v>
      </c>
      <c r="G713" s="16" t="s">
        <v>1275</v>
      </c>
      <c r="H713" s="16" t="s">
        <v>3285</v>
      </c>
      <c r="I713" s="16" t="s">
        <v>1230</v>
      </c>
      <c r="J713" s="16">
        <v>1E-3</v>
      </c>
      <c r="K713" s="16">
        <v>104.8054022374222</v>
      </c>
    </row>
    <row r="714" spans="1:11">
      <c r="A714" s="20"/>
      <c r="B714" s="13">
        <v>1503</v>
      </c>
      <c r="C714" s="16">
        <v>1504</v>
      </c>
      <c r="D714" s="16" t="s">
        <v>2340</v>
      </c>
      <c r="E714" s="16" t="s">
        <v>1441</v>
      </c>
      <c r="F714" s="16" t="s">
        <v>1367</v>
      </c>
      <c r="G714" s="16" t="s">
        <v>1275</v>
      </c>
      <c r="H714" s="16" t="s">
        <v>3298</v>
      </c>
      <c r="I714" s="16" t="s">
        <v>1273</v>
      </c>
      <c r="J714" s="16">
        <v>1E-3</v>
      </c>
      <c r="K714" s="16">
        <v>6.7037901667559661</v>
      </c>
    </row>
    <row r="715" spans="1:11">
      <c r="A715" s="20"/>
      <c r="B715" s="13">
        <v>1504</v>
      </c>
      <c r="C715" s="16">
        <v>1505</v>
      </c>
      <c r="D715" s="16" t="s">
        <v>2348</v>
      </c>
      <c r="E715" s="16" t="s">
        <v>1441</v>
      </c>
      <c r="F715" s="16" t="s">
        <v>1284</v>
      </c>
      <c r="G715" s="16" t="s">
        <v>1284</v>
      </c>
      <c r="H715" s="16" t="s">
        <v>3299</v>
      </c>
      <c r="I715" s="16" t="s">
        <v>1273</v>
      </c>
      <c r="J715" s="16">
        <v>1.7399999999999999E-2</v>
      </c>
      <c r="K715" s="16">
        <v>238.45249314069449</v>
      </c>
    </row>
    <row r="716" spans="1:11">
      <c r="A716" s="20"/>
      <c r="B716" s="13">
        <v>1505</v>
      </c>
      <c r="C716" s="16">
        <v>1506</v>
      </c>
      <c r="D716" s="16" t="s">
        <v>2348</v>
      </c>
      <c r="E716" s="16" t="s">
        <v>1441</v>
      </c>
      <c r="F716" s="16" t="s">
        <v>1284</v>
      </c>
      <c r="G716" s="16" t="s">
        <v>1284</v>
      </c>
      <c r="H716" s="16" t="s">
        <v>3300</v>
      </c>
      <c r="I716" s="16" t="s">
        <v>1273</v>
      </c>
      <c r="J716" s="16">
        <v>1.891E-2</v>
      </c>
      <c r="K716" s="16">
        <v>264.60084281066531</v>
      </c>
    </row>
    <row r="717" spans="1:11">
      <c r="A717" s="20"/>
      <c r="B717" s="13">
        <v>1518</v>
      </c>
      <c r="C717" s="16">
        <v>1519</v>
      </c>
      <c r="D717" s="16" t="s">
        <v>2348</v>
      </c>
      <c r="E717" s="16" t="s">
        <v>1441</v>
      </c>
      <c r="F717" s="16" t="s">
        <v>1284</v>
      </c>
      <c r="G717" s="16" t="s">
        <v>1284</v>
      </c>
      <c r="H717" s="16" t="s">
        <v>3301</v>
      </c>
      <c r="I717" s="16" t="s">
        <v>1273</v>
      </c>
      <c r="J717" s="16">
        <v>1E-3</v>
      </c>
      <c r="K717" s="16">
        <v>6.7037901667559661</v>
      </c>
    </row>
    <row r="718" spans="1:11">
      <c r="A718" s="20"/>
      <c r="B718" s="13">
        <v>1519</v>
      </c>
      <c r="C718" s="16">
        <v>1520</v>
      </c>
      <c r="D718" s="16" t="s">
        <v>2348</v>
      </c>
      <c r="E718" s="16" t="s">
        <v>1441</v>
      </c>
      <c r="F718" s="16" t="s">
        <v>1325</v>
      </c>
      <c r="G718" s="16" t="s">
        <v>1284</v>
      </c>
      <c r="H718" s="16" t="s">
        <v>3302</v>
      </c>
      <c r="I718" s="16" t="s">
        <v>1273</v>
      </c>
      <c r="J718" s="16">
        <v>1E-3</v>
      </c>
      <c r="K718" s="16">
        <v>6.7037901667559661</v>
      </c>
    </row>
    <row r="719" spans="1:11">
      <c r="A719" s="20"/>
      <c r="B719" s="13">
        <v>1520</v>
      </c>
      <c r="C719" s="16">
        <v>1521</v>
      </c>
      <c r="D719" s="16" t="s">
        <v>2348</v>
      </c>
      <c r="E719" s="16" t="s">
        <v>1441</v>
      </c>
      <c r="F719" s="16" t="s">
        <v>1325</v>
      </c>
      <c r="G719" s="16" t="s">
        <v>1284</v>
      </c>
      <c r="H719" s="16" t="s">
        <v>3303</v>
      </c>
      <c r="I719" s="16" t="s">
        <v>1273</v>
      </c>
      <c r="J719" s="16">
        <v>1E-3</v>
      </c>
      <c r="K719" s="16">
        <v>6.7037901667559661</v>
      </c>
    </row>
    <row r="720" spans="1:11">
      <c r="A720" s="20"/>
      <c r="B720" s="13">
        <v>1521</v>
      </c>
      <c r="C720" s="16">
        <v>1522</v>
      </c>
      <c r="D720" s="16" t="s">
        <v>2348</v>
      </c>
      <c r="E720" s="16" t="s">
        <v>1441</v>
      </c>
      <c r="F720" s="16" t="s">
        <v>1342</v>
      </c>
      <c r="G720" s="16" t="s">
        <v>1275</v>
      </c>
      <c r="H720" s="16" t="s">
        <v>3304</v>
      </c>
      <c r="I720" s="16" t="s">
        <v>1273</v>
      </c>
      <c r="J720" s="16">
        <v>1E-3</v>
      </c>
      <c r="K720" s="16">
        <v>6.7037901667559661</v>
      </c>
    </row>
    <row r="721" spans="1:11">
      <c r="A721" s="20"/>
      <c r="B721" s="13">
        <v>1522</v>
      </c>
      <c r="C721" s="16">
        <v>1523</v>
      </c>
      <c r="D721" s="16" t="s">
        <v>2348</v>
      </c>
      <c r="E721" s="16" t="s">
        <v>1441</v>
      </c>
      <c r="F721" s="16" t="s">
        <v>1342</v>
      </c>
      <c r="G721" s="16" t="s">
        <v>1275</v>
      </c>
      <c r="H721" s="16" t="s">
        <v>3305</v>
      </c>
      <c r="I721" s="16" t="s">
        <v>1273</v>
      </c>
      <c r="J721" s="16">
        <v>1E-3</v>
      </c>
      <c r="K721" s="16">
        <v>6.7037901667559661</v>
      </c>
    </row>
    <row r="722" spans="1:11">
      <c r="A722" s="20"/>
      <c r="B722" s="13">
        <v>1523</v>
      </c>
      <c r="C722" s="16">
        <v>1524</v>
      </c>
      <c r="D722" s="16" t="s">
        <v>2348</v>
      </c>
      <c r="E722" s="16" t="s">
        <v>1441</v>
      </c>
      <c r="F722" s="16" t="s">
        <v>1346</v>
      </c>
      <c r="G722" s="16" t="s">
        <v>1275</v>
      </c>
      <c r="H722" s="16" t="s">
        <v>3306</v>
      </c>
      <c r="I722" s="16" t="s">
        <v>1273</v>
      </c>
      <c r="J722" s="16">
        <v>1E-3</v>
      </c>
      <c r="K722" s="16">
        <v>6.7037901667559661</v>
      </c>
    </row>
    <row r="723" spans="1:11">
      <c r="A723" s="20"/>
      <c r="B723" s="13">
        <v>1524</v>
      </c>
      <c r="C723" s="16">
        <v>1525</v>
      </c>
      <c r="D723" s="16" t="s">
        <v>2348</v>
      </c>
      <c r="E723" s="16" t="s">
        <v>1441</v>
      </c>
      <c r="F723" s="16" t="s">
        <v>1367</v>
      </c>
      <c r="G723" s="16" t="s">
        <v>1275</v>
      </c>
      <c r="H723" s="16" t="s">
        <v>3307</v>
      </c>
      <c r="I723" s="16" t="s">
        <v>1273</v>
      </c>
      <c r="J723" s="16">
        <v>1E-3</v>
      </c>
      <c r="K723" s="16">
        <v>6.7037901667559661</v>
      </c>
    </row>
    <row r="724" spans="1:11">
      <c r="A724" s="20"/>
      <c r="B724" s="13">
        <v>1567</v>
      </c>
      <c r="C724" s="16">
        <v>1568</v>
      </c>
      <c r="D724" s="16" t="s">
        <v>2366</v>
      </c>
      <c r="E724" s="16" t="s">
        <v>1441</v>
      </c>
      <c r="F724" s="16" t="s">
        <v>1284</v>
      </c>
      <c r="G724" s="16" t="s">
        <v>1284</v>
      </c>
      <c r="H724" s="16" t="s">
        <v>3308</v>
      </c>
      <c r="I724" s="16" t="s">
        <v>1273</v>
      </c>
      <c r="J724" s="16">
        <v>1E-3</v>
      </c>
      <c r="K724" s="16">
        <v>6.7037901667559661</v>
      </c>
    </row>
    <row r="725" spans="1:11">
      <c r="A725" s="20"/>
      <c r="B725" s="13">
        <v>1568</v>
      </c>
      <c r="C725" s="16">
        <v>1569</v>
      </c>
      <c r="D725" s="16" t="s">
        <v>2366</v>
      </c>
      <c r="E725" s="16" t="s">
        <v>1441</v>
      </c>
      <c r="F725" s="16" t="s">
        <v>1284</v>
      </c>
      <c r="G725" s="16" t="s">
        <v>1284</v>
      </c>
      <c r="H725" s="16" t="s">
        <v>3309</v>
      </c>
      <c r="I725" s="16" t="s">
        <v>1273</v>
      </c>
      <c r="J725" s="16">
        <v>1E-3</v>
      </c>
      <c r="K725" s="16">
        <v>6.7037901667559661</v>
      </c>
    </row>
    <row r="726" spans="1:11">
      <c r="A726" s="20"/>
      <c r="B726" s="13">
        <v>1569</v>
      </c>
      <c r="C726" s="16">
        <v>1570</v>
      </c>
      <c r="D726" s="16" t="s">
        <v>2366</v>
      </c>
      <c r="E726" s="16" t="s">
        <v>1441</v>
      </c>
      <c r="F726" s="16" t="s">
        <v>1341</v>
      </c>
      <c r="G726" s="16" t="s">
        <v>1275</v>
      </c>
      <c r="H726" s="16" t="s">
        <v>3310</v>
      </c>
      <c r="I726" s="16" t="s">
        <v>1273</v>
      </c>
      <c r="J726" s="16">
        <v>5.0699999999999999E-3</v>
      </c>
      <c r="K726" s="16">
        <v>51.027557572605083</v>
      </c>
    </row>
    <row r="727" spans="1:11">
      <c r="A727" s="20"/>
      <c r="B727" s="13">
        <v>1575</v>
      </c>
      <c r="C727" s="16">
        <v>1576</v>
      </c>
      <c r="D727" s="16" t="s">
        <v>2372</v>
      </c>
      <c r="E727" s="16" t="s">
        <v>1441</v>
      </c>
      <c r="F727" s="16" t="s">
        <v>1284</v>
      </c>
      <c r="G727" s="16" t="s">
        <v>1284</v>
      </c>
      <c r="H727" s="16" t="s">
        <v>3311</v>
      </c>
      <c r="I727" s="16" t="s">
        <v>1273</v>
      </c>
      <c r="J727" s="16">
        <v>1E-3</v>
      </c>
      <c r="K727" s="16">
        <v>6.7047109424891271</v>
      </c>
    </row>
    <row r="728" spans="1:11">
      <c r="A728" s="20"/>
      <c r="B728" s="13">
        <v>1577</v>
      </c>
      <c r="C728" s="16">
        <v>1578</v>
      </c>
      <c r="D728" s="16" t="s">
        <v>2372</v>
      </c>
      <c r="E728" s="16" t="s">
        <v>1441</v>
      </c>
      <c r="F728" s="16" t="s">
        <v>1361</v>
      </c>
      <c r="G728" s="16" t="s">
        <v>1284</v>
      </c>
      <c r="H728" s="16" t="s">
        <v>3312</v>
      </c>
      <c r="I728" s="16" t="s">
        <v>1273</v>
      </c>
      <c r="J728" s="16">
        <v>4.4100000000000007E-3</v>
      </c>
      <c r="K728" s="16">
        <v>42.868021054935163</v>
      </c>
    </row>
    <row r="729" spans="1:11">
      <c r="A729" s="20"/>
      <c r="B729" s="13">
        <v>1578</v>
      </c>
      <c r="C729" s="16">
        <v>1579</v>
      </c>
      <c r="D729" s="16" t="s">
        <v>2372</v>
      </c>
      <c r="E729" s="16" t="s">
        <v>1441</v>
      </c>
      <c r="F729" s="16" t="s">
        <v>1361</v>
      </c>
      <c r="G729" s="16" t="s">
        <v>1284</v>
      </c>
      <c r="H729" s="16" t="s">
        <v>3313</v>
      </c>
      <c r="I729" s="16" t="s">
        <v>1273</v>
      </c>
      <c r="J729" s="16">
        <v>7.9199999999999993E-2</v>
      </c>
      <c r="K729" s="16">
        <v>1586.320525008709</v>
      </c>
    </row>
    <row r="730" spans="1:11">
      <c r="A730" s="20"/>
      <c r="B730" s="13">
        <v>1579</v>
      </c>
      <c r="C730" s="16">
        <v>1580</v>
      </c>
      <c r="D730" s="16" t="s">
        <v>2372</v>
      </c>
      <c r="E730" s="16" t="s">
        <v>1441</v>
      </c>
      <c r="F730" s="16" t="s">
        <v>1315</v>
      </c>
      <c r="G730" s="16" t="s">
        <v>1275</v>
      </c>
      <c r="H730" s="16" t="s">
        <v>3314</v>
      </c>
      <c r="I730" s="16" t="s">
        <v>1273</v>
      </c>
      <c r="J730" s="16">
        <v>0.10112</v>
      </c>
      <c r="K730" s="16">
        <v>2153.101832168416</v>
      </c>
    </row>
    <row r="731" spans="1:11">
      <c r="A731" s="20"/>
      <c r="B731" s="13">
        <v>1581</v>
      </c>
      <c r="C731" s="16">
        <v>1582</v>
      </c>
      <c r="D731" s="16" t="s">
        <v>2372</v>
      </c>
      <c r="E731" s="16" t="s">
        <v>1441</v>
      </c>
      <c r="F731" s="16" t="s">
        <v>1367</v>
      </c>
      <c r="G731" s="16" t="s">
        <v>1275</v>
      </c>
      <c r="H731" s="16" t="s">
        <v>3315</v>
      </c>
      <c r="I731" s="16" t="s">
        <v>1273</v>
      </c>
      <c r="J731" s="16">
        <v>0.23039999999999999</v>
      </c>
      <c r="K731" s="16">
        <v>6028.8597988244483</v>
      </c>
    </row>
    <row r="732" spans="1:11">
      <c r="A732" s="20"/>
      <c r="B732" s="13">
        <v>1612</v>
      </c>
      <c r="C732" s="16">
        <v>1613</v>
      </c>
      <c r="D732" s="16" t="s">
        <v>2379</v>
      </c>
      <c r="E732" s="16" t="s">
        <v>1441</v>
      </c>
      <c r="F732" s="16" t="s">
        <v>1284</v>
      </c>
      <c r="G732" s="16" t="s">
        <v>1284</v>
      </c>
      <c r="H732" s="16" t="s">
        <v>3316</v>
      </c>
      <c r="I732" s="16" t="s">
        <v>1273</v>
      </c>
      <c r="J732" s="16">
        <v>1E-3</v>
      </c>
      <c r="K732" s="16">
        <v>6.6961357746021912</v>
      </c>
    </row>
    <row r="733" spans="1:11">
      <c r="A733" s="20"/>
      <c r="B733" s="13">
        <v>1634</v>
      </c>
      <c r="C733" s="16">
        <v>1635</v>
      </c>
      <c r="D733" s="16" t="s">
        <v>2384</v>
      </c>
      <c r="E733" s="16" t="s">
        <v>1441</v>
      </c>
      <c r="F733" s="16" t="s">
        <v>1284</v>
      </c>
      <c r="G733" s="16" t="s">
        <v>1284</v>
      </c>
      <c r="H733" s="16" t="s">
        <v>3317</v>
      </c>
      <c r="I733" s="16" t="s">
        <v>1273</v>
      </c>
      <c r="J733" s="16">
        <v>1E-3</v>
      </c>
      <c r="K733" s="16">
        <v>6.7037901667559661</v>
      </c>
    </row>
    <row r="734" spans="1:11">
      <c r="A734" s="20"/>
      <c r="B734" s="13">
        <v>1637</v>
      </c>
      <c r="C734" s="16">
        <v>1638</v>
      </c>
      <c r="D734" s="16" t="s">
        <v>2384</v>
      </c>
      <c r="E734" s="16" t="s">
        <v>1441</v>
      </c>
      <c r="F734" s="16" t="s">
        <v>1284</v>
      </c>
      <c r="G734" s="16" t="s">
        <v>1284</v>
      </c>
      <c r="H734" s="16" t="s">
        <v>3318</v>
      </c>
      <c r="I734" s="16" t="s">
        <v>1273</v>
      </c>
      <c r="J734" s="16">
        <v>0.49680000000000007</v>
      </c>
      <c r="K734" s="16">
        <v>15754.537276045139</v>
      </c>
    </row>
    <row r="735" spans="1:11">
      <c r="A735" s="20"/>
      <c r="B735" s="13">
        <v>1645</v>
      </c>
      <c r="C735" s="16">
        <v>1646</v>
      </c>
      <c r="D735" s="16" t="s">
        <v>2394</v>
      </c>
      <c r="E735" s="16" t="s">
        <v>1441</v>
      </c>
      <c r="F735" s="16" t="s">
        <v>1367</v>
      </c>
      <c r="G735" s="16" t="s">
        <v>1275</v>
      </c>
      <c r="H735" s="16" t="s">
        <v>3319</v>
      </c>
      <c r="I735" s="16" t="s">
        <v>1273</v>
      </c>
      <c r="J735" s="16">
        <v>9.8799999999999999E-3</v>
      </c>
      <c r="K735" s="16">
        <v>117.5122783825588</v>
      </c>
    </row>
    <row r="736" spans="1:11">
      <c r="A736" s="20"/>
      <c r="B736" s="13">
        <v>1653</v>
      </c>
      <c r="C736" s="16">
        <v>1654</v>
      </c>
      <c r="D736" s="16" t="s">
        <v>2402</v>
      </c>
      <c r="E736" s="16" t="s">
        <v>1441</v>
      </c>
      <c r="F736" s="16" t="s">
        <v>1284</v>
      </c>
      <c r="G736" s="16" t="s">
        <v>1284</v>
      </c>
      <c r="H736" s="16" t="s">
        <v>3320</v>
      </c>
      <c r="I736" s="16" t="s">
        <v>1273</v>
      </c>
      <c r="J736" s="16">
        <v>1E-3</v>
      </c>
      <c r="K736" s="16">
        <v>6.7046425328001158</v>
      </c>
    </row>
    <row r="737" spans="1:11">
      <c r="A737" s="20"/>
      <c r="B737" s="13">
        <v>1657</v>
      </c>
      <c r="C737" s="16">
        <v>1658</v>
      </c>
      <c r="D737" s="16" t="s">
        <v>2406</v>
      </c>
      <c r="E737" s="16" t="s">
        <v>1441</v>
      </c>
      <c r="F737" s="16" t="s">
        <v>1284</v>
      </c>
      <c r="G737" s="16" t="s">
        <v>1284</v>
      </c>
      <c r="H737" s="16" t="s">
        <v>3321</v>
      </c>
      <c r="I737" s="16" t="s">
        <v>1273</v>
      </c>
      <c r="J737" s="16">
        <v>1E-3</v>
      </c>
      <c r="K737" s="16">
        <v>6.7037901667559661</v>
      </c>
    </row>
    <row r="738" spans="1:11">
      <c r="A738" s="20"/>
      <c r="B738" s="13">
        <v>1658</v>
      </c>
      <c r="C738" s="16">
        <v>1659</v>
      </c>
      <c r="D738" s="16" t="s">
        <v>2406</v>
      </c>
      <c r="E738" s="16" t="s">
        <v>1441</v>
      </c>
      <c r="F738" s="16" t="s">
        <v>1325</v>
      </c>
      <c r="G738" s="16" t="s">
        <v>1284</v>
      </c>
      <c r="H738" s="16" t="s">
        <v>3322</v>
      </c>
      <c r="I738" s="16" t="s">
        <v>1230</v>
      </c>
      <c r="J738" s="16">
        <v>1E-3</v>
      </c>
      <c r="K738" s="16">
        <v>104.7811506984344</v>
      </c>
    </row>
    <row r="739" spans="1:11">
      <c r="A739" s="20"/>
      <c r="B739" s="13">
        <v>1659</v>
      </c>
      <c r="C739" s="16">
        <v>1660</v>
      </c>
      <c r="D739" s="16" t="s">
        <v>2406</v>
      </c>
      <c r="E739" s="16" t="s">
        <v>1441</v>
      </c>
      <c r="F739" s="16" t="s">
        <v>1341</v>
      </c>
      <c r="G739" s="16" t="s">
        <v>1275</v>
      </c>
      <c r="H739" s="16" t="s">
        <v>3323</v>
      </c>
      <c r="I739" s="16" t="s">
        <v>1273</v>
      </c>
      <c r="J739" s="16">
        <v>4.0300000000000002E-2</v>
      </c>
      <c r="K739" s="16">
        <v>681.49508021528447</v>
      </c>
    </row>
    <row r="740" spans="1:11">
      <c r="A740" s="20"/>
      <c r="B740" s="13">
        <v>1663</v>
      </c>
      <c r="C740" s="16">
        <v>1664</v>
      </c>
      <c r="D740" s="16" t="s">
        <v>2410</v>
      </c>
      <c r="E740" s="16" t="s">
        <v>1441</v>
      </c>
      <c r="F740" s="16" t="s">
        <v>1284</v>
      </c>
      <c r="G740" s="16" t="s">
        <v>1284</v>
      </c>
      <c r="H740" s="16" t="s">
        <v>3324</v>
      </c>
      <c r="I740" s="16" t="s">
        <v>1273</v>
      </c>
      <c r="J740" s="16">
        <v>1E-3</v>
      </c>
      <c r="K740" s="16">
        <v>6.7037901667559661</v>
      </c>
    </row>
    <row r="741" spans="1:11">
      <c r="A741" s="20"/>
      <c r="B741" s="13">
        <v>1664</v>
      </c>
      <c r="C741" s="16">
        <v>1665</v>
      </c>
      <c r="D741" s="16" t="s">
        <v>2410</v>
      </c>
      <c r="E741" s="16" t="s">
        <v>1441</v>
      </c>
      <c r="F741" s="16" t="s">
        <v>1284</v>
      </c>
      <c r="G741" s="16" t="s">
        <v>1284</v>
      </c>
      <c r="H741" s="16" t="s">
        <v>3325</v>
      </c>
      <c r="I741" s="16" t="s">
        <v>1273</v>
      </c>
      <c r="J741" s="16">
        <v>1E-3</v>
      </c>
      <c r="K741" s="16">
        <v>6.7037901667559661</v>
      </c>
    </row>
    <row r="742" spans="1:11">
      <c r="A742" s="20"/>
      <c r="B742" s="13">
        <v>1665</v>
      </c>
      <c r="C742" s="16">
        <v>1666</v>
      </c>
      <c r="D742" s="16" t="s">
        <v>2410</v>
      </c>
      <c r="E742" s="16" t="s">
        <v>1441</v>
      </c>
      <c r="F742" s="16" t="s">
        <v>1284</v>
      </c>
      <c r="G742" s="16" t="s">
        <v>1284</v>
      </c>
      <c r="H742" s="16" t="s">
        <v>3326</v>
      </c>
      <c r="I742" s="16" t="s">
        <v>1273</v>
      </c>
      <c r="J742" s="16">
        <v>1E-3</v>
      </c>
      <c r="K742" s="16">
        <v>6.7037901667559661</v>
      </c>
    </row>
    <row r="743" spans="1:11">
      <c r="A743" s="20"/>
      <c r="B743" s="13">
        <v>1666</v>
      </c>
      <c r="C743" s="16">
        <v>1667</v>
      </c>
      <c r="D743" s="16" t="s">
        <v>2410</v>
      </c>
      <c r="E743" s="16" t="s">
        <v>1441</v>
      </c>
      <c r="F743" s="16" t="s">
        <v>1325</v>
      </c>
      <c r="G743" s="16" t="s">
        <v>1284</v>
      </c>
      <c r="H743" s="16" t="s">
        <v>3327</v>
      </c>
      <c r="I743" s="16" t="s">
        <v>1273</v>
      </c>
      <c r="J743" s="16">
        <v>1E-3</v>
      </c>
      <c r="K743" s="16">
        <v>6.7037901667559661</v>
      </c>
    </row>
    <row r="744" spans="1:11">
      <c r="A744" s="20"/>
      <c r="B744" s="13">
        <v>1667</v>
      </c>
      <c r="C744" s="16">
        <v>1668</v>
      </c>
      <c r="D744" s="16" t="s">
        <v>2410</v>
      </c>
      <c r="E744" s="16" t="s">
        <v>1441</v>
      </c>
      <c r="F744" s="16" t="s">
        <v>1341</v>
      </c>
      <c r="G744" s="16" t="s">
        <v>1275</v>
      </c>
      <c r="H744" s="16" t="s">
        <v>3328</v>
      </c>
      <c r="I744" s="16" t="s">
        <v>1273</v>
      </c>
      <c r="J744" s="16">
        <v>1E-3</v>
      </c>
      <c r="K744" s="16">
        <v>6.7037901667559661</v>
      </c>
    </row>
    <row r="745" spans="1:11">
      <c r="A745" s="20"/>
      <c r="B745" s="13">
        <v>1668</v>
      </c>
      <c r="C745" s="16">
        <v>1669</v>
      </c>
      <c r="D745" s="16" t="s">
        <v>2410</v>
      </c>
      <c r="E745" s="16" t="s">
        <v>1441</v>
      </c>
      <c r="F745" s="16" t="s">
        <v>1276</v>
      </c>
      <c r="G745" s="16" t="s">
        <v>1276</v>
      </c>
      <c r="H745" s="16" t="s">
        <v>3329</v>
      </c>
      <c r="I745" s="16" t="s">
        <v>1273</v>
      </c>
      <c r="J745" s="16">
        <v>6.45E-3</v>
      </c>
      <c r="K745" s="16">
        <v>68.948965856086986</v>
      </c>
    </row>
    <row r="746" spans="1:11">
      <c r="A746" s="20"/>
      <c r="B746" s="13">
        <v>1680</v>
      </c>
      <c r="C746" s="16">
        <v>1681</v>
      </c>
      <c r="D746" s="16" t="s">
        <v>2416</v>
      </c>
      <c r="E746" s="16" t="s">
        <v>1441</v>
      </c>
      <c r="F746" s="16" t="s">
        <v>1284</v>
      </c>
      <c r="G746" s="16" t="s">
        <v>1284</v>
      </c>
      <c r="H746" s="16" t="s">
        <v>3330</v>
      </c>
      <c r="I746" s="16" t="s">
        <v>1273</v>
      </c>
      <c r="J746" s="16">
        <v>1E-3</v>
      </c>
      <c r="K746" s="16">
        <v>6.6289478528007804</v>
      </c>
    </row>
    <row r="747" spans="1:11">
      <c r="A747" s="20"/>
      <c r="B747" s="13">
        <v>1699</v>
      </c>
      <c r="C747" s="16">
        <v>1700</v>
      </c>
      <c r="D747" s="16" t="s">
        <v>2433</v>
      </c>
      <c r="E747" s="16" t="s">
        <v>1441</v>
      </c>
      <c r="F747" s="16" t="s">
        <v>1361</v>
      </c>
      <c r="G747" s="16" t="s">
        <v>1284</v>
      </c>
      <c r="H747" s="16" t="s">
        <v>3331</v>
      </c>
      <c r="I747" s="16" t="s">
        <v>1273</v>
      </c>
      <c r="J747" s="16">
        <v>5.850000000000001E-2</v>
      </c>
      <c r="K747" s="16">
        <v>1076.626198584541</v>
      </c>
    </row>
    <row r="748" spans="1:11">
      <c r="A748" s="20"/>
      <c r="B748" s="13">
        <v>1700</v>
      </c>
      <c r="C748" s="16">
        <v>1701</v>
      </c>
      <c r="D748" s="16" t="s">
        <v>2433</v>
      </c>
      <c r="E748" s="16" t="s">
        <v>1441</v>
      </c>
      <c r="F748" s="16" t="s">
        <v>1350</v>
      </c>
      <c r="G748" s="16" t="s">
        <v>1276</v>
      </c>
      <c r="H748" s="16" t="s">
        <v>3332</v>
      </c>
      <c r="I748" s="16" t="s">
        <v>1273</v>
      </c>
      <c r="J748" s="16">
        <v>6.5920000000000006E-2</v>
      </c>
      <c r="K748" s="16">
        <v>1249.9945460781751</v>
      </c>
    </row>
    <row r="749" spans="1:11">
      <c r="A749" s="20"/>
      <c r="B749" s="13">
        <v>1704</v>
      </c>
      <c r="C749" s="16">
        <v>1705</v>
      </c>
      <c r="D749" s="16" t="s">
        <v>2433</v>
      </c>
      <c r="E749" s="16" t="s">
        <v>1441</v>
      </c>
      <c r="F749" s="16" t="s">
        <v>1284</v>
      </c>
      <c r="G749" s="16" t="s">
        <v>1284</v>
      </c>
      <c r="H749" s="16" t="s">
        <v>3333</v>
      </c>
      <c r="I749" s="16" t="s">
        <v>1273</v>
      </c>
      <c r="J749" s="16">
        <v>0.25841999999999998</v>
      </c>
      <c r="K749" s="16">
        <v>6898.1579788950976</v>
      </c>
    </row>
    <row r="750" spans="1:11">
      <c r="A750" s="20"/>
      <c r="B750" s="13">
        <v>1712</v>
      </c>
      <c r="C750" s="16">
        <v>1713</v>
      </c>
      <c r="D750" s="16" t="s">
        <v>2446</v>
      </c>
      <c r="E750" s="16" t="s">
        <v>1441</v>
      </c>
      <c r="F750" s="16" t="s">
        <v>1285</v>
      </c>
      <c r="G750" s="16" t="s">
        <v>1284</v>
      </c>
      <c r="H750" s="16" t="s">
        <v>3334</v>
      </c>
      <c r="I750" s="16" t="s">
        <v>1273</v>
      </c>
      <c r="J750" s="16">
        <v>1E-3</v>
      </c>
      <c r="K750" s="16">
        <v>6.7037901667559661</v>
      </c>
    </row>
    <row r="751" spans="1:11">
      <c r="A751" s="20"/>
      <c r="B751" s="13">
        <v>1719</v>
      </c>
      <c r="C751" s="16">
        <v>1720</v>
      </c>
      <c r="D751" s="16" t="s">
        <v>2453</v>
      </c>
      <c r="E751" s="16" t="s">
        <v>1441</v>
      </c>
      <c r="F751" s="16" t="s">
        <v>1284</v>
      </c>
      <c r="G751" s="16" t="s">
        <v>1284</v>
      </c>
      <c r="H751" s="16" t="s">
        <v>3335</v>
      </c>
      <c r="I751" s="16" t="s">
        <v>1273</v>
      </c>
      <c r="J751" s="16">
        <v>1E-3</v>
      </c>
      <c r="K751" s="16">
        <v>6.7037901667559661</v>
      </c>
    </row>
    <row r="752" spans="1:11">
      <c r="A752" s="20"/>
      <c r="B752" s="13">
        <v>1720</v>
      </c>
      <c r="C752" s="16">
        <v>1721</v>
      </c>
      <c r="D752" s="16" t="s">
        <v>2453</v>
      </c>
      <c r="E752" s="16" t="s">
        <v>1441</v>
      </c>
      <c r="F752" s="16" t="s">
        <v>1355</v>
      </c>
      <c r="G752" s="16" t="s">
        <v>1275</v>
      </c>
      <c r="H752" s="16" t="s">
        <v>3336</v>
      </c>
      <c r="I752" s="16" t="s">
        <v>1230</v>
      </c>
      <c r="J752" s="16">
        <v>8.0500000000000002E-2</v>
      </c>
      <c r="K752" s="16">
        <v>5546.074191123239</v>
      </c>
    </row>
    <row r="753" spans="1:11">
      <c r="A753" s="20"/>
      <c r="B753" s="13">
        <v>1722</v>
      </c>
      <c r="C753" s="16">
        <v>1723</v>
      </c>
      <c r="D753" s="16" t="s">
        <v>2455</v>
      </c>
      <c r="E753" s="16" t="s">
        <v>1441</v>
      </c>
      <c r="F753" s="16" t="s">
        <v>1284</v>
      </c>
      <c r="G753" s="16" t="s">
        <v>1284</v>
      </c>
      <c r="H753" s="16" t="s">
        <v>3337</v>
      </c>
      <c r="I753" s="16" t="s">
        <v>1273</v>
      </c>
      <c r="J753" s="16">
        <v>1E-3</v>
      </c>
      <c r="K753" s="16">
        <v>6.7037901667559661</v>
      </c>
    </row>
    <row r="754" spans="1:11">
      <c r="A754" s="20"/>
      <c r="B754" s="13">
        <v>1723</v>
      </c>
      <c r="C754" s="16">
        <v>1724</v>
      </c>
      <c r="D754" s="16" t="s">
        <v>2455</v>
      </c>
      <c r="E754" s="16" t="s">
        <v>1441</v>
      </c>
      <c r="F754" s="16" t="s">
        <v>1284</v>
      </c>
      <c r="G754" s="16" t="s">
        <v>1284</v>
      </c>
      <c r="H754" s="16" t="s">
        <v>3338</v>
      </c>
      <c r="I754" s="16" t="s">
        <v>1273</v>
      </c>
      <c r="J754" s="16">
        <v>1E-3</v>
      </c>
      <c r="K754" s="16">
        <v>6.7037901667559661</v>
      </c>
    </row>
    <row r="755" spans="1:11">
      <c r="A755" s="20"/>
      <c r="B755" s="13">
        <v>1724</v>
      </c>
      <c r="C755" s="16">
        <v>1725</v>
      </c>
      <c r="D755" s="16" t="s">
        <v>2455</v>
      </c>
      <c r="E755" s="16" t="s">
        <v>1441</v>
      </c>
      <c r="F755" s="16" t="s">
        <v>1284</v>
      </c>
      <c r="G755" s="16" t="s">
        <v>1284</v>
      </c>
      <c r="H755" s="16" t="s">
        <v>3339</v>
      </c>
      <c r="I755" s="16" t="s">
        <v>1273</v>
      </c>
      <c r="J755" s="16">
        <v>1E-3</v>
      </c>
      <c r="K755" s="16">
        <v>6.7037901667559661</v>
      </c>
    </row>
    <row r="756" spans="1:11">
      <c r="A756" s="20"/>
      <c r="B756" s="13">
        <v>1725</v>
      </c>
      <c r="C756" s="16">
        <v>1726</v>
      </c>
      <c r="D756" s="16" t="s">
        <v>2455</v>
      </c>
      <c r="E756" s="16" t="s">
        <v>1441</v>
      </c>
      <c r="F756" s="16" t="s">
        <v>1284</v>
      </c>
      <c r="G756" s="16" t="s">
        <v>1284</v>
      </c>
      <c r="H756" s="16" t="s">
        <v>3340</v>
      </c>
      <c r="I756" s="16" t="s">
        <v>1273</v>
      </c>
      <c r="J756" s="16">
        <v>1E-3</v>
      </c>
      <c r="K756" s="16">
        <v>6.7037901667559661</v>
      </c>
    </row>
    <row r="757" spans="1:11">
      <c r="A757" s="20"/>
      <c r="B757" s="13">
        <v>1726</v>
      </c>
      <c r="C757" s="16">
        <v>1727</v>
      </c>
      <c r="D757" s="16" t="s">
        <v>2455</v>
      </c>
      <c r="E757" s="16" t="s">
        <v>1441</v>
      </c>
      <c r="F757" s="16" t="s">
        <v>1341</v>
      </c>
      <c r="G757" s="16" t="s">
        <v>1275</v>
      </c>
      <c r="H757" s="16" t="s">
        <v>3341</v>
      </c>
      <c r="I757" s="16" t="s">
        <v>1273</v>
      </c>
      <c r="J757" s="16">
        <v>1E-3</v>
      </c>
      <c r="K757" s="16">
        <v>6.7037901667559661</v>
      </c>
    </row>
    <row r="758" spans="1:11">
      <c r="A758" s="20"/>
      <c r="B758" s="13">
        <v>1733</v>
      </c>
      <c r="C758" s="16">
        <v>1734</v>
      </c>
      <c r="D758" s="16" t="s">
        <v>2455</v>
      </c>
      <c r="E758" s="16" t="s">
        <v>1441</v>
      </c>
      <c r="F758" s="16" t="s">
        <v>1327</v>
      </c>
      <c r="G758" s="16" t="s">
        <v>1275</v>
      </c>
      <c r="H758" s="16" t="s">
        <v>3342</v>
      </c>
      <c r="I758" s="16" t="s">
        <v>1273</v>
      </c>
      <c r="J758" s="16">
        <v>1.2078</v>
      </c>
      <c r="K758" s="16">
        <v>47840.450754853598</v>
      </c>
    </row>
    <row r="759" spans="1:11">
      <c r="A759" s="20"/>
      <c r="B759" s="13">
        <v>1739</v>
      </c>
      <c r="C759" s="16">
        <v>1740</v>
      </c>
      <c r="D759" s="16" t="s">
        <v>2462</v>
      </c>
      <c r="E759" s="16" t="s">
        <v>1441</v>
      </c>
      <c r="F759" s="16" t="s">
        <v>1285</v>
      </c>
      <c r="G759" s="16" t="s">
        <v>1284</v>
      </c>
      <c r="H759" s="16" t="s">
        <v>3343</v>
      </c>
      <c r="I759" s="16" t="s">
        <v>1273</v>
      </c>
      <c r="J759" s="16">
        <v>1E-3</v>
      </c>
      <c r="K759" s="16">
        <v>6.6688603365136778</v>
      </c>
    </row>
    <row r="760" spans="1:11">
      <c r="A760" s="20"/>
      <c r="B760" s="13">
        <v>1740</v>
      </c>
      <c r="C760" s="16">
        <v>1741</v>
      </c>
      <c r="D760" s="16" t="s">
        <v>2462</v>
      </c>
      <c r="E760" s="16" t="s">
        <v>1441</v>
      </c>
      <c r="F760" s="16" t="s">
        <v>1285</v>
      </c>
      <c r="G760" s="16" t="s">
        <v>1284</v>
      </c>
      <c r="H760" s="16" t="s">
        <v>3344</v>
      </c>
      <c r="I760" s="16" t="s">
        <v>1273</v>
      </c>
      <c r="J760" s="16">
        <v>1E-3</v>
      </c>
      <c r="K760" s="16">
        <v>6.6688603365136778</v>
      </c>
    </row>
    <row r="761" spans="1:11">
      <c r="A761" s="20"/>
      <c r="B761" s="13">
        <v>1741</v>
      </c>
      <c r="C761" s="16">
        <v>1742</v>
      </c>
      <c r="D761" s="16" t="s">
        <v>2468</v>
      </c>
      <c r="E761" s="16" t="s">
        <v>1441</v>
      </c>
      <c r="F761" s="16" t="s">
        <v>1310</v>
      </c>
      <c r="G761" s="16" t="s">
        <v>1275</v>
      </c>
      <c r="H761" s="16" t="s">
        <v>3345</v>
      </c>
      <c r="I761" s="16" t="s">
        <v>1273</v>
      </c>
      <c r="J761" s="16">
        <v>2.15E-3</v>
      </c>
      <c r="K761" s="16">
        <v>17.45718883630537</v>
      </c>
    </row>
    <row r="762" spans="1:11">
      <c r="A762" s="20"/>
      <c r="B762" s="13">
        <v>1755</v>
      </c>
      <c r="C762" s="16">
        <v>1756</v>
      </c>
      <c r="D762" s="16" t="s">
        <v>3346</v>
      </c>
      <c r="E762" s="16" t="s">
        <v>1441</v>
      </c>
      <c r="F762" s="16" t="s">
        <v>1341</v>
      </c>
      <c r="G762" s="16" t="s">
        <v>1275</v>
      </c>
      <c r="H762" s="16" t="s">
        <v>3347</v>
      </c>
      <c r="I762" s="16" t="s">
        <v>1273</v>
      </c>
      <c r="J762" s="16">
        <v>1E-3</v>
      </c>
      <c r="K762" s="16">
        <v>6.7037901667559661</v>
      </c>
    </row>
    <row r="763" spans="1:11">
      <c r="A763" s="20"/>
      <c r="B763" s="13">
        <v>1756</v>
      </c>
      <c r="C763" s="16">
        <v>1757</v>
      </c>
      <c r="D763" s="16" t="s">
        <v>3346</v>
      </c>
      <c r="E763" s="16" t="s">
        <v>1441</v>
      </c>
      <c r="F763" s="16" t="s">
        <v>1325</v>
      </c>
      <c r="G763" s="16" t="s">
        <v>1275</v>
      </c>
      <c r="H763" s="16" t="s">
        <v>3348</v>
      </c>
      <c r="I763" s="16" t="s">
        <v>1273</v>
      </c>
      <c r="J763" s="16">
        <v>7.1820000000000009E-2</v>
      </c>
      <c r="K763" s="16">
        <v>1403.5181987872161</v>
      </c>
    </row>
    <row r="764" spans="1:11">
      <c r="A764" s="20"/>
      <c r="B764" s="13">
        <v>1757</v>
      </c>
      <c r="C764" s="16">
        <v>1758</v>
      </c>
      <c r="D764" s="16" t="s">
        <v>3346</v>
      </c>
      <c r="E764" s="16" t="s">
        <v>1441</v>
      </c>
      <c r="F764" s="16" t="s">
        <v>1297</v>
      </c>
      <c r="G764" s="16" t="s">
        <v>1275</v>
      </c>
      <c r="H764" s="16" t="s">
        <v>3349</v>
      </c>
      <c r="I764" s="16" t="s">
        <v>1273</v>
      </c>
      <c r="J764" s="16">
        <v>1E-3</v>
      </c>
      <c r="K764" s="16">
        <v>6.7037901667559661</v>
      </c>
    </row>
    <row r="765" spans="1:11">
      <c r="A765" s="20"/>
      <c r="B765" s="13">
        <v>1758</v>
      </c>
      <c r="C765" s="16">
        <v>1759</v>
      </c>
      <c r="D765" s="16" t="s">
        <v>2483</v>
      </c>
      <c r="E765" s="16" t="s">
        <v>1441</v>
      </c>
      <c r="F765" s="16" t="s">
        <v>1284</v>
      </c>
      <c r="G765" s="16" t="s">
        <v>1284</v>
      </c>
      <c r="H765" s="16" t="s">
        <v>3350</v>
      </c>
      <c r="I765" s="16" t="s">
        <v>1273</v>
      </c>
      <c r="J765" s="16">
        <v>1E-3</v>
      </c>
      <c r="K765" s="16">
        <v>6.7037901667559661</v>
      </c>
    </row>
    <row r="766" spans="1:11">
      <c r="A766" s="20"/>
      <c r="B766" s="13">
        <v>1759</v>
      </c>
      <c r="C766" s="16">
        <v>1760</v>
      </c>
      <c r="D766" s="16" t="s">
        <v>2483</v>
      </c>
      <c r="E766" s="16" t="s">
        <v>1441</v>
      </c>
      <c r="F766" s="16" t="s">
        <v>1284</v>
      </c>
      <c r="G766" s="16" t="s">
        <v>1284</v>
      </c>
      <c r="H766" s="16" t="s">
        <v>3351</v>
      </c>
      <c r="I766" s="16" t="s">
        <v>1273</v>
      </c>
      <c r="J766" s="16">
        <v>1E-3</v>
      </c>
      <c r="K766" s="16">
        <v>6.7037901667559661</v>
      </c>
    </row>
    <row r="767" spans="1:11">
      <c r="A767" s="20"/>
      <c r="B767" s="13">
        <v>1760</v>
      </c>
      <c r="C767" s="16">
        <v>1761</v>
      </c>
      <c r="D767" s="16" t="s">
        <v>2483</v>
      </c>
      <c r="E767" s="16" t="s">
        <v>1441</v>
      </c>
      <c r="F767" s="16" t="s">
        <v>1284</v>
      </c>
      <c r="G767" s="16" t="s">
        <v>1284</v>
      </c>
      <c r="H767" s="16" t="s">
        <v>3352</v>
      </c>
      <c r="I767" s="16" t="s">
        <v>1273</v>
      </c>
      <c r="J767" s="16">
        <v>1E-3</v>
      </c>
      <c r="K767" s="16">
        <v>6.7037901667559661</v>
      </c>
    </row>
    <row r="768" spans="1:11">
      <c r="A768" s="20"/>
      <c r="B768" s="13">
        <v>1761</v>
      </c>
      <c r="C768" s="16">
        <v>1762</v>
      </c>
      <c r="D768" s="16" t="s">
        <v>2483</v>
      </c>
      <c r="E768" s="16" t="s">
        <v>1441</v>
      </c>
      <c r="F768" s="16" t="s">
        <v>1284</v>
      </c>
      <c r="G768" s="16" t="s">
        <v>1284</v>
      </c>
      <c r="H768" s="16" t="s">
        <v>3353</v>
      </c>
      <c r="I768" s="16" t="s">
        <v>1273</v>
      </c>
      <c r="J768" s="16">
        <v>1E-3</v>
      </c>
      <c r="K768" s="16">
        <v>6.7037901667559661</v>
      </c>
    </row>
    <row r="769" spans="1:11">
      <c r="A769" s="20"/>
      <c r="B769" s="13">
        <v>1762</v>
      </c>
      <c r="C769" s="16">
        <v>1763</v>
      </c>
      <c r="D769" s="16" t="s">
        <v>2483</v>
      </c>
      <c r="E769" s="16" t="s">
        <v>1441</v>
      </c>
      <c r="F769" s="16" t="s">
        <v>1284</v>
      </c>
      <c r="G769" s="16" t="s">
        <v>1284</v>
      </c>
      <c r="H769" s="16" t="s">
        <v>3354</v>
      </c>
      <c r="I769" s="16" t="s">
        <v>1273</v>
      </c>
      <c r="J769" s="16">
        <v>1E-3</v>
      </c>
      <c r="K769" s="16">
        <v>6.7037901667559661</v>
      </c>
    </row>
    <row r="770" spans="1:11">
      <c r="A770" s="20"/>
      <c r="B770" s="13">
        <v>1763</v>
      </c>
      <c r="C770" s="16">
        <v>1764</v>
      </c>
      <c r="D770" s="16" t="s">
        <v>2483</v>
      </c>
      <c r="E770" s="16" t="s">
        <v>1441</v>
      </c>
      <c r="F770" s="16" t="s">
        <v>1315</v>
      </c>
      <c r="G770" s="16" t="s">
        <v>1275</v>
      </c>
      <c r="H770" s="16" t="s">
        <v>3355</v>
      </c>
      <c r="I770" s="16" t="s">
        <v>1273</v>
      </c>
      <c r="J770" s="16">
        <v>6.4000000000000001E-2</v>
      </c>
      <c r="K770" s="16">
        <v>1215.1232420501231</v>
      </c>
    </row>
    <row r="771" spans="1:11">
      <c r="A771" s="20"/>
      <c r="B771" s="13">
        <v>1764</v>
      </c>
      <c r="C771" s="16">
        <v>1765</v>
      </c>
      <c r="D771" s="16" t="s">
        <v>2483</v>
      </c>
      <c r="E771" s="16" t="s">
        <v>1441</v>
      </c>
      <c r="F771" s="16" t="s">
        <v>1315</v>
      </c>
      <c r="G771" s="16" t="s">
        <v>1275</v>
      </c>
      <c r="H771" s="16" t="s">
        <v>3356</v>
      </c>
      <c r="I771" s="16" t="s">
        <v>1273</v>
      </c>
      <c r="J771" s="16">
        <v>9.734000000000001E-2</v>
      </c>
      <c r="K771" s="16">
        <v>2052.662309310962</v>
      </c>
    </row>
    <row r="772" spans="1:11">
      <c r="A772" s="20"/>
      <c r="B772" s="13">
        <v>1767</v>
      </c>
      <c r="C772" s="16">
        <v>1768</v>
      </c>
      <c r="D772" s="16" t="s">
        <v>2483</v>
      </c>
      <c r="E772" s="16" t="s">
        <v>1441</v>
      </c>
      <c r="F772" s="16" t="s">
        <v>1341</v>
      </c>
      <c r="G772" s="16" t="s">
        <v>1275</v>
      </c>
      <c r="H772" s="16" t="s">
        <v>3357</v>
      </c>
      <c r="I772" s="16" t="s">
        <v>1273</v>
      </c>
      <c r="J772" s="16">
        <v>0.16320000000000001</v>
      </c>
      <c r="K772" s="16">
        <v>3916.7419939708161</v>
      </c>
    </row>
    <row r="773" spans="1:11">
      <c r="A773" s="20"/>
      <c r="B773" s="13">
        <v>1771</v>
      </c>
      <c r="C773" s="16">
        <v>1772</v>
      </c>
      <c r="D773" s="16" t="s">
        <v>2483</v>
      </c>
      <c r="E773" s="16" t="s">
        <v>1441</v>
      </c>
      <c r="F773" s="16" t="s">
        <v>1324</v>
      </c>
      <c r="G773" s="16" t="s">
        <v>1284</v>
      </c>
      <c r="H773" s="16" t="s">
        <v>3358</v>
      </c>
      <c r="I773" s="16" t="s">
        <v>1273</v>
      </c>
      <c r="J773" s="16">
        <v>1.6120000000000001</v>
      </c>
      <c r="K773" s="16">
        <v>68635.323709943332</v>
      </c>
    </row>
    <row r="774" spans="1:11">
      <c r="A774" s="20"/>
      <c r="B774" s="13">
        <v>1772</v>
      </c>
      <c r="C774" s="16">
        <v>1773</v>
      </c>
      <c r="D774" s="16" t="s">
        <v>2489</v>
      </c>
      <c r="E774" s="16" t="s">
        <v>1441</v>
      </c>
      <c r="F774" s="16" t="s">
        <v>1284</v>
      </c>
      <c r="G774" s="16" t="s">
        <v>1284</v>
      </c>
      <c r="H774" s="16" t="s">
        <v>3359</v>
      </c>
      <c r="I774" s="16" t="s">
        <v>1273</v>
      </c>
      <c r="J774" s="16">
        <v>1E-3</v>
      </c>
      <c r="K774" s="16">
        <v>6.7037901667559661</v>
      </c>
    </row>
    <row r="775" spans="1:11">
      <c r="A775" s="20"/>
      <c r="B775" s="13">
        <v>1773</v>
      </c>
      <c r="C775" s="16">
        <v>1774</v>
      </c>
      <c r="D775" s="16" t="s">
        <v>2489</v>
      </c>
      <c r="E775" s="16" t="s">
        <v>1441</v>
      </c>
      <c r="F775" s="16" t="s">
        <v>1284</v>
      </c>
      <c r="G775" s="16" t="s">
        <v>1284</v>
      </c>
      <c r="H775" s="16" t="s">
        <v>3360</v>
      </c>
      <c r="I775" s="16" t="s">
        <v>1273</v>
      </c>
      <c r="J775" s="16">
        <v>1E-3</v>
      </c>
      <c r="K775" s="16">
        <v>6.7037901667559661</v>
      </c>
    </row>
    <row r="776" spans="1:11">
      <c r="A776" s="20"/>
      <c r="B776" s="13">
        <v>1774</v>
      </c>
      <c r="C776" s="16">
        <v>1775</v>
      </c>
      <c r="D776" s="16" t="s">
        <v>2489</v>
      </c>
      <c r="E776" s="16" t="s">
        <v>1441</v>
      </c>
      <c r="F776" s="16" t="s">
        <v>1284</v>
      </c>
      <c r="G776" s="16" t="s">
        <v>1284</v>
      </c>
      <c r="H776" s="16" t="s">
        <v>3361</v>
      </c>
      <c r="I776" s="16" t="s">
        <v>1273</v>
      </c>
      <c r="J776" s="16">
        <v>1E-3</v>
      </c>
      <c r="K776" s="16">
        <v>6.7037901667559661</v>
      </c>
    </row>
    <row r="777" spans="1:11">
      <c r="A777" s="20"/>
      <c r="B777" s="13">
        <v>1775</v>
      </c>
      <c r="C777" s="16">
        <v>1776</v>
      </c>
      <c r="D777" s="16" t="s">
        <v>2489</v>
      </c>
      <c r="E777" s="16" t="s">
        <v>1441</v>
      </c>
      <c r="F777" s="16" t="s">
        <v>1284</v>
      </c>
      <c r="G777" s="16" t="s">
        <v>1284</v>
      </c>
      <c r="H777" s="16" t="s">
        <v>3362</v>
      </c>
      <c r="I777" s="16" t="s">
        <v>1273</v>
      </c>
      <c r="J777" s="16">
        <v>1E-3</v>
      </c>
      <c r="K777" s="16">
        <v>6.7037901667559661</v>
      </c>
    </row>
    <row r="778" spans="1:11">
      <c r="A778" s="20"/>
      <c r="B778" s="13">
        <v>1776</v>
      </c>
      <c r="C778" s="16">
        <v>1777</v>
      </c>
      <c r="D778" s="16" t="s">
        <v>2489</v>
      </c>
      <c r="E778" s="16" t="s">
        <v>1441</v>
      </c>
      <c r="F778" s="16" t="s">
        <v>1364</v>
      </c>
      <c r="G778" s="16" t="s">
        <v>1276</v>
      </c>
      <c r="H778" s="16" t="s">
        <v>3363</v>
      </c>
      <c r="I778" s="16" t="s">
        <v>1273</v>
      </c>
      <c r="J778" s="16">
        <v>6.8999999999999997E-4</v>
      </c>
      <c r="K778" s="16">
        <v>4.2153193057865694</v>
      </c>
    </row>
    <row r="779" spans="1:11">
      <c r="A779" s="20"/>
      <c r="B779" s="13">
        <v>1777</v>
      </c>
      <c r="C779" s="16">
        <v>1778</v>
      </c>
      <c r="D779" s="16" t="s">
        <v>2489</v>
      </c>
      <c r="E779" s="16" t="s">
        <v>1441</v>
      </c>
      <c r="F779" s="16" t="s">
        <v>1284</v>
      </c>
      <c r="G779" s="16" t="s">
        <v>1284</v>
      </c>
      <c r="H779" s="16" t="s">
        <v>3364</v>
      </c>
      <c r="I779" s="16" t="s">
        <v>1273</v>
      </c>
      <c r="J779" s="16">
        <v>3.5909999999999997E-2</v>
      </c>
      <c r="K779" s="16">
        <v>589.97652159172515</v>
      </c>
    </row>
    <row r="780" spans="1:11">
      <c r="A780" s="20"/>
      <c r="B780" s="13">
        <v>1779</v>
      </c>
      <c r="C780" s="16">
        <v>1780</v>
      </c>
      <c r="D780" s="16" t="s">
        <v>2489</v>
      </c>
      <c r="E780" s="16" t="s">
        <v>1441</v>
      </c>
      <c r="F780" s="16" t="s">
        <v>1284</v>
      </c>
      <c r="G780" s="16" t="s">
        <v>1284</v>
      </c>
      <c r="H780" s="16" t="s">
        <v>3365</v>
      </c>
      <c r="I780" s="16" t="s">
        <v>1273</v>
      </c>
      <c r="J780" s="16">
        <v>0.23576</v>
      </c>
      <c r="K780" s="16">
        <v>6203.8784026852791</v>
      </c>
    </row>
    <row r="781" spans="1:11">
      <c r="A781" s="20"/>
      <c r="B781" s="13">
        <v>1781</v>
      </c>
      <c r="C781" s="16">
        <v>1782</v>
      </c>
      <c r="D781" s="16" t="s">
        <v>2491</v>
      </c>
      <c r="E781" s="16" t="s">
        <v>1441</v>
      </c>
      <c r="F781" s="16" t="s">
        <v>1284</v>
      </c>
      <c r="G781" s="16" t="s">
        <v>1284</v>
      </c>
      <c r="H781" s="16" t="s">
        <v>3366</v>
      </c>
      <c r="I781" s="16" t="s">
        <v>1273</v>
      </c>
      <c r="J781" s="16">
        <v>1E-3</v>
      </c>
      <c r="K781" s="16">
        <v>6.7037901667559661</v>
      </c>
    </row>
    <row r="782" spans="1:11">
      <c r="A782" s="20"/>
      <c r="B782" s="13">
        <v>1782</v>
      </c>
      <c r="C782" s="16">
        <v>1783</v>
      </c>
      <c r="D782" s="16" t="s">
        <v>2491</v>
      </c>
      <c r="E782" s="16" t="s">
        <v>1441</v>
      </c>
      <c r="F782" s="16" t="s">
        <v>1341</v>
      </c>
      <c r="G782" s="16" t="s">
        <v>1275</v>
      </c>
      <c r="H782" s="16" t="s">
        <v>3367</v>
      </c>
      <c r="I782" s="16" t="s">
        <v>1273</v>
      </c>
      <c r="J782" s="16">
        <v>1E-3</v>
      </c>
      <c r="K782" s="16">
        <v>6.7037901667559661</v>
      </c>
    </row>
    <row r="783" spans="1:11">
      <c r="A783" s="20"/>
      <c r="B783" s="13">
        <v>1783</v>
      </c>
      <c r="C783" s="16">
        <v>1784</v>
      </c>
      <c r="D783" s="16" t="s">
        <v>2491</v>
      </c>
      <c r="E783" s="16" t="s">
        <v>1441</v>
      </c>
      <c r="F783" s="16" t="s">
        <v>1356</v>
      </c>
      <c r="G783" s="16" t="s">
        <v>1275</v>
      </c>
      <c r="H783" s="16" t="s">
        <v>3368</v>
      </c>
      <c r="I783" s="16" t="s">
        <v>1230</v>
      </c>
      <c r="J783" s="16">
        <v>1E-3</v>
      </c>
      <c r="K783" s="16">
        <v>104.8054022374222</v>
      </c>
    </row>
    <row r="784" spans="1:11">
      <c r="A784" s="20"/>
      <c r="B784" s="13">
        <v>1785</v>
      </c>
      <c r="C784" s="16">
        <v>1786</v>
      </c>
      <c r="D784" s="16" t="s">
        <v>2491</v>
      </c>
      <c r="E784" s="16" t="s">
        <v>1441</v>
      </c>
      <c r="F784" s="16" t="s">
        <v>1341</v>
      </c>
      <c r="G784" s="16" t="s">
        <v>1275</v>
      </c>
      <c r="H784" s="16" t="s">
        <v>3369</v>
      </c>
      <c r="I784" s="16" t="s">
        <v>1273</v>
      </c>
      <c r="J784" s="16">
        <v>7.5600000000000001E-2</v>
      </c>
      <c r="K784" s="16">
        <v>1496.4790206397529</v>
      </c>
    </row>
    <row r="785" spans="1:11">
      <c r="A785" s="20"/>
      <c r="B785" s="13">
        <v>1787</v>
      </c>
      <c r="C785" s="16">
        <v>1788</v>
      </c>
      <c r="D785" s="16" t="s">
        <v>2494</v>
      </c>
      <c r="E785" s="16" t="s">
        <v>1441</v>
      </c>
      <c r="F785" s="16" t="s">
        <v>1284</v>
      </c>
      <c r="G785" s="16" t="s">
        <v>1284</v>
      </c>
      <c r="H785" s="16" t="s">
        <v>3370</v>
      </c>
      <c r="I785" s="16" t="s">
        <v>1273</v>
      </c>
      <c r="J785" s="16">
        <v>1E-3</v>
      </c>
      <c r="K785" s="16">
        <v>6.7037901667559661</v>
      </c>
    </row>
    <row r="786" spans="1:11">
      <c r="A786" s="20"/>
      <c r="B786" s="13">
        <v>1788</v>
      </c>
      <c r="C786" s="16">
        <v>1789</v>
      </c>
      <c r="D786" s="16" t="s">
        <v>2494</v>
      </c>
      <c r="E786" s="16" t="s">
        <v>1441</v>
      </c>
      <c r="F786" s="16" t="s">
        <v>1284</v>
      </c>
      <c r="G786" s="16" t="s">
        <v>1284</v>
      </c>
      <c r="H786" s="16" t="s">
        <v>3371</v>
      </c>
      <c r="I786" s="16" t="s">
        <v>1273</v>
      </c>
      <c r="J786" s="16">
        <v>1E-3</v>
      </c>
      <c r="K786" s="16">
        <v>6.7037901667559661</v>
      </c>
    </row>
    <row r="787" spans="1:11">
      <c r="A787" s="20"/>
      <c r="B787" s="13">
        <v>1789</v>
      </c>
      <c r="C787" s="16">
        <v>1790</v>
      </c>
      <c r="D787" s="16" t="s">
        <v>2494</v>
      </c>
      <c r="E787" s="16" t="s">
        <v>1441</v>
      </c>
      <c r="F787" s="16" t="s">
        <v>1284</v>
      </c>
      <c r="G787" s="16" t="s">
        <v>1284</v>
      </c>
      <c r="H787" s="16" t="s">
        <v>3372</v>
      </c>
      <c r="I787" s="16" t="s">
        <v>1273</v>
      </c>
      <c r="J787" s="16">
        <v>1E-3</v>
      </c>
      <c r="K787" s="16">
        <v>6.7037901667559661</v>
      </c>
    </row>
    <row r="788" spans="1:11">
      <c r="A788" s="20"/>
      <c r="B788" s="13">
        <v>1790</v>
      </c>
      <c r="C788" s="16">
        <v>1791</v>
      </c>
      <c r="D788" s="16" t="s">
        <v>2494</v>
      </c>
      <c r="E788" s="16" t="s">
        <v>1441</v>
      </c>
      <c r="F788" s="16" t="s">
        <v>1284</v>
      </c>
      <c r="G788" s="16" t="s">
        <v>1284</v>
      </c>
      <c r="H788" s="16" t="s">
        <v>3373</v>
      </c>
      <c r="I788" s="16" t="s">
        <v>1273</v>
      </c>
      <c r="J788" s="16">
        <v>1E-3</v>
      </c>
      <c r="K788" s="16">
        <v>6.7037901667559661</v>
      </c>
    </row>
    <row r="789" spans="1:11">
      <c r="A789" s="20"/>
      <c r="B789" s="13">
        <v>1791</v>
      </c>
      <c r="C789" s="16">
        <v>1792</v>
      </c>
      <c r="D789" s="16" t="s">
        <v>2494</v>
      </c>
      <c r="E789" s="16" t="s">
        <v>1441</v>
      </c>
      <c r="F789" s="16" t="s">
        <v>1284</v>
      </c>
      <c r="G789" s="16" t="s">
        <v>1284</v>
      </c>
      <c r="H789" s="16" t="s">
        <v>3374</v>
      </c>
      <c r="I789" s="16" t="s">
        <v>1273</v>
      </c>
      <c r="J789" s="16">
        <v>1E-3</v>
      </c>
      <c r="K789" s="16">
        <v>6.7037901667559661</v>
      </c>
    </row>
    <row r="790" spans="1:11">
      <c r="A790" s="20"/>
      <c r="B790" s="13">
        <v>1792</v>
      </c>
      <c r="C790" s="16">
        <v>1793</v>
      </c>
      <c r="D790" s="16" t="s">
        <v>2494</v>
      </c>
      <c r="E790" s="16" t="s">
        <v>1441</v>
      </c>
      <c r="F790" s="16" t="s">
        <v>1276</v>
      </c>
      <c r="G790" s="16" t="s">
        <v>1276</v>
      </c>
      <c r="H790" s="16" t="s">
        <v>3375</v>
      </c>
      <c r="I790" s="16" t="s">
        <v>1273</v>
      </c>
      <c r="J790" s="16">
        <v>6.8999999999999997E-4</v>
      </c>
      <c r="K790" s="16">
        <v>4.2153193057865694</v>
      </c>
    </row>
    <row r="791" spans="1:11">
      <c r="A791" s="20"/>
      <c r="B791" s="13">
        <v>1793</v>
      </c>
      <c r="C791" s="16">
        <v>1794</v>
      </c>
      <c r="D791" s="16" t="s">
        <v>2494</v>
      </c>
      <c r="E791" s="16" t="s">
        <v>1441</v>
      </c>
      <c r="F791" s="16" t="s">
        <v>1284</v>
      </c>
      <c r="G791" s="16" t="s">
        <v>1284</v>
      </c>
      <c r="H791" s="16" t="s">
        <v>3376</v>
      </c>
      <c r="I791" s="16" t="s">
        <v>1273</v>
      </c>
      <c r="J791" s="16">
        <v>2.5899999999999999E-3</v>
      </c>
      <c r="K791" s="16">
        <v>22.033154507438731</v>
      </c>
    </row>
    <row r="792" spans="1:11">
      <c r="B792" s="13">
        <v>1794</v>
      </c>
      <c r="C792" s="16">
        <v>1795</v>
      </c>
      <c r="D792" s="16" t="s">
        <v>2494</v>
      </c>
      <c r="E792" s="16" t="s">
        <v>1441</v>
      </c>
      <c r="F792" s="16" t="s">
        <v>1284</v>
      </c>
      <c r="G792" s="16" t="s">
        <v>1284</v>
      </c>
      <c r="H792" s="16" t="s">
        <v>3377</v>
      </c>
      <c r="I792" s="16" t="s">
        <v>1273</v>
      </c>
      <c r="J792" s="16">
        <v>9.6900000000000007E-3</v>
      </c>
      <c r="K792" s="16">
        <v>114.69357839307899</v>
      </c>
    </row>
    <row r="793" spans="1:11">
      <c r="B793" s="13">
        <v>1795</v>
      </c>
      <c r="C793" s="16">
        <v>1796</v>
      </c>
      <c r="D793" s="16" t="s">
        <v>2494</v>
      </c>
      <c r="E793" s="16" t="s">
        <v>1441</v>
      </c>
      <c r="F793" s="16" t="s">
        <v>1284</v>
      </c>
      <c r="G793" s="16" t="s">
        <v>1284</v>
      </c>
      <c r="H793" s="16" t="s">
        <v>3378</v>
      </c>
      <c r="I793" s="16" t="s">
        <v>1273</v>
      </c>
      <c r="J793" s="16">
        <v>0.1221</v>
      </c>
      <c r="K793" s="16">
        <v>2725.0799048205581</v>
      </c>
    </row>
    <row r="794" spans="1:11">
      <c r="B794" s="13">
        <v>1805</v>
      </c>
      <c r="C794" s="16">
        <v>1806</v>
      </c>
      <c r="D794" s="16" t="s">
        <v>2503</v>
      </c>
      <c r="E794" s="16" t="s">
        <v>1441</v>
      </c>
      <c r="F794" s="16" t="s">
        <v>1321</v>
      </c>
      <c r="G794" s="16" t="s">
        <v>1275</v>
      </c>
      <c r="H794" s="16" t="s">
        <v>3379</v>
      </c>
      <c r="I794" s="16" t="s">
        <v>1273</v>
      </c>
      <c r="J794" s="16">
        <v>1E-3</v>
      </c>
      <c r="K794" s="16">
        <v>6.7037901667559661</v>
      </c>
    </row>
    <row r="795" spans="1:11">
      <c r="B795" s="13">
        <v>1813</v>
      </c>
      <c r="C795" s="16">
        <v>1814</v>
      </c>
      <c r="D795" s="16" t="s">
        <v>2503</v>
      </c>
      <c r="E795" s="16" t="s">
        <v>1441</v>
      </c>
      <c r="F795" s="16" t="s">
        <v>1329</v>
      </c>
      <c r="G795" s="16" t="s">
        <v>1275</v>
      </c>
      <c r="H795" s="16" t="s">
        <v>3380</v>
      </c>
      <c r="I795" s="16" t="s">
        <v>1273</v>
      </c>
      <c r="J795" s="16">
        <v>0.44957000000000003</v>
      </c>
      <c r="K795" s="16">
        <v>13904.69642450331</v>
      </c>
    </row>
    <row r="796" spans="1:11">
      <c r="B796" s="13">
        <v>1821</v>
      </c>
      <c r="C796" s="16">
        <v>1822</v>
      </c>
      <c r="D796" s="16" t="s">
        <v>3381</v>
      </c>
      <c r="E796" s="16" t="s">
        <v>1441</v>
      </c>
      <c r="F796" s="16" t="s">
        <v>1286</v>
      </c>
      <c r="G796" s="16" t="s">
        <v>1276</v>
      </c>
      <c r="H796" s="16" t="s">
        <v>3382</v>
      </c>
      <c r="I796" s="16" t="s">
        <v>1273</v>
      </c>
      <c r="J796" s="16">
        <v>1.584E-2</v>
      </c>
      <c r="K796" s="16">
        <v>212.02950189465309</v>
      </c>
    </row>
    <row r="797" spans="1:11">
      <c r="B797" s="13">
        <v>1824</v>
      </c>
      <c r="C797" s="16">
        <v>1825</v>
      </c>
      <c r="D797" s="16" t="s">
        <v>2522</v>
      </c>
      <c r="E797" s="16" t="s">
        <v>1441</v>
      </c>
      <c r="F797" s="16" t="s">
        <v>1341</v>
      </c>
      <c r="G797" s="16" t="s">
        <v>1275</v>
      </c>
      <c r="H797" s="16" t="s">
        <v>3383</v>
      </c>
      <c r="I797" s="16" t="s">
        <v>1273</v>
      </c>
      <c r="J797" s="16">
        <v>1E-3</v>
      </c>
      <c r="K797" s="16">
        <v>6.7037901667559661</v>
      </c>
    </row>
    <row r="798" spans="1:11">
      <c r="B798" s="13">
        <v>1829</v>
      </c>
      <c r="C798" s="16">
        <v>1830</v>
      </c>
      <c r="D798" s="16" t="s">
        <v>2527</v>
      </c>
      <c r="E798" s="16" t="s">
        <v>1441</v>
      </c>
      <c r="F798" s="16" t="s">
        <v>1284</v>
      </c>
      <c r="G798" s="16" t="s">
        <v>1284</v>
      </c>
      <c r="H798" s="16" t="s">
        <v>3384</v>
      </c>
      <c r="I798" s="16" t="s">
        <v>1273</v>
      </c>
      <c r="J798" s="16">
        <v>1E-3</v>
      </c>
      <c r="K798" s="16">
        <v>6.7037901667559661</v>
      </c>
    </row>
    <row r="799" spans="1:11">
      <c r="B799" s="13">
        <v>1831</v>
      </c>
      <c r="C799" s="16">
        <v>1832</v>
      </c>
      <c r="D799" s="16" t="s">
        <v>2529</v>
      </c>
      <c r="E799" s="16" t="s">
        <v>1441</v>
      </c>
      <c r="F799" s="16" t="s">
        <v>1284</v>
      </c>
      <c r="G799" s="16" t="s">
        <v>1284</v>
      </c>
      <c r="H799" s="16" t="s">
        <v>3385</v>
      </c>
      <c r="I799" s="16" t="s">
        <v>1273</v>
      </c>
      <c r="J799" s="16">
        <v>1E-3</v>
      </c>
      <c r="K799" s="16">
        <v>6.7037901667559661</v>
      </c>
    </row>
    <row r="800" spans="1:11">
      <c r="B800" s="13">
        <v>1838</v>
      </c>
      <c r="C800" s="16">
        <v>1839</v>
      </c>
      <c r="D800" s="16" t="s">
        <v>2529</v>
      </c>
      <c r="E800" s="16" t="s">
        <v>1441</v>
      </c>
      <c r="F800" s="16" t="s">
        <v>1284</v>
      </c>
      <c r="G800" s="16" t="s">
        <v>1284</v>
      </c>
      <c r="H800" s="16" t="s">
        <v>3386</v>
      </c>
      <c r="I800" s="16" t="s">
        <v>1273</v>
      </c>
      <c r="J800" s="16">
        <v>0.28027999999999997</v>
      </c>
      <c r="K800" s="16">
        <v>7701.7545261843752</v>
      </c>
    </row>
    <row r="801" spans="2:11">
      <c r="B801" s="13">
        <v>1839</v>
      </c>
      <c r="C801" s="16">
        <v>1840</v>
      </c>
      <c r="D801" s="16" t="s">
        <v>2534</v>
      </c>
      <c r="E801" s="16" t="s">
        <v>1441</v>
      </c>
      <c r="F801" s="16" t="s">
        <v>1283</v>
      </c>
      <c r="G801" s="16" t="s">
        <v>1284</v>
      </c>
      <c r="H801" s="16" t="s">
        <v>3387</v>
      </c>
      <c r="I801" s="16" t="s">
        <v>1273</v>
      </c>
      <c r="J801" s="16">
        <v>1E-3</v>
      </c>
      <c r="K801" s="16">
        <v>6.7037901667559661</v>
      </c>
    </row>
    <row r="802" spans="2:11">
      <c r="B802" s="13">
        <v>1840</v>
      </c>
      <c r="C802" s="16">
        <v>1841</v>
      </c>
      <c r="D802" s="16" t="s">
        <v>2534</v>
      </c>
      <c r="E802" s="16" t="s">
        <v>1441</v>
      </c>
      <c r="F802" s="16" t="s">
        <v>1276</v>
      </c>
      <c r="G802" s="16" t="s">
        <v>1276</v>
      </c>
      <c r="H802" s="16" t="s">
        <v>3388</v>
      </c>
      <c r="I802" s="16" t="s">
        <v>1273</v>
      </c>
      <c r="J802" s="16">
        <v>6.8999999999999997E-4</v>
      </c>
      <c r="K802" s="16">
        <v>4.2153193057865694</v>
      </c>
    </row>
    <row r="803" spans="2:11">
      <c r="B803" s="13">
        <v>1842</v>
      </c>
      <c r="C803" s="16">
        <v>1843</v>
      </c>
      <c r="D803" s="16" t="s">
        <v>2534</v>
      </c>
      <c r="E803" s="16" t="s">
        <v>1441</v>
      </c>
      <c r="F803" s="16" t="s">
        <v>1283</v>
      </c>
      <c r="G803" s="16" t="s">
        <v>1284</v>
      </c>
      <c r="H803" s="16" t="s">
        <v>3389</v>
      </c>
      <c r="I803" s="16" t="s">
        <v>1273</v>
      </c>
      <c r="J803" s="16">
        <v>0.15561</v>
      </c>
      <c r="K803" s="16">
        <v>3690.3288292545908</v>
      </c>
    </row>
    <row r="804" spans="2:11">
      <c r="B804" s="13">
        <v>1844</v>
      </c>
      <c r="C804" s="16">
        <v>1845</v>
      </c>
      <c r="D804" s="16" t="s">
        <v>2537</v>
      </c>
      <c r="E804" s="16" t="s">
        <v>1441</v>
      </c>
      <c r="F804" s="16" t="s">
        <v>1284</v>
      </c>
      <c r="G804" s="16" t="s">
        <v>1284</v>
      </c>
      <c r="H804" s="16" t="s">
        <v>3390</v>
      </c>
      <c r="I804" s="16" t="s">
        <v>1273</v>
      </c>
      <c r="J804" s="16">
        <v>1E-3</v>
      </c>
      <c r="K804" s="16">
        <v>6.7037901667559661</v>
      </c>
    </row>
    <row r="805" spans="2:11">
      <c r="B805" s="13">
        <v>1847</v>
      </c>
      <c r="C805" s="16">
        <v>1848</v>
      </c>
      <c r="D805" s="16" t="s">
        <v>2537</v>
      </c>
      <c r="E805" s="16" t="s">
        <v>1441</v>
      </c>
      <c r="F805" s="16" t="s">
        <v>1275</v>
      </c>
      <c r="G805" s="16" t="s">
        <v>1275</v>
      </c>
      <c r="H805" s="16" t="s">
        <v>3391</v>
      </c>
      <c r="I805" s="16" t="s">
        <v>1273</v>
      </c>
      <c r="J805" s="16">
        <v>1E-3</v>
      </c>
      <c r="K805" s="16">
        <v>6.7037901667559661</v>
      </c>
    </row>
    <row r="806" spans="2:11">
      <c r="B806" s="13">
        <v>1848</v>
      </c>
      <c r="C806" s="16">
        <v>1849</v>
      </c>
      <c r="D806" s="16" t="s">
        <v>2540</v>
      </c>
      <c r="E806" s="16" t="s">
        <v>1441</v>
      </c>
      <c r="F806" s="16" t="s">
        <v>1275</v>
      </c>
      <c r="G806" s="16" t="s">
        <v>1275</v>
      </c>
      <c r="H806" s="16" t="s">
        <v>3392</v>
      </c>
      <c r="I806" s="16" t="s">
        <v>1273</v>
      </c>
      <c r="J806" s="16">
        <v>1E-3</v>
      </c>
      <c r="K806" s="16">
        <v>6.7037901667559661</v>
      </c>
    </row>
    <row r="807" spans="2:11">
      <c r="B807" s="13">
        <v>1933</v>
      </c>
      <c r="C807" s="16">
        <v>1934</v>
      </c>
      <c r="D807" s="16" t="s">
        <v>2543</v>
      </c>
      <c r="E807" s="16" t="s">
        <v>1441</v>
      </c>
      <c r="F807" s="16" t="s">
        <v>1307</v>
      </c>
      <c r="G807" s="16" t="s">
        <v>1275</v>
      </c>
      <c r="H807" s="16" t="s">
        <v>3393</v>
      </c>
      <c r="I807" s="16" t="s">
        <v>1273</v>
      </c>
      <c r="J807" s="16">
        <v>0.54280000000000006</v>
      </c>
      <c r="K807" s="16">
        <v>17599.110131289199</v>
      </c>
    </row>
    <row r="808" spans="2:11">
      <c r="B808" s="13">
        <v>1936</v>
      </c>
      <c r="C808" s="16">
        <v>1937</v>
      </c>
      <c r="D808" s="16" t="s">
        <v>2543</v>
      </c>
      <c r="E808" s="16" t="s">
        <v>1441</v>
      </c>
      <c r="F808" s="16" t="s">
        <v>1314</v>
      </c>
      <c r="G808" s="16" t="s">
        <v>1284</v>
      </c>
      <c r="H808" s="16" t="s">
        <v>3394</v>
      </c>
      <c r="I808" s="16" t="s">
        <v>1273</v>
      </c>
      <c r="J808" s="16">
        <v>1E-3</v>
      </c>
      <c r="K808" s="16">
        <v>6.7037901667559661</v>
      </c>
    </row>
    <row r="809" spans="2:11">
      <c r="B809" s="13">
        <v>1937</v>
      </c>
      <c r="C809" s="16">
        <v>1938</v>
      </c>
      <c r="D809" s="16" t="s">
        <v>2543</v>
      </c>
      <c r="E809" s="16" t="s">
        <v>1441</v>
      </c>
      <c r="F809" s="16" t="s">
        <v>1314</v>
      </c>
      <c r="G809" s="16" t="s">
        <v>1284</v>
      </c>
      <c r="H809" s="16" t="s">
        <v>3395</v>
      </c>
      <c r="I809" s="16" t="s">
        <v>1273</v>
      </c>
      <c r="J809" s="16">
        <v>1E-3</v>
      </c>
      <c r="K809" s="16">
        <v>6.7037901667559661</v>
      </c>
    </row>
    <row r="810" spans="2:11">
      <c r="B810" s="13">
        <v>1938</v>
      </c>
      <c r="C810" s="16">
        <v>1939</v>
      </c>
      <c r="D810" s="16" t="s">
        <v>2543</v>
      </c>
      <c r="E810" s="16" t="s">
        <v>1441</v>
      </c>
      <c r="F810" s="16" t="s">
        <v>1349</v>
      </c>
      <c r="G810" s="16" t="s">
        <v>1284</v>
      </c>
      <c r="H810" s="16" t="s">
        <v>3396</v>
      </c>
      <c r="I810" s="16" t="s">
        <v>1273</v>
      </c>
      <c r="J810" s="16">
        <v>1E-3</v>
      </c>
      <c r="K810" s="16">
        <v>6.7037901667559661</v>
      </c>
    </row>
    <row r="811" spans="2:11">
      <c r="B811" s="13">
        <v>1939</v>
      </c>
      <c r="C811" s="16">
        <v>1940</v>
      </c>
      <c r="D811" s="16" t="s">
        <v>2550</v>
      </c>
      <c r="E811" s="16" t="s">
        <v>1441</v>
      </c>
      <c r="F811" s="16" t="s">
        <v>1286</v>
      </c>
      <c r="G811" s="16" t="s">
        <v>1276</v>
      </c>
      <c r="H811" s="16" t="s">
        <v>3397</v>
      </c>
      <c r="I811" s="16" t="s">
        <v>1273</v>
      </c>
      <c r="J811" s="16">
        <v>6.8999999999999997E-4</v>
      </c>
      <c r="K811" s="16">
        <v>4.2153193057865694</v>
      </c>
    </row>
    <row r="812" spans="2:11">
      <c r="B812" s="13">
        <v>1940</v>
      </c>
      <c r="C812" s="16">
        <v>1941</v>
      </c>
      <c r="D812" s="16" t="s">
        <v>2550</v>
      </c>
      <c r="E812" s="16" t="s">
        <v>1441</v>
      </c>
      <c r="F812" s="16" t="s">
        <v>1341</v>
      </c>
      <c r="G812" s="16" t="s">
        <v>1284</v>
      </c>
      <c r="H812" s="16" t="s">
        <v>3398</v>
      </c>
      <c r="I812" s="16" t="s">
        <v>1273</v>
      </c>
      <c r="J812" s="16">
        <v>3.8000000000000002E-4</v>
      </c>
      <c r="K812" s="16">
        <v>1.9994757598289949</v>
      </c>
    </row>
    <row r="813" spans="2:11">
      <c r="B813" s="13">
        <v>1941</v>
      </c>
      <c r="C813" s="16">
        <v>1942</v>
      </c>
      <c r="D813" s="16" t="s">
        <v>2550</v>
      </c>
      <c r="E813" s="16" t="s">
        <v>1441</v>
      </c>
      <c r="F813" s="16" t="s">
        <v>1341</v>
      </c>
      <c r="G813" s="16" t="s">
        <v>1284</v>
      </c>
      <c r="H813" s="16" t="s">
        <v>3399</v>
      </c>
      <c r="I813" s="16" t="s">
        <v>1273</v>
      </c>
      <c r="J813" s="16">
        <v>1.176E-2</v>
      </c>
      <c r="K813" s="16">
        <v>146.1067563652129</v>
      </c>
    </row>
    <row r="814" spans="2:11">
      <c r="B814" s="13">
        <v>1944</v>
      </c>
      <c r="C814" s="16">
        <v>1945</v>
      </c>
      <c r="D814" s="16" t="s">
        <v>2550</v>
      </c>
      <c r="E814" s="16" t="s">
        <v>1441</v>
      </c>
      <c r="F814" s="16" t="s">
        <v>1303</v>
      </c>
      <c r="G814" s="16" t="s">
        <v>1284</v>
      </c>
      <c r="H814" s="16" t="s">
        <v>3400</v>
      </c>
      <c r="I814" s="16" t="s">
        <v>1273</v>
      </c>
      <c r="J814" s="16">
        <v>8.9599999999999999E-2</v>
      </c>
      <c r="K814" s="16">
        <v>1850.661065546047</v>
      </c>
    </row>
    <row r="815" spans="2:11">
      <c r="B815" s="13">
        <v>1949</v>
      </c>
      <c r="C815" s="16">
        <v>1950</v>
      </c>
      <c r="D815" s="16" t="s">
        <v>2555</v>
      </c>
      <c r="E815" s="16" t="s">
        <v>1441</v>
      </c>
      <c r="F815" s="16" t="s">
        <v>1341</v>
      </c>
      <c r="G815" s="16" t="s">
        <v>1275</v>
      </c>
      <c r="H815" s="16" t="s">
        <v>3401</v>
      </c>
      <c r="I815" s="16" t="s">
        <v>1273</v>
      </c>
      <c r="J815" s="16">
        <v>1.0744</v>
      </c>
      <c r="K815" s="16">
        <v>41327.848890026442</v>
      </c>
    </row>
    <row r="816" spans="2:11">
      <c r="B816" s="13">
        <v>1950</v>
      </c>
      <c r="C816" s="16">
        <v>1951</v>
      </c>
      <c r="D816" s="16" t="s">
        <v>2558</v>
      </c>
      <c r="E816" s="16" t="s">
        <v>1441</v>
      </c>
      <c r="F816" s="16" t="s">
        <v>1284</v>
      </c>
      <c r="G816" s="16" t="s">
        <v>1284</v>
      </c>
      <c r="H816" s="16" t="s">
        <v>3402</v>
      </c>
      <c r="I816" s="16" t="s">
        <v>1273</v>
      </c>
      <c r="J816" s="16">
        <v>1E-3</v>
      </c>
      <c r="K816" s="16">
        <v>6.7037901667559661</v>
      </c>
    </row>
    <row r="817" spans="2:11">
      <c r="B817" s="13">
        <v>1952</v>
      </c>
      <c r="C817" s="16">
        <v>1953</v>
      </c>
      <c r="D817" s="16" t="s">
        <v>2560</v>
      </c>
      <c r="E817" s="16" t="s">
        <v>1441</v>
      </c>
      <c r="F817" s="16" t="s">
        <v>1284</v>
      </c>
      <c r="G817" s="16" t="s">
        <v>1284</v>
      </c>
      <c r="H817" s="16" t="s">
        <v>3403</v>
      </c>
      <c r="I817" s="16" t="s">
        <v>1273</v>
      </c>
      <c r="J817" s="16">
        <v>1E-3</v>
      </c>
      <c r="K817" s="16">
        <v>6.7048457441981606</v>
      </c>
    </row>
    <row r="818" spans="2:11">
      <c r="B818" s="13">
        <v>1953</v>
      </c>
      <c r="C818" s="16">
        <v>1954</v>
      </c>
      <c r="D818" s="16" t="s">
        <v>2560</v>
      </c>
      <c r="E818" s="16" t="s">
        <v>1441</v>
      </c>
      <c r="F818" s="16" t="s">
        <v>1284</v>
      </c>
      <c r="G818" s="16" t="s">
        <v>1284</v>
      </c>
      <c r="H818" s="16" t="s">
        <v>3404</v>
      </c>
      <c r="I818" s="16" t="s">
        <v>1273</v>
      </c>
      <c r="J818" s="16">
        <v>1E-3</v>
      </c>
      <c r="K818" s="16">
        <v>6.7048457441981606</v>
      </c>
    </row>
    <row r="819" spans="2:11">
      <c r="B819" s="13">
        <v>1954</v>
      </c>
      <c r="C819" s="16">
        <v>1955</v>
      </c>
      <c r="D819" s="16" t="s">
        <v>2560</v>
      </c>
      <c r="E819" s="16" t="s">
        <v>1441</v>
      </c>
      <c r="F819" s="16" t="s">
        <v>1284</v>
      </c>
      <c r="G819" s="16" t="s">
        <v>1284</v>
      </c>
      <c r="H819" s="16" t="s">
        <v>3405</v>
      </c>
      <c r="I819" s="16" t="s">
        <v>1273</v>
      </c>
      <c r="J819" s="16">
        <v>1E-3</v>
      </c>
      <c r="K819" s="16">
        <v>6.7048457441981606</v>
      </c>
    </row>
    <row r="820" spans="2:11">
      <c r="B820" s="13">
        <v>1955</v>
      </c>
      <c r="C820" s="16">
        <v>1956</v>
      </c>
      <c r="D820" s="16" t="s">
        <v>2560</v>
      </c>
      <c r="E820" s="16" t="s">
        <v>1441</v>
      </c>
      <c r="F820" s="16" t="s">
        <v>1325</v>
      </c>
      <c r="G820" s="16" t="s">
        <v>1284</v>
      </c>
      <c r="H820" s="16" t="s">
        <v>3406</v>
      </c>
      <c r="I820" s="16" t="s">
        <v>1273</v>
      </c>
      <c r="J820" s="16">
        <v>1E-3</v>
      </c>
      <c r="K820" s="16">
        <v>6.7048457441981606</v>
      </c>
    </row>
    <row r="821" spans="2:11">
      <c r="B821" s="13">
        <v>1956</v>
      </c>
      <c r="C821" s="16">
        <v>1957</v>
      </c>
      <c r="D821" s="16" t="s">
        <v>2560</v>
      </c>
      <c r="E821" s="16" t="s">
        <v>1441</v>
      </c>
      <c r="F821" s="16" t="s">
        <v>1361</v>
      </c>
      <c r="G821" s="16" t="s">
        <v>1284</v>
      </c>
      <c r="H821" s="16" t="s">
        <v>3407</v>
      </c>
      <c r="I821" s="16" t="s">
        <v>1273</v>
      </c>
      <c r="J821" s="16">
        <v>1E-3</v>
      </c>
      <c r="K821" s="16">
        <v>6.7048457441981606</v>
      </c>
    </row>
    <row r="822" spans="2:11">
      <c r="B822" s="13">
        <v>1963</v>
      </c>
      <c r="C822" s="16">
        <v>1964</v>
      </c>
      <c r="D822" s="16" t="s">
        <v>2567</v>
      </c>
      <c r="E822" s="16" t="s">
        <v>1441</v>
      </c>
      <c r="F822" s="16" t="s">
        <v>1284</v>
      </c>
      <c r="G822" s="16" t="s">
        <v>1284</v>
      </c>
      <c r="H822" s="16" t="s">
        <v>3408</v>
      </c>
      <c r="I822" s="16" t="s">
        <v>1273</v>
      </c>
      <c r="J822" s="16">
        <v>1E-3</v>
      </c>
      <c r="K822" s="16">
        <v>6.7037901667559661</v>
      </c>
    </row>
    <row r="823" spans="2:11">
      <c r="B823" s="13">
        <v>1971</v>
      </c>
      <c r="C823" s="16">
        <v>1972</v>
      </c>
      <c r="D823" s="16" t="s">
        <v>2576</v>
      </c>
      <c r="E823" s="16" t="s">
        <v>1441</v>
      </c>
      <c r="F823" s="16" t="s">
        <v>1281</v>
      </c>
      <c r="G823" s="16" t="s">
        <v>1284</v>
      </c>
      <c r="H823" s="16" t="s">
        <v>3409</v>
      </c>
      <c r="I823" s="16" t="s">
        <v>1273</v>
      </c>
      <c r="J823" s="16">
        <v>1E-3</v>
      </c>
      <c r="K823" s="16">
        <v>6.7037901667559661</v>
      </c>
    </row>
    <row r="824" spans="2:11">
      <c r="B824" s="13">
        <v>1977</v>
      </c>
      <c r="C824" s="16">
        <v>1978</v>
      </c>
      <c r="D824" s="16" t="s">
        <v>2582</v>
      </c>
      <c r="E824" s="16" t="s">
        <v>1441</v>
      </c>
      <c r="F824" s="16" t="s">
        <v>1284</v>
      </c>
      <c r="G824" s="16" t="s">
        <v>1284</v>
      </c>
      <c r="H824" s="16" t="s">
        <v>3410</v>
      </c>
      <c r="I824" s="16" t="s">
        <v>1273</v>
      </c>
      <c r="J824" s="16">
        <v>1E-3</v>
      </c>
      <c r="K824" s="16">
        <v>6.7037901667559661</v>
      </c>
    </row>
    <row r="825" spans="2:11">
      <c r="B825" s="13">
        <v>1978</v>
      </c>
      <c r="C825" s="16">
        <v>1979</v>
      </c>
      <c r="D825" s="16" t="s">
        <v>2582</v>
      </c>
      <c r="E825" s="16" t="s">
        <v>1441</v>
      </c>
      <c r="F825" s="16" t="s">
        <v>1367</v>
      </c>
      <c r="G825" s="16" t="s">
        <v>1275</v>
      </c>
      <c r="H825" s="16" t="s">
        <v>3411</v>
      </c>
      <c r="I825" s="16" t="s">
        <v>1273</v>
      </c>
      <c r="J825" s="16">
        <v>1E-3</v>
      </c>
      <c r="K825" s="16">
        <v>6.7037901667559661</v>
      </c>
    </row>
    <row r="826" spans="2:11">
      <c r="B826" s="13">
        <v>1983</v>
      </c>
      <c r="C826" s="16">
        <v>1984</v>
      </c>
      <c r="D826" s="16" t="s">
        <v>2586</v>
      </c>
      <c r="E826" s="16" t="s">
        <v>1441</v>
      </c>
      <c r="F826" s="16" t="s">
        <v>1284</v>
      </c>
      <c r="G826" s="16" t="s">
        <v>1284</v>
      </c>
      <c r="H826" s="16" t="s">
        <v>3412</v>
      </c>
      <c r="I826" s="16" t="s">
        <v>1273</v>
      </c>
      <c r="J826" s="16">
        <v>0.1651</v>
      </c>
      <c r="K826" s="16">
        <v>3973.8385005687278</v>
      </c>
    </row>
    <row r="827" spans="2:11">
      <c r="B827" s="13">
        <v>1991</v>
      </c>
      <c r="C827" s="16">
        <v>1992</v>
      </c>
      <c r="D827" s="16" t="s">
        <v>2596</v>
      </c>
      <c r="E827" s="16" t="s">
        <v>1441</v>
      </c>
      <c r="F827" s="16" t="s">
        <v>1284</v>
      </c>
      <c r="G827" s="16" t="s">
        <v>1284</v>
      </c>
      <c r="H827" s="16" t="s">
        <v>3413</v>
      </c>
      <c r="I827" s="16" t="s">
        <v>1273</v>
      </c>
      <c r="J827" s="16">
        <v>1E-3</v>
      </c>
      <c r="K827" s="16">
        <v>6.7051833754785912</v>
      </c>
    </row>
    <row r="828" spans="2:11">
      <c r="B828" s="13">
        <v>1992</v>
      </c>
      <c r="C828" s="16">
        <v>1993</v>
      </c>
      <c r="D828" s="16" t="s">
        <v>2596</v>
      </c>
      <c r="E828" s="16" t="s">
        <v>1441</v>
      </c>
      <c r="F828" s="16" t="s">
        <v>1284</v>
      </c>
      <c r="G828" s="16" t="s">
        <v>1284</v>
      </c>
      <c r="H828" s="16" t="s">
        <v>3414</v>
      </c>
      <c r="I828" s="16" t="s">
        <v>1273</v>
      </c>
      <c r="J828" s="16">
        <v>4.64E-3</v>
      </c>
      <c r="K828" s="16">
        <v>45.684650114495483</v>
      </c>
    </row>
    <row r="829" spans="2:11">
      <c r="B829" s="13">
        <v>1994</v>
      </c>
      <c r="C829" s="16">
        <v>1995</v>
      </c>
      <c r="D829" s="16" t="s">
        <v>2596</v>
      </c>
      <c r="E829" s="16" t="s">
        <v>1441</v>
      </c>
      <c r="F829" s="16" t="s">
        <v>1276</v>
      </c>
      <c r="G829" s="16" t="s">
        <v>1276</v>
      </c>
      <c r="H829" s="16" t="s">
        <v>3415</v>
      </c>
      <c r="I829" s="16" t="s">
        <v>1273</v>
      </c>
      <c r="J829" s="16">
        <v>2.7439999999999999E-2</v>
      </c>
      <c r="K829" s="16">
        <v>421.54958277423901</v>
      </c>
    </row>
    <row r="830" spans="2:11">
      <c r="B830" s="13">
        <v>2000</v>
      </c>
      <c r="C830" s="16">
        <v>2001</v>
      </c>
      <c r="D830" s="16" t="s">
        <v>3416</v>
      </c>
      <c r="E830" s="16" t="s">
        <v>1441</v>
      </c>
      <c r="F830" s="16" t="s">
        <v>1341</v>
      </c>
      <c r="G830" s="16" t="s">
        <v>1275</v>
      </c>
      <c r="H830" s="16" t="s">
        <v>3417</v>
      </c>
      <c r="I830" s="16" t="s">
        <v>1273</v>
      </c>
      <c r="J830" s="16">
        <v>1E-3</v>
      </c>
      <c r="K830" s="16">
        <v>6.7037901667559661</v>
      </c>
    </row>
    <row r="831" spans="2:11">
      <c r="B831" s="13">
        <v>2001</v>
      </c>
      <c r="C831" s="16">
        <v>2002</v>
      </c>
      <c r="D831" s="16" t="s">
        <v>3416</v>
      </c>
      <c r="E831" s="16" t="s">
        <v>1441</v>
      </c>
      <c r="F831" s="16" t="s">
        <v>1354</v>
      </c>
      <c r="G831" s="16" t="s">
        <v>1275</v>
      </c>
      <c r="H831" s="16" t="s">
        <v>3418</v>
      </c>
      <c r="I831" s="16" t="s">
        <v>1230</v>
      </c>
      <c r="J831" s="16">
        <v>2.9000000000000001E-2</v>
      </c>
      <c r="K831" s="16">
        <v>2202.8076740980619</v>
      </c>
    </row>
    <row r="832" spans="2:11">
      <c r="B832" s="13">
        <v>2002</v>
      </c>
      <c r="C832" s="16">
        <v>2003</v>
      </c>
      <c r="D832" s="16" t="s">
        <v>3416</v>
      </c>
      <c r="E832" s="16" t="s">
        <v>1441</v>
      </c>
      <c r="F832" s="16" t="s">
        <v>1284</v>
      </c>
      <c r="G832" s="16" t="s">
        <v>1284</v>
      </c>
      <c r="H832" s="16" t="s">
        <v>3419</v>
      </c>
      <c r="I832" s="16" t="s">
        <v>1273</v>
      </c>
      <c r="J832" s="16">
        <v>0.24507000000000001</v>
      </c>
      <c r="K832" s="16">
        <v>6511.6892357875713</v>
      </c>
    </row>
    <row r="833" spans="2:11">
      <c r="B833" s="13">
        <v>2003</v>
      </c>
      <c r="C833" s="16">
        <v>2004</v>
      </c>
      <c r="D833" s="16" t="s">
        <v>2603</v>
      </c>
      <c r="E833" s="16" t="s">
        <v>1441</v>
      </c>
      <c r="F833" s="16" t="s">
        <v>1360</v>
      </c>
      <c r="G833" s="16" t="s">
        <v>1284</v>
      </c>
      <c r="H833" s="16" t="s">
        <v>3420</v>
      </c>
      <c r="I833" s="16" t="s">
        <v>1273</v>
      </c>
      <c r="J833" s="16">
        <v>1E-3</v>
      </c>
      <c r="K833" s="16">
        <v>6.7037901667559661</v>
      </c>
    </row>
    <row r="834" spans="2:11">
      <c r="B834" s="13">
        <v>2004</v>
      </c>
      <c r="C834" s="16">
        <v>2005</v>
      </c>
      <c r="D834" s="16" t="s">
        <v>2603</v>
      </c>
      <c r="E834" s="16" t="s">
        <v>1441</v>
      </c>
      <c r="F834" s="16" t="s">
        <v>1360</v>
      </c>
      <c r="G834" s="16" t="s">
        <v>1284</v>
      </c>
      <c r="H834" s="16" t="s">
        <v>3421</v>
      </c>
      <c r="I834" s="16" t="s">
        <v>1273</v>
      </c>
      <c r="J834" s="16">
        <v>6.3E-3</v>
      </c>
      <c r="K834" s="16">
        <v>66.94999474255772</v>
      </c>
    </row>
    <row r="835" spans="2:11">
      <c r="B835" s="13">
        <v>2005</v>
      </c>
      <c r="C835" s="16">
        <v>2006</v>
      </c>
      <c r="D835" s="16" t="s">
        <v>2603</v>
      </c>
      <c r="E835" s="16" t="s">
        <v>1441</v>
      </c>
      <c r="F835" s="16" t="s">
        <v>1360</v>
      </c>
      <c r="G835" s="16" t="s">
        <v>1284</v>
      </c>
      <c r="H835" s="16" t="s">
        <v>3422</v>
      </c>
      <c r="I835" s="16" t="s">
        <v>1273</v>
      </c>
      <c r="J835" s="16">
        <v>1.482E-2</v>
      </c>
      <c r="K835" s="16">
        <v>195.09825021159239</v>
      </c>
    </row>
    <row r="836" spans="2:11">
      <c r="B836" s="13">
        <v>2010</v>
      </c>
      <c r="C836" s="16">
        <v>2011</v>
      </c>
      <c r="D836" s="16" t="s">
        <v>2605</v>
      </c>
      <c r="E836" s="16" t="s">
        <v>1441</v>
      </c>
      <c r="F836" s="16" t="s">
        <v>1360</v>
      </c>
      <c r="G836" s="16" t="s">
        <v>1284</v>
      </c>
      <c r="H836" s="16" t="s">
        <v>3423</v>
      </c>
      <c r="I836" s="16" t="s">
        <v>1273</v>
      </c>
      <c r="J836" s="16">
        <v>1E-3</v>
      </c>
      <c r="K836" s="16">
        <v>6.7037901667559661</v>
      </c>
    </row>
    <row r="837" spans="2:11">
      <c r="B837" s="13">
        <v>2011</v>
      </c>
      <c r="C837" s="16">
        <v>2012</v>
      </c>
      <c r="D837" s="16" t="s">
        <v>2605</v>
      </c>
      <c r="E837" s="16" t="s">
        <v>1441</v>
      </c>
      <c r="F837" s="16" t="s">
        <v>1360</v>
      </c>
      <c r="G837" s="16" t="s">
        <v>1284</v>
      </c>
      <c r="H837" s="16" t="s">
        <v>3424</v>
      </c>
      <c r="I837" s="16" t="s">
        <v>1273</v>
      </c>
      <c r="J837" s="16">
        <v>1E-3</v>
      </c>
      <c r="K837" s="16">
        <v>6.7037901667559661</v>
      </c>
    </row>
    <row r="838" spans="2:11">
      <c r="B838" s="13">
        <v>2014</v>
      </c>
      <c r="C838" s="16">
        <v>2015</v>
      </c>
      <c r="D838" s="16" t="s">
        <v>2607</v>
      </c>
      <c r="E838" s="16" t="s">
        <v>1441</v>
      </c>
      <c r="F838" s="16" t="s">
        <v>1329</v>
      </c>
      <c r="G838" s="16" t="s">
        <v>1275</v>
      </c>
      <c r="H838" s="16" t="s">
        <v>3425</v>
      </c>
      <c r="I838" s="16" t="s">
        <v>1273</v>
      </c>
      <c r="J838" s="16">
        <v>0.52800000000000002</v>
      </c>
      <c r="K838" s="16">
        <v>17001.1966848554</v>
      </c>
    </row>
    <row r="839" spans="2:11">
      <c r="B839" s="13">
        <v>2017</v>
      </c>
      <c r="C839" s="16">
        <v>2018</v>
      </c>
      <c r="D839" s="16" t="s">
        <v>2610</v>
      </c>
      <c r="E839" s="16" t="s">
        <v>1441</v>
      </c>
      <c r="F839" s="16" t="s">
        <v>1354</v>
      </c>
      <c r="G839" s="16" t="s">
        <v>1275</v>
      </c>
      <c r="H839" s="16" t="s">
        <v>3426</v>
      </c>
      <c r="I839" s="16" t="s">
        <v>1230</v>
      </c>
      <c r="J839" s="16">
        <v>3.3390000000000003E-2</v>
      </c>
      <c r="K839" s="16">
        <v>2502.31815983047</v>
      </c>
    </row>
    <row r="840" spans="2:11">
      <c r="B840" s="13">
        <v>2020</v>
      </c>
      <c r="C840" s="16">
        <v>2021</v>
      </c>
      <c r="D840" s="16" t="s">
        <v>2612</v>
      </c>
      <c r="E840" s="16" t="s">
        <v>1441</v>
      </c>
      <c r="F840" s="16" t="s">
        <v>1284</v>
      </c>
      <c r="G840" s="16" t="s">
        <v>1284</v>
      </c>
      <c r="H840" s="16" t="s">
        <v>3427</v>
      </c>
      <c r="I840" s="16" t="s">
        <v>1273</v>
      </c>
      <c r="J840" s="16">
        <v>1E-3</v>
      </c>
      <c r="K840" s="16">
        <v>6.7037901667559661</v>
      </c>
    </row>
    <row r="841" spans="2:11">
      <c r="B841" s="13">
        <v>2021</v>
      </c>
      <c r="C841" s="16">
        <v>2022</v>
      </c>
      <c r="D841" s="16" t="s">
        <v>2612</v>
      </c>
      <c r="E841" s="16" t="s">
        <v>1441</v>
      </c>
      <c r="F841" s="16" t="s">
        <v>1354</v>
      </c>
      <c r="G841" s="16" t="s">
        <v>1275</v>
      </c>
      <c r="H841" s="16" t="s">
        <v>3428</v>
      </c>
      <c r="I841" s="16" t="s">
        <v>1230</v>
      </c>
      <c r="J841" s="16">
        <v>1E-3</v>
      </c>
      <c r="K841" s="16">
        <v>104.8054022374222</v>
      </c>
    </row>
    <row r="842" spans="2:11">
      <c r="B842" s="13">
        <v>2038</v>
      </c>
      <c r="C842" s="16">
        <v>2039</v>
      </c>
      <c r="D842" s="16" t="s">
        <v>2631</v>
      </c>
      <c r="E842" s="16" t="s">
        <v>1441</v>
      </c>
      <c r="F842" s="16" t="s">
        <v>1286</v>
      </c>
      <c r="G842" s="16" t="s">
        <v>1276</v>
      </c>
      <c r="H842" s="16" t="s">
        <v>3429</v>
      </c>
      <c r="I842" s="16" t="s">
        <v>1273</v>
      </c>
      <c r="J842" s="16">
        <v>5.28E-3</v>
      </c>
      <c r="K842" s="16">
        <v>53.683750111183898</v>
      </c>
    </row>
    <row r="843" spans="2:11">
      <c r="B843" s="13">
        <v>2039</v>
      </c>
      <c r="C843" s="16">
        <v>2040</v>
      </c>
      <c r="D843" s="16" t="s">
        <v>2631</v>
      </c>
      <c r="E843" s="16" t="s">
        <v>1441</v>
      </c>
      <c r="F843" s="16" t="s">
        <v>1284</v>
      </c>
      <c r="G843" s="16" t="s">
        <v>1284</v>
      </c>
      <c r="H843" s="16" t="s">
        <v>3430</v>
      </c>
      <c r="I843" s="16" t="s">
        <v>1273</v>
      </c>
      <c r="J843" s="16">
        <v>6.1199999999999987E-3</v>
      </c>
      <c r="K843" s="16">
        <v>64.566929026068451</v>
      </c>
    </row>
    <row r="844" spans="2:11">
      <c r="B844" s="13">
        <v>2041</v>
      </c>
      <c r="C844" s="16">
        <v>2042</v>
      </c>
      <c r="D844" s="16" t="s">
        <v>2631</v>
      </c>
      <c r="E844" s="16" t="s">
        <v>1441</v>
      </c>
      <c r="F844" s="16" t="s">
        <v>1360</v>
      </c>
      <c r="G844" s="16" t="s">
        <v>1284</v>
      </c>
      <c r="H844" s="16" t="s">
        <v>3431</v>
      </c>
      <c r="I844" s="16" t="s">
        <v>1273</v>
      </c>
      <c r="J844" s="16">
        <v>1.176E-2</v>
      </c>
      <c r="K844" s="16">
        <v>146.1067563652129</v>
      </c>
    </row>
    <row r="845" spans="2:11">
      <c r="B845" s="13">
        <v>2046</v>
      </c>
      <c r="C845" s="16">
        <v>2047</v>
      </c>
      <c r="D845" s="16" t="s">
        <v>2636</v>
      </c>
      <c r="E845" s="16" t="s">
        <v>1441</v>
      </c>
      <c r="F845" s="16" t="s">
        <v>1286</v>
      </c>
      <c r="G845" s="16" t="s">
        <v>1276</v>
      </c>
      <c r="H845" s="16" t="s">
        <v>3432</v>
      </c>
      <c r="I845" s="16" t="s">
        <v>1273</v>
      </c>
      <c r="J845" s="16">
        <v>0.17</v>
      </c>
      <c r="K845" s="16">
        <v>4121.8441480375723</v>
      </c>
    </row>
    <row r="846" spans="2:11">
      <c r="B846" s="13">
        <v>2049</v>
      </c>
      <c r="C846" s="16">
        <v>2050</v>
      </c>
      <c r="D846" s="16" t="s">
        <v>2641</v>
      </c>
      <c r="E846" s="16" t="s">
        <v>1441</v>
      </c>
      <c r="F846" s="16" t="s">
        <v>1286</v>
      </c>
      <c r="G846" s="16" t="s">
        <v>1276</v>
      </c>
      <c r="H846" s="16" t="s">
        <v>3433</v>
      </c>
      <c r="I846" s="16" t="s">
        <v>1273</v>
      </c>
      <c r="J846" s="16">
        <v>6.8999999999999997E-4</v>
      </c>
      <c r="K846" s="16">
        <v>4.2153193057865694</v>
      </c>
    </row>
    <row r="847" spans="2:11">
      <c r="B847" s="13">
        <v>2050</v>
      </c>
      <c r="C847" s="16">
        <v>2051</v>
      </c>
      <c r="D847" s="16" t="s">
        <v>2641</v>
      </c>
      <c r="E847" s="16" t="s">
        <v>1441</v>
      </c>
      <c r="F847" s="16" t="s">
        <v>1286</v>
      </c>
      <c r="G847" s="16" t="s">
        <v>1276</v>
      </c>
      <c r="H847" s="16" t="s">
        <v>3434</v>
      </c>
      <c r="I847" s="16" t="s">
        <v>1273</v>
      </c>
      <c r="J847" s="16">
        <v>6.8999999999999997E-4</v>
      </c>
      <c r="K847" s="16">
        <v>4.2153193057865694</v>
      </c>
    </row>
    <row r="848" spans="2:11">
      <c r="B848" s="13">
        <v>2051</v>
      </c>
      <c r="C848" s="16">
        <v>2052</v>
      </c>
      <c r="D848" s="16" t="s">
        <v>2641</v>
      </c>
      <c r="E848" s="16" t="s">
        <v>1441</v>
      </c>
      <c r="F848" s="16" t="s">
        <v>1334</v>
      </c>
      <c r="G848" s="16" t="s">
        <v>1284</v>
      </c>
      <c r="H848" s="16" t="s">
        <v>3435</v>
      </c>
      <c r="I848" s="16" t="s">
        <v>1273</v>
      </c>
      <c r="J848" s="16">
        <v>5.7400000000000003E-3</v>
      </c>
      <c r="K848" s="16">
        <v>59.593906682519062</v>
      </c>
    </row>
    <row r="849" spans="2:11">
      <c r="B849" s="13">
        <v>2056</v>
      </c>
      <c r="C849" s="16">
        <v>2057</v>
      </c>
      <c r="D849" s="16" t="s">
        <v>2646</v>
      </c>
      <c r="E849" s="16" t="s">
        <v>1441</v>
      </c>
      <c r="F849" s="16" t="s">
        <v>1284</v>
      </c>
      <c r="G849" s="16" t="s">
        <v>1284</v>
      </c>
      <c r="H849" s="16" t="s">
        <v>3436</v>
      </c>
      <c r="I849" s="16" t="s">
        <v>1273</v>
      </c>
      <c r="J849" s="16">
        <v>1E-3</v>
      </c>
      <c r="K849" s="16">
        <v>6.7037901667559661</v>
      </c>
    </row>
    <row r="850" spans="2:11">
      <c r="B850" s="13">
        <v>2057</v>
      </c>
      <c r="C850" s="16">
        <v>2058</v>
      </c>
      <c r="D850" s="16" t="s">
        <v>2646</v>
      </c>
      <c r="E850" s="16" t="s">
        <v>1441</v>
      </c>
      <c r="F850" s="16" t="s">
        <v>1360</v>
      </c>
      <c r="G850" s="16" t="s">
        <v>1284</v>
      </c>
      <c r="H850" s="16" t="s">
        <v>3437</v>
      </c>
      <c r="I850" s="16" t="s">
        <v>1273</v>
      </c>
      <c r="J850" s="16">
        <v>1E-3</v>
      </c>
      <c r="K850" s="16">
        <v>6.7037901667559661</v>
      </c>
    </row>
    <row r="851" spans="2:11">
      <c r="B851" s="13">
        <v>2058</v>
      </c>
      <c r="C851" s="16">
        <v>2059</v>
      </c>
      <c r="D851" s="16" t="s">
        <v>2646</v>
      </c>
      <c r="E851" s="16" t="s">
        <v>1441</v>
      </c>
      <c r="F851" s="16" t="s">
        <v>1360</v>
      </c>
      <c r="G851" s="16" t="s">
        <v>1284</v>
      </c>
      <c r="H851" s="16" t="s">
        <v>3438</v>
      </c>
      <c r="I851" s="16" t="s">
        <v>1273</v>
      </c>
      <c r="J851" s="16">
        <v>1E-3</v>
      </c>
      <c r="K851" s="16">
        <v>6.7037901667559661</v>
      </c>
    </row>
    <row r="852" spans="2:11">
      <c r="B852" s="13">
        <v>2059</v>
      </c>
      <c r="C852" s="16">
        <v>2060</v>
      </c>
      <c r="D852" s="16" t="s">
        <v>2646</v>
      </c>
      <c r="E852" s="16" t="s">
        <v>1441</v>
      </c>
      <c r="F852" s="16" t="s">
        <v>1360</v>
      </c>
      <c r="G852" s="16" t="s">
        <v>1284</v>
      </c>
      <c r="H852" s="16" t="s">
        <v>3439</v>
      </c>
      <c r="I852" s="16" t="s">
        <v>1273</v>
      </c>
      <c r="J852" s="16">
        <v>1E-3</v>
      </c>
      <c r="K852" s="16">
        <v>6.7037901667559661</v>
      </c>
    </row>
    <row r="853" spans="2:11">
      <c r="B853" s="13">
        <v>2060</v>
      </c>
      <c r="C853" s="16">
        <v>2061</v>
      </c>
      <c r="D853" s="16" t="s">
        <v>2646</v>
      </c>
      <c r="E853" s="16" t="s">
        <v>1441</v>
      </c>
      <c r="F853" s="16" t="s">
        <v>1360</v>
      </c>
      <c r="G853" s="16" t="s">
        <v>1284</v>
      </c>
      <c r="H853" s="16" t="s">
        <v>3440</v>
      </c>
      <c r="I853" s="16" t="s">
        <v>1273</v>
      </c>
      <c r="J853" s="16">
        <v>1E-3</v>
      </c>
      <c r="K853" s="16">
        <v>6.7037901667559661</v>
      </c>
    </row>
    <row r="854" spans="2:11">
      <c r="B854" s="13">
        <v>2061</v>
      </c>
      <c r="C854" s="16">
        <v>2062</v>
      </c>
      <c r="D854" s="16" t="s">
        <v>2646</v>
      </c>
      <c r="E854" s="16" t="s">
        <v>1441</v>
      </c>
      <c r="F854" s="16" t="s">
        <v>1367</v>
      </c>
      <c r="G854" s="16" t="s">
        <v>1275</v>
      </c>
      <c r="H854" s="16" t="s">
        <v>3441</v>
      </c>
      <c r="I854" s="16" t="s">
        <v>1273</v>
      </c>
      <c r="J854" s="16">
        <v>1.7010000000000001E-2</v>
      </c>
      <c r="K854" s="16">
        <v>231.78886312005781</v>
      </c>
    </row>
    <row r="855" spans="2:11">
      <c r="B855" s="13">
        <v>2078</v>
      </c>
      <c r="C855" s="16">
        <v>2079</v>
      </c>
      <c r="D855" s="16" t="s">
        <v>2663</v>
      </c>
      <c r="E855" s="16" t="s">
        <v>1441</v>
      </c>
      <c r="F855" s="16" t="s">
        <v>1311</v>
      </c>
      <c r="G855" s="16" t="s">
        <v>1275</v>
      </c>
      <c r="H855" s="16" t="s">
        <v>3442</v>
      </c>
      <c r="I855" s="16" t="s">
        <v>1273</v>
      </c>
      <c r="J855" s="16">
        <v>1E-3</v>
      </c>
      <c r="K855" s="16">
        <v>6.7037901667559661</v>
      </c>
    </row>
    <row r="856" spans="2:11">
      <c r="B856" s="13">
        <v>2082</v>
      </c>
      <c r="C856" s="16">
        <v>2083</v>
      </c>
      <c r="D856" s="16" t="s">
        <v>2663</v>
      </c>
      <c r="E856" s="16" t="s">
        <v>1441</v>
      </c>
      <c r="F856" s="16" t="s">
        <v>1311</v>
      </c>
      <c r="G856" s="16" t="s">
        <v>1275</v>
      </c>
      <c r="H856" s="16" t="s">
        <v>3443</v>
      </c>
      <c r="I856" s="16" t="s">
        <v>1273</v>
      </c>
      <c r="J856" s="16">
        <v>1.26E-2</v>
      </c>
      <c r="K856" s="16">
        <v>159.26995836440099</v>
      </c>
    </row>
    <row r="857" spans="2:11">
      <c r="B857" s="13">
        <v>2097</v>
      </c>
      <c r="C857" s="16">
        <v>2098</v>
      </c>
      <c r="D857" s="16" t="s">
        <v>2682</v>
      </c>
      <c r="E857" s="16" t="s">
        <v>1441</v>
      </c>
      <c r="F857" s="16" t="s">
        <v>1284</v>
      </c>
      <c r="G857" s="16" t="s">
        <v>1284</v>
      </c>
      <c r="H857" s="16" t="s">
        <v>3444</v>
      </c>
      <c r="I857" s="16" t="s">
        <v>1273</v>
      </c>
      <c r="J857" s="16">
        <v>1E-3</v>
      </c>
      <c r="K857" s="16">
        <v>6.7019708585521443</v>
      </c>
    </row>
    <row r="858" spans="2:11">
      <c r="B858" s="13">
        <v>2098</v>
      </c>
      <c r="C858" s="16">
        <v>2099</v>
      </c>
      <c r="D858" s="16" t="s">
        <v>2682</v>
      </c>
      <c r="E858" s="16" t="s">
        <v>1441</v>
      </c>
      <c r="F858" s="16" t="s">
        <v>1361</v>
      </c>
      <c r="G858" s="16" t="s">
        <v>1284</v>
      </c>
      <c r="H858" s="16" t="s">
        <v>3445</v>
      </c>
      <c r="I858" s="16" t="s">
        <v>1273</v>
      </c>
      <c r="J858" s="16">
        <v>1E-3</v>
      </c>
      <c r="K858" s="16">
        <v>6.7019708585521443</v>
      </c>
    </row>
    <row r="859" spans="2:11">
      <c r="B859" s="13">
        <v>2108</v>
      </c>
      <c r="C859" s="16">
        <v>2109</v>
      </c>
      <c r="D859" s="16" t="s">
        <v>2690</v>
      </c>
      <c r="E859" s="16" t="s">
        <v>1441</v>
      </c>
      <c r="F859" s="16" t="s">
        <v>1305</v>
      </c>
      <c r="G859" s="16" t="s">
        <v>1275</v>
      </c>
      <c r="H859" s="16" t="s">
        <v>3446</v>
      </c>
      <c r="I859" s="16" t="s">
        <v>1273</v>
      </c>
      <c r="J859" s="16">
        <v>1.2282999999999999</v>
      </c>
      <c r="K859" s="16">
        <v>48857.852371536363</v>
      </c>
    </row>
    <row r="860" spans="2:11">
      <c r="B860" s="13">
        <v>2109</v>
      </c>
      <c r="C860" s="16">
        <v>2110</v>
      </c>
      <c r="D860" s="16" t="s">
        <v>2690</v>
      </c>
      <c r="E860" s="16" t="s">
        <v>1441</v>
      </c>
      <c r="F860" s="16" t="s">
        <v>1360</v>
      </c>
      <c r="G860" s="16" t="s">
        <v>1284</v>
      </c>
      <c r="H860" s="16" t="s">
        <v>3447</v>
      </c>
      <c r="I860" s="16" t="s">
        <v>1273</v>
      </c>
      <c r="J860" s="16">
        <v>1E-3</v>
      </c>
      <c r="K860" s="16">
        <v>6.7037901667559661</v>
      </c>
    </row>
    <row r="861" spans="2:11">
      <c r="B861" s="13">
        <v>2110</v>
      </c>
      <c r="C861" s="16">
        <v>2111</v>
      </c>
      <c r="D861" s="16" t="s">
        <v>2690</v>
      </c>
      <c r="E861" s="16" t="s">
        <v>1441</v>
      </c>
      <c r="F861" s="16" t="s">
        <v>1360</v>
      </c>
      <c r="G861" s="16" t="s">
        <v>1284</v>
      </c>
      <c r="H861" s="16" t="s">
        <v>3448</v>
      </c>
      <c r="I861" s="16" t="s">
        <v>1273</v>
      </c>
      <c r="J861" s="16">
        <v>1E-3</v>
      </c>
      <c r="K861" s="16">
        <v>6.7037901667559661</v>
      </c>
    </row>
    <row r="862" spans="2:11">
      <c r="B862" s="13">
        <v>2111</v>
      </c>
      <c r="C862" s="16">
        <v>2112</v>
      </c>
      <c r="D862" s="16" t="s">
        <v>2690</v>
      </c>
      <c r="E862" s="16" t="s">
        <v>1441</v>
      </c>
      <c r="F862" s="16" t="s">
        <v>1360</v>
      </c>
      <c r="G862" s="16" t="s">
        <v>1284</v>
      </c>
      <c r="H862" s="16" t="s">
        <v>3449</v>
      </c>
      <c r="I862" s="16" t="s">
        <v>1273</v>
      </c>
      <c r="J862" s="16">
        <v>1E-3</v>
      </c>
      <c r="K862" s="16">
        <v>6.7037901667559661</v>
      </c>
    </row>
    <row r="863" spans="2:11">
      <c r="B863" s="13">
        <v>2114</v>
      </c>
      <c r="C863" s="16">
        <v>2115</v>
      </c>
      <c r="D863" s="16" t="s">
        <v>2693</v>
      </c>
      <c r="E863" s="16" t="s">
        <v>1441</v>
      </c>
      <c r="F863" s="16" t="s">
        <v>1360</v>
      </c>
      <c r="G863" s="16" t="s">
        <v>1284</v>
      </c>
      <c r="H863" s="16" t="s">
        <v>3450</v>
      </c>
      <c r="I863" s="16" t="s">
        <v>1273</v>
      </c>
      <c r="J863" s="16">
        <v>1E-3</v>
      </c>
      <c r="K863" s="16">
        <v>6.7037901667559661</v>
      </c>
    </row>
    <row r="864" spans="2:11">
      <c r="B864" s="13">
        <v>2115</v>
      </c>
      <c r="C864" s="16">
        <v>2116</v>
      </c>
      <c r="D864" s="16" t="s">
        <v>2693</v>
      </c>
      <c r="E864" s="16" t="s">
        <v>1441</v>
      </c>
      <c r="F864" s="16" t="s">
        <v>1367</v>
      </c>
      <c r="G864" s="16" t="s">
        <v>1275</v>
      </c>
      <c r="H864" s="16" t="s">
        <v>3451</v>
      </c>
      <c r="I864" s="16" t="s">
        <v>1273</v>
      </c>
      <c r="J864" s="16">
        <v>1E-3</v>
      </c>
      <c r="K864" s="16">
        <v>6.7037901667559661</v>
      </c>
    </row>
    <row r="865" spans="2:11">
      <c r="B865" s="13">
        <v>2116</v>
      </c>
      <c r="C865" s="16">
        <v>2117</v>
      </c>
      <c r="D865" s="16" t="s">
        <v>2696</v>
      </c>
      <c r="E865" s="16" t="s">
        <v>1441</v>
      </c>
      <c r="F865" s="16" t="s">
        <v>1360</v>
      </c>
      <c r="G865" s="16" t="s">
        <v>1284</v>
      </c>
      <c r="H865" s="16" t="s">
        <v>3452</v>
      </c>
      <c r="I865" s="16" t="s">
        <v>1273</v>
      </c>
      <c r="J865" s="16">
        <v>4.5999999999999999E-3</v>
      </c>
      <c r="K865" s="16">
        <v>45.183375514832512</v>
      </c>
    </row>
    <row r="866" spans="2:11">
      <c r="B866" s="13">
        <v>2119</v>
      </c>
      <c r="C866" s="16">
        <v>2120</v>
      </c>
      <c r="D866" s="16" t="s">
        <v>2698</v>
      </c>
      <c r="E866" s="16" t="s">
        <v>1441</v>
      </c>
      <c r="F866" s="16" t="s">
        <v>1304</v>
      </c>
      <c r="G866" s="16" t="s">
        <v>1275</v>
      </c>
      <c r="H866" s="16" t="s">
        <v>3453</v>
      </c>
      <c r="I866" s="16" t="s">
        <v>1273</v>
      </c>
      <c r="J866" s="16">
        <v>9.4990000000000005E-2</v>
      </c>
      <c r="K866" s="16">
        <v>1990.890212914308</v>
      </c>
    </row>
    <row r="867" spans="2:11">
      <c r="B867" s="13">
        <v>2122</v>
      </c>
      <c r="C867" s="16">
        <v>2123</v>
      </c>
      <c r="D867" s="16" t="s">
        <v>2698</v>
      </c>
      <c r="E867" s="16" t="s">
        <v>1441</v>
      </c>
      <c r="F867" s="16" t="s">
        <v>1286</v>
      </c>
      <c r="G867" s="16" t="s">
        <v>1276</v>
      </c>
      <c r="H867" s="16" t="s">
        <v>3454</v>
      </c>
      <c r="I867" s="16" t="s">
        <v>1273</v>
      </c>
      <c r="J867" s="16">
        <v>0.79859999999999998</v>
      </c>
      <c r="K867" s="16">
        <v>28520.42034205002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236EB-011F-4730-BE05-2E847252274E}">
  <dimension ref="A1:K1304"/>
  <sheetViews>
    <sheetView workbookViewId="0">
      <selection activeCell="B8" sqref="B8"/>
    </sheetView>
  </sheetViews>
  <sheetFormatPr defaultRowHeight="15"/>
  <cols>
    <col min="1" max="1" width="28.7109375" style="16" customWidth="1"/>
    <col min="2" max="10" width="15.140625" style="16" customWidth="1"/>
    <col min="11" max="16384" width="9.140625" style="16"/>
  </cols>
  <sheetData>
    <row r="1" spans="1:3" s="1" customFormat="1">
      <c r="A1" s="1" t="s">
        <v>2705</v>
      </c>
      <c r="B1" s="1">
        <v>2011</v>
      </c>
    </row>
    <row r="3" spans="1:3">
      <c r="A3" s="16" t="s">
        <v>1</v>
      </c>
      <c r="B3" s="16" t="s">
        <v>1256</v>
      </c>
    </row>
    <row r="4" spans="1:3">
      <c r="A4" s="16" t="s">
        <v>2</v>
      </c>
      <c r="B4" s="16" t="s">
        <v>1254</v>
      </c>
    </row>
    <row r="5" spans="1:3">
      <c r="A5" s="16" t="s">
        <v>3</v>
      </c>
      <c r="B5" s="16" t="s">
        <v>1255</v>
      </c>
    </row>
    <row r="6" spans="1:3">
      <c r="A6" s="16" t="s">
        <v>5</v>
      </c>
      <c r="B6" s="16" t="s">
        <v>1257</v>
      </c>
    </row>
    <row r="7" spans="1:3">
      <c r="A7" s="16" t="s">
        <v>15</v>
      </c>
      <c r="B7" s="16">
        <v>375</v>
      </c>
    </row>
    <row r="8" spans="1:3">
      <c r="A8" s="16" t="s">
        <v>13</v>
      </c>
      <c r="B8" s="16">
        <v>1121</v>
      </c>
    </row>
    <row r="9" spans="1:3" ht="15.75">
      <c r="A9" s="16" t="s">
        <v>6</v>
      </c>
      <c r="B9" s="5" t="s">
        <v>1264</v>
      </c>
      <c r="C9" s="4"/>
    </row>
    <row r="10" spans="1:3">
      <c r="B10" s="3" t="s">
        <v>1263</v>
      </c>
      <c r="C10" s="4"/>
    </row>
    <row r="11" spans="1:3" ht="15.75">
      <c r="B11" s="5" t="s">
        <v>1265</v>
      </c>
      <c r="C11" s="4"/>
    </row>
    <row r="12" spans="1:3" ht="15.75">
      <c r="B12" s="5" t="s">
        <v>1266</v>
      </c>
      <c r="C12" s="4"/>
    </row>
    <row r="13" spans="1:3" ht="15.75">
      <c r="A13" s="16" t="s">
        <v>1223</v>
      </c>
      <c r="B13" s="5" t="s">
        <v>2706</v>
      </c>
      <c r="C13" s="4"/>
    </row>
    <row r="14" spans="1:3" ht="15.75">
      <c r="A14" s="16" t="s">
        <v>1222</v>
      </c>
      <c r="B14" s="5" t="s">
        <v>1268</v>
      </c>
    </row>
    <row r="15" spans="1:3" ht="15.75">
      <c r="A15" s="16" t="s">
        <v>7</v>
      </c>
      <c r="B15" s="7" t="s">
        <v>1226</v>
      </c>
      <c r="C15" s="7" t="s">
        <v>1269</v>
      </c>
    </row>
    <row r="16" spans="1:3" ht="15.75">
      <c r="B16" s="7" t="s">
        <v>1227</v>
      </c>
      <c r="C16" s="7" t="s">
        <v>1270</v>
      </c>
    </row>
    <row r="17" spans="1:10" ht="15.75">
      <c r="B17" s="7" t="s">
        <v>1271</v>
      </c>
      <c r="C17" s="7" t="s">
        <v>1272</v>
      </c>
    </row>
    <row r="19" spans="1:10" ht="15.75">
      <c r="A19" s="16" t="s">
        <v>8</v>
      </c>
      <c r="B19" s="5" t="s">
        <v>1229</v>
      </c>
      <c r="C19" s="16" t="s">
        <v>1231</v>
      </c>
      <c r="E19" s="16" t="s">
        <v>1236</v>
      </c>
      <c r="F19" s="16" t="s">
        <v>1231</v>
      </c>
      <c r="H19" s="16" t="s">
        <v>1241</v>
      </c>
      <c r="I19" s="16" t="s">
        <v>1231</v>
      </c>
    </row>
    <row r="20" spans="1:10" ht="15.75">
      <c r="B20" s="2" t="s">
        <v>1273</v>
      </c>
      <c r="C20" s="2" t="s">
        <v>1274</v>
      </c>
      <c r="D20" s="6"/>
      <c r="E20" s="2" t="s">
        <v>1284</v>
      </c>
      <c r="F20" s="2" t="s">
        <v>1277</v>
      </c>
      <c r="G20" s="6"/>
      <c r="H20" s="12" t="s">
        <v>1280</v>
      </c>
      <c r="I20" s="2" t="s">
        <v>1371</v>
      </c>
    </row>
    <row r="21" spans="1:10" ht="15.75">
      <c r="B21" s="2" t="s">
        <v>1230</v>
      </c>
      <c r="C21" s="2" t="s">
        <v>1235</v>
      </c>
      <c r="D21" s="6"/>
      <c r="E21" s="2" t="s">
        <v>1275</v>
      </c>
      <c r="F21" s="2" t="s">
        <v>1278</v>
      </c>
      <c r="G21" s="6"/>
      <c r="H21" s="12" t="s">
        <v>1281</v>
      </c>
      <c r="I21" s="2" t="s">
        <v>1372</v>
      </c>
    </row>
    <row r="22" spans="1:10" ht="15.75">
      <c r="B22" s="5"/>
      <c r="C22" s="6"/>
      <c r="D22" s="6"/>
      <c r="E22" s="6" t="s">
        <v>1276</v>
      </c>
      <c r="F22" s="6" t="s">
        <v>1279</v>
      </c>
      <c r="G22" s="6"/>
      <c r="H22" s="10" t="s">
        <v>1282</v>
      </c>
      <c r="I22" s="6" t="s">
        <v>1427</v>
      </c>
    </row>
    <row r="23" spans="1:10" ht="15.75">
      <c r="B23" s="5"/>
      <c r="H23" s="9" t="s">
        <v>1283</v>
      </c>
      <c r="I23" s="6" t="s">
        <v>1277</v>
      </c>
    </row>
    <row r="24" spans="1:10">
      <c r="H24" s="9" t="s">
        <v>1285</v>
      </c>
      <c r="I24" s="6" t="s">
        <v>1277</v>
      </c>
    </row>
    <row r="25" spans="1:10">
      <c r="H25" s="9" t="s">
        <v>1286</v>
      </c>
      <c r="I25" s="6" t="s">
        <v>1429</v>
      </c>
    </row>
    <row r="26" spans="1:10">
      <c r="H26" s="9" t="s">
        <v>1287</v>
      </c>
      <c r="I26" s="6" t="s">
        <v>1430</v>
      </c>
    </row>
    <row r="27" spans="1:10">
      <c r="H27" s="9" t="s">
        <v>1288</v>
      </c>
      <c r="I27" s="6" t="s">
        <v>1431</v>
      </c>
    </row>
    <row r="28" spans="1:10">
      <c r="H28" s="9" t="s">
        <v>1289</v>
      </c>
      <c r="I28" s="6" t="s">
        <v>1373</v>
      </c>
    </row>
    <row r="29" spans="1:10">
      <c r="H29" s="9" t="s">
        <v>1290</v>
      </c>
      <c r="I29" s="6" t="s">
        <v>1374</v>
      </c>
    </row>
    <row r="30" spans="1:10" ht="30">
      <c r="A30" s="17"/>
      <c r="B30" s="17"/>
      <c r="C30" s="17"/>
      <c r="D30" s="17"/>
      <c r="E30" s="17"/>
      <c r="F30" s="17"/>
      <c r="G30" s="17"/>
      <c r="H30" s="8" t="s">
        <v>1291</v>
      </c>
      <c r="I30" s="14" t="s">
        <v>1428</v>
      </c>
      <c r="J30" s="17"/>
    </row>
    <row r="31" spans="1:10" ht="15.75">
      <c r="A31" s="20"/>
      <c r="B31" s="20"/>
      <c r="C31" s="20"/>
      <c r="D31" s="19"/>
      <c r="E31" s="20"/>
      <c r="F31" s="21"/>
      <c r="G31" s="22"/>
      <c r="H31" s="15" t="s">
        <v>1292</v>
      </c>
      <c r="I31" s="2" t="s">
        <v>1375</v>
      </c>
      <c r="J31" s="22"/>
    </row>
    <row r="32" spans="1:10" ht="15.75">
      <c r="A32" s="20"/>
      <c r="B32" s="20"/>
      <c r="C32" s="20"/>
      <c r="D32" s="19"/>
      <c r="E32" s="20"/>
      <c r="F32" s="21"/>
      <c r="G32" s="22"/>
      <c r="H32" s="15" t="s">
        <v>1293</v>
      </c>
      <c r="I32" s="2" t="s">
        <v>1376</v>
      </c>
      <c r="J32" s="22"/>
    </row>
    <row r="33" spans="1:10" ht="15.75">
      <c r="A33" s="20"/>
      <c r="B33" s="20"/>
      <c r="C33" s="20"/>
      <c r="D33" s="19"/>
      <c r="E33" s="20"/>
      <c r="F33" s="21"/>
      <c r="G33" s="22"/>
      <c r="H33" s="15" t="s">
        <v>1294</v>
      </c>
      <c r="I33" s="2" t="s">
        <v>1377</v>
      </c>
      <c r="J33" s="22"/>
    </row>
    <row r="34" spans="1:10" ht="15.75">
      <c r="A34" s="20"/>
      <c r="B34" s="20"/>
      <c r="C34" s="20"/>
      <c r="D34" s="19"/>
      <c r="E34" s="20"/>
      <c r="F34" s="21"/>
      <c r="G34" s="22"/>
      <c r="H34" s="15" t="s">
        <v>1295</v>
      </c>
      <c r="I34" s="2" t="s">
        <v>1378</v>
      </c>
      <c r="J34" s="22"/>
    </row>
    <row r="35" spans="1:10" ht="15.75">
      <c r="A35" s="20"/>
      <c r="B35" s="20"/>
      <c r="C35" s="20"/>
      <c r="D35" s="19"/>
      <c r="E35" s="20"/>
      <c r="F35" s="21"/>
      <c r="G35" s="22"/>
      <c r="H35" s="15" t="s">
        <v>1296</v>
      </c>
      <c r="I35" s="2" t="s">
        <v>1379</v>
      </c>
      <c r="J35" s="22"/>
    </row>
    <row r="36" spans="1:10" ht="15.75">
      <c r="A36" s="20"/>
      <c r="B36" s="20"/>
      <c r="C36" s="20"/>
      <c r="D36" s="19"/>
      <c r="E36" s="20"/>
      <c r="F36" s="21"/>
      <c r="G36" s="22"/>
      <c r="H36" s="15" t="s">
        <v>1298</v>
      </c>
      <c r="I36" s="2" t="s">
        <v>1380</v>
      </c>
      <c r="J36" s="22"/>
    </row>
    <row r="37" spans="1:10" ht="15.75">
      <c r="A37" s="20"/>
      <c r="B37" s="20"/>
      <c r="C37" s="20"/>
      <c r="D37" s="19"/>
      <c r="E37" s="20"/>
      <c r="F37" s="21"/>
      <c r="G37" s="22"/>
      <c r="H37" s="15" t="s">
        <v>1299</v>
      </c>
      <c r="I37" s="2" t="s">
        <v>1381</v>
      </c>
      <c r="J37" s="22"/>
    </row>
    <row r="38" spans="1:10" ht="15.75">
      <c r="A38" s="20"/>
      <c r="B38" s="20"/>
      <c r="C38" s="20"/>
      <c r="D38" s="19"/>
      <c r="E38" s="20"/>
      <c r="F38" s="21"/>
      <c r="G38" s="22"/>
      <c r="H38" s="15" t="s">
        <v>1300</v>
      </c>
      <c r="I38" s="2" t="s">
        <v>1381</v>
      </c>
      <c r="J38" s="22"/>
    </row>
    <row r="39" spans="1:10" ht="15.75">
      <c r="A39" s="20"/>
      <c r="B39" s="20"/>
      <c r="C39" s="20"/>
      <c r="D39" s="19"/>
      <c r="E39" s="20"/>
      <c r="F39" s="21"/>
      <c r="G39" s="22"/>
      <c r="H39" s="15" t="s">
        <v>1301</v>
      </c>
      <c r="I39" s="2" t="s">
        <v>1382</v>
      </c>
      <c r="J39" s="22"/>
    </row>
    <row r="40" spans="1:10" ht="15.75">
      <c r="A40" s="20"/>
      <c r="B40" s="20"/>
      <c r="C40" s="20"/>
      <c r="D40" s="19"/>
      <c r="E40" s="20"/>
      <c r="F40" s="21"/>
      <c r="G40" s="22"/>
      <c r="H40" s="15" t="s">
        <v>1303</v>
      </c>
      <c r="I40" s="2" t="s">
        <v>1383</v>
      </c>
      <c r="J40" s="22"/>
    </row>
    <row r="41" spans="1:10" ht="15.75">
      <c r="A41" s="20"/>
      <c r="B41" s="20"/>
      <c r="C41" s="20"/>
      <c r="D41" s="19"/>
      <c r="E41" s="20"/>
      <c r="F41" s="21"/>
      <c r="G41" s="22"/>
      <c r="H41" s="15" t="s">
        <v>1304</v>
      </c>
      <c r="I41" s="2" t="s">
        <v>1384</v>
      </c>
      <c r="J41" s="22"/>
    </row>
    <row r="42" spans="1:10" ht="15.75">
      <c r="A42" s="20"/>
      <c r="B42" s="20"/>
      <c r="C42" s="20"/>
      <c r="D42" s="19"/>
      <c r="E42" s="20"/>
      <c r="F42" s="21"/>
      <c r="G42" s="22"/>
      <c r="H42" s="15" t="s">
        <v>1305</v>
      </c>
      <c r="I42" s="2" t="s">
        <v>1385</v>
      </c>
      <c r="J42" s="22"/>
    </row>
    <row r="43" spans="1:10" ht="15.75">
      <c r="A43" s="20"/>
      <c r="B43" s="20"/>
      <c r="C43" s="20"/>
      <c r="D43" s="19"/>
      <c r="E43" s="20"/>
      <c r="F43" s="21"/>
      <c r="G43" s="22"/>
      <c r="H43" s="15" t="s">
        <v>1306</v>
      </c>
      <c r="I43" s="2" t="s">
        <v>1234</v>
      </c>
      <c r="J43" s="22"/>
    </row>
    <row r="44" spans="1:10" ht="15.75">
      <c r="A44" s="20"/>
      <c r="B44" s="20"/>
      <c r="C44" s="20"/>
      <c r="D44" s="19"/>
      <c r="E44" s="20"/>
      <c r="F44" s="21"/>
      <c r="G44" s="22"/>
      <c r="H44" s="15" t="s">
        <v>1307</v>
      </c>
      <c r="I44" s="2" t="s">
        <v>1385</v>
      </c>
      <c r="J44" s="22"/>
    </row>
    <row r="45" spans="1:10" ht="15.75">
      <c r="A45" s="20"/>
      <c r="B45" s="20"/>
      <c r="C45" s="20"/>
      <c r="D45" s="19"/>
      <c r="E45" s="20"/>
      <c r="F45" s="21"/>
      <c r="G45" s="22"/>
      <c r="H45" s="15" t="s">
        <v>1308</v>
      </c>
      <c r="I45" s="2" t="s">
        <v>1386</v>
      </c>
      <c r="J45" s="22"/>
    </row>
    <row r="46" spans="1:10" ht="15.75">
      <c r="A46" s="20"/>
      <c r="B46" s="20"/>
      <c r="C46" s="20"/>
      <c r="D46" s="19"/>
      <c r="E46" s="20"/>
      <c r="F46" s="21"/>
      <c r="G46" s="22"/>
      <c r="H46" s="15" t="s">
        <v>1309</v>
      </c>
      <c r="I46" s="2" t="s">
        <v>1387</v>
      </c>
      <c r="J46" s="22"/>
    </row>
    <row r="47" spans="1:10" ht="15.75">
      <c r="A47" s="20"/>
      <c r="B47" s="20"/>
      <c r="C47" s="20"/>
      <c r="D47" s="19"/>
      <c r="E47" s="20"/>
      <c r="F47" s="21"/>
      <c r="G47" s="22"/>
      <c r="H47" s="15" t="s">
        <v>1310</v>
      </c>
      <c r="I47" s="2" t="s">
        <v>1387</v>
      </c>
      <c r="J47" s="22"/>
    </row>
    <row r="48" spans="1:10" ht="15.75">
      <c r="A48" s="20"/>
      <c r="B48" s="20"/>
      <c r="C48" s="20"/>
      <c r="D48" s="19"/>
      <c r="E48" s="20"/>
      <c r="F48" s="21"/>
      <c r="G48" s="22"/>
      <c r="H48" s="15" t="s">
        <v>1311</v>
      </c>
      <c r="I48" s="2" t="s">
        <v>1388</v>
      </c>
      <c r="J48" s="22"/>
    </row>
    <row r="49" spans="1:10" ht="15.75">
      <c r="A49" s="20"/>
      <c r="B49" s="20"/>
      <c r="C49" s="20"/>
      <c r="D49" s="19"/>
      <c r="E49" s="20"/>
      <c r="F49" s="21"/>
      <c r="G49" s="22"/>
      <c r="H49" s="15" t="s">
        <v>1312</v>
      </c>
      <c r="I49" s="2" t="s">
        <v>1389</v>
      </c>
      <c r="J49" s="22"/>
    </row>
    <row r="50" spans="1:10" ht="15.75">
      <c r="A50" s="20"/>
      <c r="B50" s="20"/>
      <c r="C50" s="20"/>
      <c r="D50" s="19"/>
      <c r="E50" s="20"/>
      <c r="F50" s="21"/>
      <c r="G50" s="22"/>
      <c r="H50" s="15" t="s">
        <v>1313</v>
      </c>
      <c r="I50" s="2" t="s">
        <v>1390</v>
      </c>
      <c r="J50" s="22"/>
    </row>
    <row r="51" spans="1:10" ht="15.75">
      <c r="A51" s="20"/>
      <c r="B51" s="20"/>
      <c r="C51" s="20"/>
      <c r="D51" s="19"/>
      <c r="E51" s="20"/>
      <c r="F51" s="21"/>
      <c r="G51" s="22"/>
      <c r="H51" s="15" t="s">
        <v>1314</v>
      </c>
      <c r="I51" s="2" t="s">
        <v>1385</v>
      </c>
      <c r="J51" s="22"/>
    </row>
    <row r="52" spans="1:10" ht="15.75">
      <c r="A52" s="20"/>
      <c r="B52" s="20"/>
      <c r="C52" s="20"/>
      <c r="D52" s="19"/>
      <c r="E52" s="20"/>
      <c r="F52" s="21"/>
      <c r="G52" s="22"/>
      <c r="H52" s="15" t="s">
        <v>1315</v>
      </c>
      <c r="I52" s="2" t="s">
        <v>1391</v>
      </c>
      <c r="J52" s="22"/>
    </row>
    <row r="53" spans="1:10" ht="15.75">
      <c r="A53" s="20"/>
      <c r="B53" s="20"/>
      <c r="C53" s="20"/>
      <c r="D53" s="19"/>
      <c r="E53" s="20"/>
      <c r="F53" s="21"/>
      <c r="G53" s="22"/>
      <c r="H53" s="15" t="s">
        <v>1316</v>
      </c>
      <c r="I53" s="2" t="s">
        <v>1385</v>
      </c>
      <c r="J53" s="22"/>
    </row>
    <row r="54" spans="1:10" ht="15.75">
      <c r="A54" s="20"/>
      <c r="B54" s="20"/>
      <c r="C54" s="20"/>
      <c r="D54" s="19"/>
      <c r="E54" s="20"/>
      <c r="F54" s="21"/>
      <c r="G54" s="22"/>
      <c r="H54" s="15" t="s">
        <v>1317</v>
      </c>
      <c r="I54" s="2" t="s">
        <v>1392</v>
      </c>
      <c r="J54" s="22"/>
    </row>
    <row r="55" spans="1:10" ht="15.75">
      <c r="A55" s="20"/>
      <c r="B55" s="20"/>
      <c r="C55" s="20"/>
      <c r="D55" s="19"/>
      <c r="E55" s="20"/>
      <c r="F55" s="21"/>
      <c r="G55" s="22"/>
      <c r="H55" s="15" t="s">
        <v>1275</v>
      </c>
      <c r="I55" s="2" t="s">
        <v>1278</v>
      </c>
      <c r="J55" s="22"/>
    </row>
    <row r="56" spans="1:10" ht="15.75">
      <c r="A56" s="20"/>
      <c r="B56" s="20"/>
      <c r="C56" s="20"/>
      <c r="D56" s="19"/>
      <c r="E56" s="20"/>
      <c r="F56" s="21"/>
      <c r="G56" s="22"/>
      <c r="H56" s="15" t="s">
        <v>1319</v>
      </c>
      <c r="I56" s="2" t="s">
        <v>1393</v>
      </c>
      <c r="J56" s="22"/>
    </row>
    <row r="57" spans="1:10" ht="15.75">
      <c r="A57" s="20"/>
      <c r="B57" s="20"/>
      <c r="C57" s="20"/>
      <c r="D57" s="19"/>
      <c r="E57" s="20"/>
      <c r="F57" s="21"/>
      <c r="G57" s="22"/>
      <c r="H57" s="15" t="s">
        <v>1320</v>
      </c>
      <c r="I57" s="2" t="s">
        <v>1278</v>
      </c>
      <c r="J57" s="22"/>
    </row>
    <row r="58" spans="1:10" ht="15.75">
      <c r="A58" s="20"/>
      <c r="B58" s="20"/>
      <c r="C58" s="20"/>
      <c r="D58" s="19"/>
      <c r="E58" s="20"/>
      <c r="F58" s="21"/>
      <c r="G58" s="22"/>
      <c r="H58" s="15" t="s">
        <v>1321</v>
      </c>
      <c r="I58" s="2" t="s">
        <v>1394</v>
      </c>
      <c r="J58" s="22"/>
    </row>
    <row r="59" spans="1:10" ht="15.75">
      <c r="A59" s="20"/>
      <c r="B59" s="20"/>
      <c r="C59" s="20"/>
      <c r="D59" s="19"/>
      <c r="E59" s="20"/>
      <c r="F59" s="21"/>
      <c r="G59" s="22"/>
      <c r="H59" s="15" t="s">
        <v>1322</v>
      </c>
      <c r="I59" s="2" t="s">
        <v>1395</v>
      </c>
      <c r="J59" s="22"/>
    </row>
    <row r="60" spans="1:10" ht="15.75">
      <c r="A60" s="20"/>
      <c r="B60" s="20"/>
      <c r="C60" s="20"/>
      <c r="D60" s="19"/>
      <c r="E60" s="20"/>
      <c r="F60" s="21"/>
      <c r="G60" s="22"/>
      <c r="H60" s="15" t="s">
        <v>1323</v>
      </c>
      <c r="I60" s="2" t="s">
        <v>1385</v>
      </c>
      <c r="J60" s="22"/>
    </row>
    <row r="61" spans="1:10" ht="15.75">
      <c r="A61" s="20"/>
      <c r="B61" s="20"/>
      <c r="C61" s="20"/>
      <c r="D61" s="19"/>
      <c r="E61" s="20"/>
      <c r="F61" s="21"/>
      <c r="G61" s="22"/>
      <c r="H61" s="15" t="s">
        <v>1324</v>
      </c>
      <c r="I61" s="2" t="s">
        <v>1385</v>
      </c>
      <c r="J61" s="22"/>
    </row>
    <row r="62" spans="1:10" ht="15.75">
      <c r="A62" s="20"/>
      <c r="B62" s="20"/>
      <c r="C62" s="20"/>
      <c r="D62" s="19"/>
      <c r="E62" s="20"/>
      <c r="F62" s="21"/>
      <c r="G62" s="22"/>
      <c r="H62" s="15" t="s">
        <v>1325</v>
      </c>
      <c r="I62" s="2" t="s">
        <v>1396</v>
      </c>
      <c r="J62" s="22"/>
    </row>
    <row r="63" spans="1:10" ht="15.75">
      <c r="A63" s="20"/>
      <c r="B63" s="20"/>
      <c r="C63" s="20"/>
      <c r="D63" s="19"/>
      <c r="E63" s="20"/>
      <c r="F63" s="21"/>
      <c r="G63" s="22"/>
      <c r="H63" s="15" t="s">
        <v>1326</v>
      </c>
      <c r="I63" s="2" t="s">
        <v>1397</v>
      </c>
      <c r="J63" s="22"/>
    </row>
    <row r="64" spans="1:10" ht="15.75">
      <c r="A64" s="20"/>
      <c r="B64" s="20"/>
      <c r="C64" s="20"/>
      <c r="D64" s="19"/>
      <c r="E64" s="20"/>
      <c r="F64" s="21"/>
      <c r="G64" s="22"/>
      <c r="H64" s="15" t="s">
        <v>1327</v>
      </c>
      <c r="I64" s="2" t="s">
        <v>1398</v>
      </c>
      <c r="J64" s="22"/>
    </row>
    <row r="65" spans="1:10" ht="15.75">
      <c r="A65" s="20"/>
      <c r="B65" s="20"/>
      <c r="C65" s="20"/>
      <c r="D65" s="19"/>
      <c r="E65" s="20"/>
      <c r="F65" s="21"/>
      <c r="G65" s="22"/>
      <c r="H65" s="15" t="s">
        <v>1328</v>
      </c>
      <c r="I65" s="2" t="s">
        <v>1399</v>
      </c>
      <c r="J65" s="22"/>
    </row>
    <row r="66" spans="1:10" ht="15.75">
      <c r="A66" s="20"/>
      <c r="B66" s="20"/>
      <c r="C66" s="20"/>
      <c r="D66" s="19"/>
      <c r="E66" s="20"/>
      <c r="F66" s="21"/>
      <c r="G66" s="22"/>
      <c r="H66" s="15" t="s">
        <v>1329</v>
      </c>
      <c r="I66" s="2" t="s">
        <v>1400</v>
      </c>
      <c r="J66" s="22"/>
    </row>
    <row r="67" spans="1:10" ht="15.75">
      <c r="A67" s="20"/>
      <c r="B67" s="20"/>
      <c r="C67" s="20"/>
      <c r="D67" s="19"/>
      <c r="E67" s="20"/>
      <c r="F67" s="21"/>
      <c r="G67" s="22"/>
      <c r="H67" s="15" t="s">
        <v>1331</v>
      </c>
      <c r="I67" s="2" t="s">
        <v>1400</v>
      </c>
      <c r="J67" s="22"/>
    </row>
    <row r="68" spans="1:10" ht="15.75">
      <c r="A68" s="20"/>
      <c r="B68" s="20"/>
      <c r="C68" s="20"/>
      <c r="D68" s="19"/>
      <c r="E68" s="20"/>
      <c r="F68" s="21"/>
      <c r="G68" s="22"/>
      <c r="H68" s="15" t="s">
        <v>1332</v>
      </c>
      <c r="I68" s="2" t="s">
        <v>1401</v>
      </c>
      <c r="J68" s="22"/>
    </row>
    <row r="69" spans="1:10" ht="15.75">
      <c r="A69" s="20"/>
      <c r="B69" s="20"/>
      <c r="C69" s="20"/>
      <c r="D69" s="19"/>
      <c r="E69" s="20"/>
      <c r="F69" s="21"/>
      <c r="G69" s="22"/>
      <c r="H69" s="15" t="s">
        <v>1333</v>
      </c>
      <c r="I69" s="2" t="s">
        <v>1402</v>
      </c>
      <c r="J69" s="22"/>
    </row>
    <row r="70" spans="1:10" ht="15.75">
      <c r="A70" s="20"/>
      <c r="B70" s="20"/>
      <c r="C70" s="20"/>
      <c r="D70" s="19"/>
      <c r="E70" s="20"/>
      <c r="F70" s="21"/>
      <c r="G70" s="22"/>
      <c r="H70" s="15" t="s">
        <v>1334</v>
      </c>
      <c r="I70" s="2" t="s">
        <v>1400</v>
      </c>
      <c r="J70" s="22"/>
    </row>
    <row r="71" spans="1:10" ht="15.75">
      <c r="A71" s="20"/>
      <c r="B71" s="20"/>
      <c r="C71" s="20"/>
      <c r="D71" s="19"/>
      <c r="E71" s="20"/>
      <c r="F71" s="21"/>
      <c r="G71" s="22"/>
      <c r="H71" s="15" t="s">
        <v>1335</v>
      </c>
      <c r="I71" s="2" t="s">
        <v>1403</v>
      </c>
      <c r="J71" s="22"/>
    </row>
    <row r="72" spans="1:10" ht="15.75">
      <c r="A72" s="20"/>
      <c r="B72" s="20"/>
      <c r="C72" s="20"/>
      <c r="D72" s="19"/>
      <c r="E72" s="20"/>
      <c r="F72" s="21"/>
      <c r="G72" s="22"/>
      <c r="H72" s="15" t="s">
        <v>1336</v>
      </c>
      <c r="I72" s="2" t="s">
        <v>1404</v>
      </c>
      <c r="J72" s="22"/>
    </row>
    <row r="73" spans="1:10" ht="15.75">
      <c r="A73" s="20"/>
      <c r="B73" s="20"/>
      <c r="C73" s="20"/>
      <c r="D73" s="19"/>
      <c r="E73" s="20"/>
      <c r="F73" s="21"/>
      <c r="G73" s="22"/>
      <c r="H73" s="15" t="s">
        <v>1337</v>
      </c>
      <c r="I73" s="2" t="s">
        <v>1405</v>
      </c>
      <c r="J73" s="22"/>
    </row>
    <row r="74" spans="1:10" ht="15.75">
      <c r="A74" s="20"/>
      <c r="B74" s="20"/>
      <c r="C74" s="20"/>
      <c r="D74" s="19"/>
      <c r="E74" s="20"/>
      <c r="F74" s="21"/>
      <c r="G74" s="22"/>
      <c r="H74" s="15" t="s">
        <v>1338</v>
      </c>
      <c r="I74" s="2" t="s">
        <v>1405</v>
      </c>
      <c r="J74" s="22"/>
    </row>
    <row r="75" spans="1:10" ht="15.75">
      <c r="A75" s="20"/>
      <c r="B75" s="20"/>
      <c r="C75" s="20"/>
      <c r="D75" s="19"/>
      <c r="E75" s="20"/>
      <c r="F75" s="21"/>
      <c r="G75" s="22"/>
      <c r="H75" s="15" t="s">
        <v>1339</v>
      </c>
      <c r="I75" s="2" t="s">
        <v>1405</v>
      </c>
      <c r="J75" s="22"/>
    </row>
    <row r="76" spans="1:10" ht="15.75">
      <c r="A76" s="20"/>
      <c r="B76" s="20"/>
      <c r="C76" s="20"/>
      <c r="D76" s="19"/>
      <c r="E76" s="20"/>
      <c r="F76" s="21"/>
      <c r="G76" s="22"/>
      <c r="H76" s="15" t="s">
        <v>1340</v>
      </c>
      <c r="I76" s="2" t="s">
        <v>1405</v>
      </c>
      <c r="J76" s="22"/>
    </row>
    <row r="77" spans="1:10" ht="15.75">
      <c r="A77" s="20"/>
      <c r="B77" s="20"/>
      <c r="C77" s="20"/>
      <c r="D77" s="19"/>
      <c r="E77" s="20"/>
      <c r="F77" s="21"/>
      <c r="G77" s="22"/>
      <c r="H77" s="15" t="s">
        <v>1341</v>
      </c>
      <c r="I77" s="2" t="s">
        <v>1406</v>
      </c>
      <c r="J77" s="22"/>
    </row>
    <row r="78" spans="1:10" ht="15.75">
      <c r="A78" s="20"/>
      <c r="B78" s="20"/>
      <c r="C78" s="20"/>
      <c r="D78" s="19"/>
      <c r="E78" s="20"/>
      <c r="F78" s="21"/>
      <c r="G78" s="22"/>
      <c r="H78" s="15" t="s">
        <v>1343</v>
      </c>
      <c r="I78" s="2" t="s">
        <v>1407</v>
      </c>
      <c r="J78" s="22"/>
    </row>
    <row r="79" spans="1:10" ht="15.75">
      <c r="A79" s="20"/>
      <c r="B79" s="20"/>
      <c r="C79" s="20"/>
      <c r="D79" s="19"/>
      <c r="E79" s="20"/>
      <c r="F79" s="21"/>
      <c r="G79" s="22"/>
      <c r="H79" s="15" t="s">
        <v>1344</v>
      </c>
      <c r="I79" s="2" t="s">
        <v>1408</v>
      </c>
      <c r="J79" s="22"/>
    </row>
    <row r="80" spans="1:10" ht="15.75">
      <c r="A80" s="20"/>
      <c r="B80" s="20"/>
      <c r="C80" s="20"/>
      <c r="D80" s="19"/>
      <c r="E80" s="20"/>
      <c r="F80" s="21"/>
      <c r="G80" s="22"/>
      <c r="H80" s="15" t="s">
        <v>1345</v>
      </c>
      <c r="I80" s="2" t="s">
        <v>1409</v>
      </c>
      <c r="J80" s="22"/>
    </row>
    <row r="81" spans="1:10" ht="15.75">
      <c r="A81" s="20"/>
      <c r="B81" s="20"/>
      <c r="C81" s="20"/>
      <c r="D81" s="19"/>
      <c r="E81" s="20"/>
      <c r="F81" s="21"/>
      <c r="G81" s="22"/>
      <c r="H81" s="15" t="s">
        <v>1346</v>
      </c>
      <c r="I81" s="2" t="s">
        <v>1385</v>
      </c>
      <c r="J81" s="22"/>
    </row>
    <row r="82" spans="1:10" ht="15.75">
      <c r="A82" s="20"/>
      <c r="B82" s="20"/>
      <c r="C82" s="20"/>
      <c r="D82" s="19"/>
      <c r="E82" s="20"/>
      <c r="F82" s="21"/>
      <c r="G82" s="22"/>
      <c r="H82" s="15" t="s">
        <v>1347</v>
      </c>
      <c r="I82" s="2" t="s">
        <v>1385</v>
      </c>
      <c r="J82" s="22"/>
    </row>
    <row r="83" spans="1:10" ht="15.75">
      <c r="A83" s="20"/>
      <c r="B83" s="20"/>
      <c r="C83" s="20"/>
      <c r="D83" s="19"/>
      <c r="E83" s="20"/>
      <c r="F83" s="21"/>
      <c r="G83" s="22"/>
      <c r="H83" s="15" t="s">
        <v>1348</v>
      </c>
      <c r="I83" s="2" t="s">
        <v>1410</v>
      </c>
      <c r="J83" s="22"/>
    </row>
    <row r="84" spans="1:10" ht="15.75">
      <c r="A84" s="20"/>
      <c r="B84" s="20"/>
      <c r="C84" s="20"/>
      <c r="D84" s="19"/>
      <c r="E84" s="20"/>
      <c r="F84" s="21"/>
      <c r="G84" s="22"/>
      <c r="H84" s="15" t="s">
        <v>1349</v>
      </c>
      <c r="I84" s="2" t="s">
        <v>1411</v>
      </c>
      <c r="J84" s="22"/>
    </row>
    <row r="85" spans="1:10" ht="15.75">
      <c r="A85" s="20"/>
      <c r="B85" s="20"/>
      <c r="C85" s="20"/>
      <c r="D85" s="19"/>
      <c r="E85" s="20"/>
      <c r="F85" s="21"/>
      <c r="G85" s="22"/>
      <c r="H85" s="15" t="s">
        <v>1350</v>
      </c>
      <c r="I85" s="2" t="s">
        <v>1412</v>
      </c>
      <c r="J85" s="22"/>
    </row>
    <row r="86" spans="1:10" ht="15.75">
      <c r="A86" s="20"/>
      <c r="B86" s="20"/>
      <c r="C86" s="20"/>
      <c r="D86" s="19"/>
      <c r="E86" s="20"/>
      <c r="F86" s="21"/>
      <c r="G86" s="22"/>
      <c r="H86" s="15" t="s">
        <v>1351</v>
      </c>
      <c r="I86" s="2" t="s">
        <v>1413</v>
      </c>
      <c r="J86" s="22"/>
    </row>
    <row r="87" spans="1:10" ht="15.75">
      <c r="A87" s="20"/>
      <c r="B87" s="20"/>
      <c r="C87" s="20"/>
      <c r="D87" s="19"/>
      <c r="E87" s="20"/>
      <c r="F87" s="21"/>
      <c r="G87" s="22"/>
      <c r="H87" s="15" t="s">
        <v>1352</v>
      </c>
      <c r="I87" s="2" t="s">
        <v>1414</v>
      </c>
      <c r="J87" s="22"/>
    </row>
    <row r="88" spans="1:10" ht="15.75">
      <c r="A88" s="20"/>
      <c r="B88" s="20"/>
      <c r="C88" s="20"/>
      <c r="D88" s="19"/>
      <c r="E88" s="20"/>
      <c r="F88" s="21"/>
      <c r="G88" s="22"/>
      <c r="H88" s="15" t="s">
        <v>1353</v>
      </c>
      <c r="I88" s="2" t="s">
        <v>1235</v>
      </c>
      <c r="J88" s="22"/>
    </row>
    <row r="89" spans="1:10" ht="15.75">
      <c r="A89" s="20"/>
      <c r="B89" s="20"/>
      <c r="C89" s="20"/>
      <c r="D89" s="19"/>
      <c r="E89" s="20"/>
      <c r="F89" s="21"/>
      <c r="G89" s="22"/>
      <c r="H89" s="15" t="s">
        <v>1354</v>
      </c>
      <c r="I89" s="2" t="s">
        <v>1415</v>
      </c>
      <c r="J89" s="22"/>
    </row>
    <row r="90" spans="1:10" ht="15.75">
      <c r="A90" s="20"/>
      <c r="B90" s="20"/>
      <c r="C90" s="20"/>
      <c r="D90" s="19"/>
      <c r="E90" s="20"/>
      <c r="F90" s="21"/>
      <c r="G90" s="22"/>
      <c r="H90" s="15" t="s">
        <v>1355</v>
      </c>
      <c r="I90" s="2" t="s">
        <v>1416</v>
      </c>
      <c r="J90" s="22"/>
    </row>
    <row r="91" spans="1:10" ht="15.75">
      <c r="A91" s="20"/>
      <c r="B91" s="20"/>
      <c r="C91" s="20"/>
      <c r="D91" s="19"/>
      <c r="E91" s="20"/>
      <c r="F91" s="21"/>
      <c r="G91" s="22"/>
      <c r="H91" s="15" t="s">
        <v>1356</v>
      </c>
      <c r="I91" s="2" t="s">
        <v>1416</v>
      </c>
      <c r="J91" s="22"/>
    </row>
    <row r="92" spans="1:10" ht="15.75">
      <c r="A92" s="20"/>
      <c r="B92" s="20"/>
      <c r="C92" s="20"/>
      <c r="D92" s="19"/>
      <c r="E92" s="20"/>
      <c r="F92" s="21"/>
      <c r="G92" s="22"/>
      <c r="H92" s="15" t="s">
        <v>1357</v>
      </c>
      <c r="I92" s="2" t="s">
        <v>1417</v>
      </c>
      <c r="J92" s="22"/>
    </row>
    <row r="93" spans="1:10" ht="15.75">
      <c r="A93" s="20"/>
      <c r="B93" s="20"/>
      <c r="C93" s="20"/>
      <c r="D93" s="19"/>
      <c r="E93" s="20"/>
      <c r="F93" s="21"/>
      <c r="G93" s="22"/>
      <c r="H93" s="15" t="s">
        <v>1358</v>
      </c>
      <c r="I93" s="2" t="s">
        <v>1415</v>
      </c>
      <c r="J93" s="22"/>
    </row>
    <row r="94" spans="1:10" ht="15.75">
      <c r="A94" s="20"/>
      <c r="B94" s="20"/>
      <c r="C94" s="20"/>
      <c r="D94" s="19"/>
      <c r="E94" s="20"/>
      <c r="F94" s="21"/>
      <c r="G94" s="22"/>
      <c r="H94" s="15" t="s">
        <v>1359</v>
      </c>
      <c r="I94" s="2" t="s">
        <v>1418</v>
      </c>
      <c r="J94" s="22"/>
    </row>
    <row r="95" spans="1:10" ht="15.75">
      <c r="A95" s="20"/>
      <c r="B95" s="20"/>
      <c r="C95" s="20"/>
      <c r="D95" s="19"/>
      <c r="E95" s="20"/>
      <c r="F95" s="21"/>
      <c r="G95" s="22"/>
      <c r="H95" s="15" t="s">
        <v>1360</v>
      </c>
      <c r="I95" s="2" t="s">
        <v>1419</v>
      </c>
      <c r="J95" s="22"/>
    </row>
    <row r="96" spans="1:10" ht="15.75">
      <c r="A96" s="20"/>
      <c r="B96" s="20"/>
      <c r="C96" s="20"/>
      <c r="D96" s="19"/>
      <c r="E96" s="20"/>
      <c r="F96" s="21"/>
      <c r="G96" s="22"/>
      <c r="H96" s="15" t="s">
        <v>1361</v>
      </c>
      <c r="I96" s="2" t="s">
        <v>1420</v>
      </c>
      <c r="J96" s="22"/>
    </row>
    <row r="97" spans="1:11" ht="15.75">
      <c r="A97" s="20"/>
      <c r="B97" s="20"/>
      <c r="C97" s="20"/>
      <c r="D97" s="19"/>
      <c r="E97" s="20"/>
      <c r="F97" s="21"/>
      <c r="G97" s="22"/>
      <c r="H97" s="15" t="s">
        <v>1276</v>
      </c>
      <c r="I97" s="2" t="s">
        <v>1279</v>
      </c>
      <c r="J97" s="22"/>
    </row>
    <row r="98" spans="1:11" ht="15.75">
      <c r="A98" s="20"/>
      <c r="B98" s="20"/>
      <c r="C98" s="20"/>
      <c r="D98" s="19"/>
      <c r="E98" s="20"/>
      <c r="F98" s="21"/>
      <c r="G98" s="22"/>
      <c r="H98" s="15" t="s">
        <v>1363</v>
      </c>
      <c r="I98" s="2" t="s">
        <v>1421</v>
      </c>
      <c r="J98" s="22"/>
    </row>
    <row r="99" spans="1:11" ht="15.75">
      <c r="A99" s="20"/>
      <c r="B99" s="20"/>
      <c r="C99" s="20"/>
      <c r="D99" s="19"/>
      <c r="E99" s="20"/>
      <c r="F99" s="21"/>
      <c r="G99" s="22"/>
      <c r="H99" s="15" t="s">
        <v>1364</v>
      </c>
      <c r="I99" s="2" t="s">
        <v>1422</v>
      </c>
      <c r="J99" s="22"/>
    </row>
    <row r="100" spans="1:11" ht="15.75">
      <c r="A100" s="20"/>
      <c r="B100" s="20"/>
      <c r="C100" s="20"/>
      <c r="D100" s="19"/>
      <c r="E100" s="20"/>
      <c r="F100" s="21"/>
      <c r="G100" s="22"/>
      <c r="H100" s="15" t="s">
        <v>1365</v>
      </c>
      <c r="I100" s="2" t="s">
        <v>1423</v>
      </c>
      <c r="J100" s="22"/>
    </row>
    <row r="101" spans="1:11" ht="15.75">
      <c r="A101" s="20"/>
      <c r="B101" s="20"/>
      <c r="C101" s="20"/>
      <c r="D101" s="19"/>
      <c r="E101" s="20"/>
      <c r="F101" s="21"/>
      <c r="G101" s="22"/>
      <c r="H101" s="15" t="s">
        <v>1366</v>
      </c>
      <c r="I101" s="2" t="s">
        <v>1424</v>
      </c>
      <c r="J101" s="22"/>
    </row>
    <row r="102" spans="1:11" ht="15.75">
      <c r="A102" s="20"/>
      <c r="B102" s="20"/>
      <c r="C102" s="20"/>
      <c r="D102" s="19"/>
      <c r="E102" s="20"/>
      <c r="F102" s="21"/>
      <c r="G102" s="22"/>
      <c r="H102" s="15" t="s">
        <v>1368</v>
      </c>
      <c r="I102" s="2" t="s">
        <v>1392</v>
      </c>
      <c r="J102" s="22"/>
    </row>
    <row r="103" spans="1:11" ht="15.75">
      <c r="H103" s="9" t="s">
        <v>1369</v>
      </c>
      <c r="I103" s="2" t="s">
        <v>1425</v>
      </c>
    </row>
    <row r="104" spans="1:11" ht="15.75">
      <c r="H104" s="9" t="s">
        <v>1370</v>
      </c>
      <c r="I104" s="2" t="s">
        <v>1426</v>
      </c>
    </row>
    <row r="105" spans="1:11">
      <c r="I105" s="6"/>
    </row>
    <row r="106" spans="1:11">
      <c r="A106" s="16" t="s">
        <v>9</v>
      </c>
      <c r="B106" s="16" t="s">
        <v>1260</v>
      </c>
    </row>
    <row r="107" spans="1:11">
      <c r="B107" s="16" t="s">
        <v>1261</v>
      </c>
      <c r="I107" s="22"/>
    </row>
    <row r="108" spans="1:11">
      <c r="B108" s="16" t="s">
        <v>1262</v>
      </c>
      <c r="H108" s="24"/>
      <c r="I108" s="22"/>
      <c r="J108" s="22"/>
    </row>
    <row r="109" spans="1:11">
      <c r="B109" s="16" t="s">
        <v>3722</v>
      </c>
      <c r="H109" s="24"/>
      <c r="I109" s="22"/>
      <c r="J109" s="22"/>
    </row>
    <row r="110" spans="1:11">
      <c r="A110" s="16" t="s">
        <v>10</v>
      </c>
      <c r="H110" s="24"/>
      <c r="I110" s="22"/>
      <c r="J110" s="22"/>
    </row>
    <row r="111" spans="1:11">
      <c r="A111" s="20"/>
      <c r="C111" s="13" t="s">
        <v>1432</v>
      </c>
      <c r="D111" s="13" t="s">
        <v>1433</v>
      </c>
      <c r="E111" s="13" t="s">
        <v>1434</v>
      </c>
      <c r="F111" s="13" t="s">
        <v>1435</v>
      </c>
      <c r="G111" s="13" t="s">
        <v>1436</v>
      </c>
      <c r="H111" s="13" t="s">
        <v>1437</v>
      </c>
      <c r="I111" s="13" t="s">
        <v>1438</v>
      </c>
      <c r="J111" s="13" t="s">
        <v>1439</v>
      </c>
      <c r="K111" s="13" t="s">
        <v>1440</v>
      </c>
    </row>
    <row r="112" spans="1:11">
      <c r="A112" s="20"/>
      <c r="B112" s="13">
        <v>1</v>
      </c>
      <c r="C112" s="16">
        <v>2</v>
      </c>
      <c r="D112" s="16">
        <v>6</v>
      </c>
      <c r="E112" s="16" t="s">
        <v>1441</v>
      </c>
      <c r="F112" s="16" t="s">
        <v>1275</v>
      </c>
      <c r="G112" s="16" t="s">
        <v>1275</v>
      </c>
      <c r="H112" s="16" t="s">
        <v>1442</v>
      </c>
      <c r="I112" s="16" t="s">
        <v>1273</v>
      </c>
      <c r="J112" s="16">
        <v>0.22783999999999999</v>
      </c>
      <c r="K112" s="16">
        <v>5944.4046385480751</v>
      </c>
    </row>
    <row r="113" spans="1:11">
      <c r="A113" s="20"/>
      <c r="B113" s="13">
        <v>7</v>
      </c>
      <c r="C113" s="16">
        <v>8</v>
      </c>
      <c r="D113" s="16">
        <v>20</v>
      </c>
      <c r="E113" s="16" t="s">
        <v>1441</v>
      </c>
      <c r="F113" s="16" t="s">
        <v>1275</v>
      </c>
      <c r="G113" s="16" t="s">
        <v>1275</v>
      </c>
      <c r="H113" s="16" t="s">
        <v>1443</v>
      </c>
      <c r="I113" s="16" t="s">
        <v>1273</v>
      </c>
      <c r="J113" s="16">
        <v>0.20221</v>
      </c>
      <c r="K113" s="16">
        <v>5120.4447933834244</v>
      </c>
    </row>
    <row r="114" spans="1:11">
      <c r="A114" s="20"/>
      <c r="B114" s="13">
        <v>8</v>
      </c>
      <c r="C114" s="16">
        <v>9</v>
      </c>
      <c r="D114" s="16">
        <v>20</v>
      </c>
      <c r="E114" s="16" t="s">
        <v>1441</v>
      </c>
      <c r="F114" s="16" t="s">
        <v>1275</v>
      </c>
      <c r="G114" s="16" t="s">
        <v>1275</v>
      </c>
      <c r="H114" s="16" t="s">
        <v>1444</v>
      </c>
      <c r="I114" s="16" t="s">
        <v>1273</v>
      </c>
      <c r="J114" s="16">
        <v>0.36571999999999999</v>
      </c>
      <c r="K114" s="16">
        <v>10741.6799810885</v>
      </c>
    </row>
    <row r="115" spans="1:11">
      <c r="A115" s="20"/>
      <c r="B115" s="13">
        <v>10</v>
      </c>
      <c r="C115" s="16">
        <v>11</v>
      </c>
      <c r="D115" s="16">
        <v>23</v>
      </c>
      <c r="E115" s="16" t="s">
        <v>1441</v>
      </c>
      <c r="F115" s="16" t="s">
        <v>1275</v>
      </c>
      <c r="G115" s="16" t="s">
        <v>1275</v>
      </c>
      <c r="H115" s="16" t="s">
        <v>1445</v>
      </c>
      <c r="I115" s="16" t="s">
        <v>1273</v>
      </c>
      <c r="J115" s="16">
        <v>2.1900000000000001E-3</v>
      </c>
      <c r="K115" s="16">
        <v>17.868905678674839</v>
      </c>
    </row>
    <row r="116" spans="1:11">
      <c r="A116" s="20"/>
      <c r="B116" s="13">
        <v>11</v>
      </c>
      <c r="C116" s="16">
        <v>12</v>
      </c>
      <c r="D116" s="16">
        <v>23</v>
      </c>
      <c r="E116" s="16" t="s">
        <v>1441</v>
      </c>
      <c r="F116" s="16" t="s">
        <v>1275</v>
      </c>
      <c r="G116" s="16" t="s">
        <v>1275</v>
      </c>
      <c r="H116" s="16" t="s">
        <v>1446</v>
      </c>
      <c r="I116" s="16" t="s">
        <v>1273</v>
      </c>
      <c r="J116" s="16">
        <v>5.9639999999999992E-2</v>
      </c>
      <c r="K116" s="16">
        <v>1112.81169015093</v>
      </c>
    </row>
    <row r="117" spans="1:11">
      <c r="A117" s="20"/>
      <c r="B117" s="13">
        <v>12</v>
      </c>
      <c r="C117" s="16">
        <v>13</v>
      </c>
      <c r="D117" s="16">
        <v>23</v>
      </c>
      <c r="E117" s="16" t="s">
        <v>1441</v>
      </c>
      <c r="F117" s="16" t="s">
        <v>1284</v>
      </c>
      <c r="G117" s="16" t="s">
        <v>1284</v>
      </c>
      <c r="H117" s="16" t="s">
        <v>1447</v>
      </c>
      <c r="I117" s="16" t="s">
        <v>1273</v>
      </c>
      <c r="J117" s="16">
        <v>9.2480000000000007E-2</v>
      </c>
      <c r="K117" s="16">
        <v>1925.839348453402</v>
      </c>
    </row>
    <row r="118" spans="1:11">
      <c r="A118" s="20"/>
      <c r="B118" s="13">
        <v>14</v>
      </c>
      <c r="C118" s="16">
        <v>15</v>
      </c>
      <c r="D118" s="16">
        <v>23</v>
      </c>
      <c r="E118" s="16" t="s">
        <v>1441</v>
      </c>
      <c r="F118" s="16" t="s">
        <v>1284</v>
      </c>
      <c r="G118" s="16" t="s">
        <v>1284</v>
      </c>
      <c r="H118" s="16" t="s">
        <v>1448</v>
      </c>
      <c r="I118" s="16" t="s">
        <v>1273</v>
      </c>
      <c r="J118" s="16">
        <v>0.19894000000000001</v>
      </c>
      <c r="K118" s="16">
        <v>5018.4409618004738</v>
      </c>
    </row>
    <row r="119" spans="1:11">
      <c r="A119" s="20"/>
      <c r="B119" s="13">
        <v>15</v>
      </c>
      <c r="C119" s="16">
        <v>16</v>
      </c>
      <c r="D119" s="16">
        <v>23</v>
      </c>
      <c r="E119" s="16" t="s">
        <v>1441</v>
      </c>
      <c r="F119" s="16" t="s">
        <v>1275</v>
      </c>
      <c r="G119" s="16" t="s">
        <v>1275</v>
      </c>
      <c r="H119" s="16" t="s">
        <v>1449</v>
      </c>
      <c r="I119" s="16" t="s">
        <v>1273</v>
      </c>
      <c r="J119" s="16">
        <v>0.35639999999999999</v>
      </c>
      <c r="K119" s="16">
        <v>10403.246783671801</v>
      </c>
    </row>
    <row r="120" spans="1:11">
      <c r="A120" s="20"/>
      <c r="B120" s="13">
        <v>16</v>
      </c>
      <c r="C120" s="16">
        <v>17</v>
      </c>
      <c r="D120" s="16">
        <v>23</v>
      </c>
      <c r="E120" s="16" t="s">
        <v>1441</v>
      </c>
      <c r="F120" s="16" t="s">
        <v>1275</v>
      </c>
      <c r="G120" s="16" t="s">
        <v>1275</v>
      </c>
      <c r="H120" s="16" t="s">
        <v>1450</v>
      </c>
      <c r="I120" s="16" t="s">
        <v>1273</v>
      </c>
      <c r="J120" s="16">
        <v>0.82140000000000002</v>
      </c>
      <c r="K120" s="16">
        <v>14620.615070884731</v>
      </c>
    </row>
    <row r="121" spans="1:11">
      <c r="A121" s="20"/>
      <c r="B121" s="13">
        <v>19</v>
      </c>
      <c r="C121" s="16">
        <v>20</v>
      </c>
      <c r="D121" s="16">
        <v>24</v>
      </c>
      <c r="E121" s="16" t="s">
        <v>1441</v>
      </c>
      <c r="F121" s="16" t="s">
        <v>1275</v>
      </c>
      <c r="G121" s="16" t="s">
        <v>1275</v>
      </c>
      <c r="H121" s="16" t="s">
        <v>1451</v>
      </c>
      <c r="I121" s="16" t="s">
        <v>1273</v>
      </c>
      <c r="J121" s="16">
        <v>2.2440000000000002E-2</v>
      </c>
      <c r="K121" s="16">
        <v>327.73969046410662</v>
      </c>
    </row>
    <row r="122" spans="1:11">
      <c r="A122" s="20"/>
      <c r="B122" s="13">
        <v>21</v>
      </c>
      <c r="C122" s="16">
        <v>22</v>
      </c>
      <c r="D122" s="16">
        <v>24</v>
      </c>
      <c r="E122" s="16" t="s">
        <v>1441</v>
      </c>
      <c r="F122" s="16" t="s">
        <v>1275</v>
      </c>
      <c r="G122" s="16" t="s">
        <v>1275</v>
      </c>
      <c r="H122" s="16" t="s">
        <v>1452</v>
      </c>
      <c r="I122" s="16" t="s">
        <v>1273</v>
      </c>
      <c r="J122" s="16">
        <v>6.3240000000000005E-2</v>
      </c>
      <c r="K122" s="16">
        <v>1197.108557715186</v>
      </c>
    </row>
    <row r="123" spans="1:11">
      <c r="A123" s="20"/>
      <c r="B123" s="13">
        <v>25</v>
      </c>
      <c r="C123" s="16">
        <v>26</v>
      </c>
      <c r="D123" s="16">
        <v>25</v>
      </c>
      <c r="E123" s="16" t="s">
        <v>1441</v>
      </c>
      <c r="F123" s="16" t="s">
        <v>1275</v>
      </c>
      <c r="G123" s="16" t="s">
        <v>1275</v>
      </c>
      <c r="H123" s="16" t="s">
        <v>1453</v>
      </c>
      <c r="I123" s="16" t="s">
        <v>1273</v>
      </c>
      <c r="J123" s="16">
        <v>5.4000000000000003E-3</v>
      </c>
      <c r="K123" s="16">
        <v>55.213559937192997</v>
      </c>
    </row>
    <row r="124" spans="1:11">
      <c r="A124" s="20"/>
      <c r="B124" s="13">
        <v>26</v>
      </c>
      <c r="C124" s="16">
        <v>27</v>
      </c>
      <c r="D124" s="16">
        <v>25</v>
      </c>
      <c r="E124" s="16" t="s">
        <v>1441</v>
      </c>
      <c r="F124" s="16" t="s">
        <v>1275</v>
      </c>
      <c r="G124" s="16" t="s">
        <v>1275</v>
      </c>
      <c r="H124" s="16" t="s">
        <v>1454</v>
      </c>
      <c r="I124" s="16" t="s">
        <v>1273</v>
      </c>
      <c r="J124" s="16">
        <v>5.8500000000000002E-3</v>
      </c>
      <c r="K124" s="16">
        <v>61.025233230807302</v>
      </c>
    </row>
    <row r="125" spans="1:11">
      <c r="A125" s="20"/>
      <c r="B125" s="13">
        <v>28</v>
      </c>
      <c r="C125" s="16">
        <v>29</v>
      </c>
      <c r="D125" s="16">
        <v>25</v>
      </c>
      <c r="E125" s="16" t="s">
        <v>1441</v>
      </c>
      <c r="F125" s="16" t="s">
        <v>1276</v>
      </c>
      <c r="G125" s="16" t="s">
        <v>1276</v>
      </c>
      <c r="H125" s="16" t="s">
        <v>1455</v>
      </c>
      <c r="I125" s="16" t="s">
        <v>1273</v>
      </c>
      <c r="J125" s="16">
        <v>0.1391</v>
      </c>
      <c r="K125" s="16">
        <v>3207.4625512234738</v>
      </c>
    </row>
    <row r="126" spans="1:11">
      <c r="A126" s="20"/>
      <c r="B126" s="13">
        <v>29</v>
      </c>
      <c r="C126" s="16">
        <v>30</v>
      </c>
      <c r="D126" s="16">
        <v>25</v>
      </c>
      <c r="E126" s="16" t="s">
        <v>1441</v>
      </c>
      <c r="F126" s="16" t="s">
        <v>1275</v>
      </c>
      <c r="G126" s="16" t="s">
        <v>1275</v>
      </c>
      <c r="H126" s="16" t="s">
        <v>1456</v>
      </c>
      <c r="I126" s="16" t="s">
        <v>1273</v>
      </c>
      <c r="J126" s="16">
        <v>0.14011999999999999</v>
      </c>
      <c r="K126" s="16">
        <v>3236.896796583479</v>
      </c>
    </row>
    <row r="127" spans="1:11">
      <c r="A127" s="20"/>
      <c r="B127" s="13">
        <v>30</v>
      </c>
      <c r="C127" s="16">
        <v>31</v>
      </c>
      <c r="D127" s="16">
        <v>25</v>
      </c>
      <c r="E127" s="16" t="s">
        <v>1441</v>
      </c>
      <c r="F127" s="16" t="s">
        <v>1275</v>
      </c>
      <c r="G127" s="16" t="s">
        <v>1275</v>
      </c>
      <c r="H127" s="16" t="s">
        <v>1457</v>
      </c>
      <c r="I127" s="16" t="s">
        <v>1273</v>
      </c>
      <c r="J127" s="16">
        <v>1.452</v>
      </c>
      <c r="K127" s="16">
        <v>60226.164854290262</v>
      </c>
    </row>
    <row r="128" spans="1:11">
      <c r="A128" s="20"/>
      <c r="B128" s="13">
        <v>31</v>
      </c>
      <c r="C128" s="16">
        <v>32</v>
      </c>
      <c r="D128" s="16">
        <v>25</v>
      </c>
      <c r="E128" s="16" t="s">
        <v>1441</v>
      </c>
      <c r="F128" s="16" t="s">
        <v>1284</v>
      </c>
      <c r="G128" s="16" t="s">
        <v>1284</v>
      </c>
      <c r="H128" s="16" t="s">
        <v>1458</v>
      </c>
      <c r="I128" s="16" t="s">
        <v>1230</v>
      </c>
      <c r="J128" s="16">
        <v>1.782</v>
      </c>
      <c r="K128" s="16">
        <v>28314.748596871341</v>
      </c>
    </row>
    <row r="129" spans="1:11">
      <c r="A129" s="20"/>
      <c r="B129" s="13">
        <v>35</v>
      </c>
      <c r="C129" s="16">
        <v>36</v>
      </c>
      <c r="D129" s="16">
        <v>26</v>
      </c>
      <c r="E129" s="16" t="s">
        <v>1441</v>
      </c>
      <c r="F129" s="16" t="s">
        <v>1275</v>
      </c>
      <c r="G129" s="16" t="s">
        <v>1275</v>
      </c>
      <c r="H129" s="16" t="s">
        <v>1459</v>
      </c>
      <c r="I129" s="16" t="s">
        <v>1273</v>
      </c>
      <c r="J129" s="16">
        <v>5.3900000000000003E-2</v>
      </c>
      <c r="K129" s="16">
        <v>980.55651172129581</v>
      </c>
    </row>
    <row r="130" spans="1:11">
      <c r="A130" s="20"/>
      <c r="B130" s="13">
        <v>36</v>
      </c>
      <c r="C130" s="16">
        <v>37</v>
      </c>
      <c r="D130" s="16">
        <v>26</v>
      </c>
      <c r="E130" s="16" t="s">
        <v>1441</v>
      </c>
      <c r="F130" s="16" t="s">
        <v>1284</v>
      </c>
      <c r="G130" s="16" t="s">
        <v>1284</v>
      </c>
      <c r="H130" s="16" t="s">
        <v>1460</v>
      </c>
      <c r="I130" s="16" t="s">
        <v>1273</v>
      </c>
      <c r="J130" s="16">
        <v>6.0419999999999988E-2</v>
      </c>
      <c r="K130" s="16">
        <v>1131.041028009035</v>
      </c>
    </row>
    <row r="131" spans="1:11">
      <c r="A131" s="20"/>
      <c r="B131" s="13">
        <v>37</v>
      </c>
      <c r="C131" s="16">
        <v>38</v>
      </c>
      <c r="D131" s="16">
        <v>26</v>
      </c>
      <c r="E131" s="16" t="s">
        <v>1441</v>
      </c>
      <c r="F131" s="16" t="s">
        <v>1284</v>
      </c>
      <c r="G131" s="16" t="s">
        <v>1284</v>
      </c>
      <c r="H131" s="16" t="s">
        <v>1461</v>
      </c>
      <c r="I131" s="16" t="s">
        <v>1273</v>
      </c>
      <c r="J131" s="16">
        <v>9.0519999999999989E-2</v>
      </c>
      <c r="K131" s="16">
        <v>1874.947127849842</v>
      </c>
    </row>
    <row r="132" spans="1:11">
      <c r="A132" s="20"/>
      <c r="B132" s="13">
        <v>38</v>
      </c>
      <c r="C132" s="16">
        <v>39</v>
      </c>
      <c r="D132" s="16">
        <v>26</v>
      </c>
      <c r="E132" s="16" t="s">
        <v>1441</v>
      </c>
      <c r="F132" s="16" t="s">
        <v>1275</v>
      </c>
      <c r="G132" s="16" t="s">
        <v>1275</v>
      </c>
      <c r="H132" s="16" t="s">
        <v>1462</v>
      </c>
      <c r="I132" s="16" t="s">
        <v>1230</v>
      </c>
      <c r="J132" s="16">
        <v>0.19320000000000001</v>
      </c>
      <c r="K132" s="16">
        <v>12241.898212634431</v>
      </c>
    </row>
    <row r="133" spans="1:11">
      <c r="A133" s="20"/>
      <c r="B133" s="13">
        <v>39</v>
      </c>
      <c r="C133" s="16">
        <v>40</v>
      </c>
      <c r="D133" s="16">
        <v>26</v>
      </c>
      <c r="E133" s="16" t="s">
        <v>1441</v>
      </c>
      <c r="F133" s="16" t="s">
        <v>1275</v>
      </c>
      <c r="G133" s="16" t="s">
        <v>1275</v>
      </c>
      <c r="H133" s="16" t="s">
        <v>1463</v>
      </c>
      <c r="I133" s="16" t="s">
        <v>1273</v>
      </c>
      <c r="J133" s="16">
        <v>0.17150000000000001</v>
      </c>
      <c r="K133" s="16">
        <v>4168.4715342312384</v>
      </c>
    </row>
    <row r="134" spans="1:11">
      <c r="A134" s="20"/>
      <c r="B134" s="13">
        <v>40</v>
      </c>
      <c r="C134" s="16">
        <v>41</v>
      </c>
      <c r="D134" s="16">
        <v>26</v>
      </c>
      <c r="E134" s="16" t="s">
        <v>1441</v>
      </c>
      <c r="F134" s="16" t="s">
        <v>1275</v>
      </c>
      <c r="G134" s="16" t="s">
        <v>1275</v>
      </c>
      <c r="H134" s="16" t="s">
        <v>1464</v>
      </c>
      <c r="I134" s="16" t="s">
        <v>1273</v>
      </c>
      <c r="J134" s="16">
        <v>0.4047</v>
      </c>
      <c r="K134" s="16">
        <v>12195.002196162141</v>
      </c>
    </row>
    <row r="135" spans="1:11">
      <c r="A135" s="20"/>
      <c r="B135" s="13">
        <v>41</v>
      </c>
      <c r="C135" s="16">
        <v>42</v>
      </c>
      <c r="D135" s="16">
        <v>26</v>
      </c>
      <c r="E135" s="16" t="s">
        <v>1441</v>
      </c>
      <c r="F135" s="16" t="s">
        <v>1275</v>
      </c>
      <c r="G135" s="16" t="s">
        <v>1275</v>
      </c>
      <c r="H135" s="16" t="s">
        <v>1465</v>
      </c>
      <c r="I135" s="16" t="s">
        <v>1273</v>
      </c>
      <c r="J135" s="16">
        <v>0.44169999999999993</v>
      </c>
      <c r="K135" s="16">
        <v>13604.62955921635</v>
      </c>
    </row>
    <row r="136" spans="1:11">
      <c r="A136" s="20"/>
      <c r="B136" s="13">
        <v>42</v>
      </c>
      <c r="C136" s="16">
        <v>43</v>
      </c>
      <c r="D136" s="16">
        <v>26</v>
      </c>
      <c r="E136" s="16" t="s">
        <v>1441</v>
      </c>
      <c r="F136" s="16" t="s">
        <v>1275</v>
      </c>
      <c r="G136" s="16" t="s">
        <v>1275</v>
      </c>
      <c r="H136" s="16" t="s">
        <v>1466</v>
      </c>
      <c r="I136" s="16" t="s">
        <v>1273</v>
      </c>
      <c r="J136" s="16">
        <v>1.4947999999999999</v>
      </c>
      <c r="K136" s="16">
        <v>23720.055959612011</v>
      </c>
    </row>
    <row r="137" spans="1:11">
      <c r="A137" s="20"/>
      <c r="B137" s="13">
        <v>43</v>
      </c>
      <c r="C137" s="16">
        <v>44</v>
      </c>
      <c r="D137" s="16">
        <v>26</v>
      </c>
      <c r="E137" s="16" t="s">
        <v>1441</v>
      </c>
      <c r="F137" s="16" t="s">
        <v>1275</v>
      </c>
      <c r="G137" s="16" t="s">
        <v>1275</v>
      </c>
      <c r="H137" s="16" t="s">
        <v>1467</v>
      </c>
      <c r="I137" s="16" t="s">
        <v>1273</v>
      </c>
      <c r="J137" s="16">
        <v>0.7511000000000001</v>
      </c>
      <c r="K137" s="16">
        <v>26422.449106777549</v>
      </c>
    </row>
    <row r="138" spans="1:11">
      <c r="A138" s="20"/>
      <c r="B138" s="13">
        <v>44</v>
      </c>
      <c r="C138" s="16">
        <v>45</v>
      </c>
      <c r="D138" s="16">
        <v>27</v>
      </c>
      <c r="E138" s="16" t="s">
        <v>1441</v>
      </c>
      <c r="F138" s="16" t="s">
        <v>1284</v>
      </c>
      <c r="G138" s="16" t="s">
        <v>1284</v>
      </c>
      <c r="H138" s="16" t="s">
        <v>1468</v>
      </c>
      <c r="I138" s="16" t="s">
        <v>1273</v>
      </c>
      <c r="J138" s="16">
        <v>3.015E-2</v>
      </c>
      <c r="K138" s="16">
        <v>474.26417234297708</v>
      </c>
    </row>
    <row r="139" spans="1:11">
      <c r="A139" s="20"/>
      <c r="B139" s="13">
        <v>46</v>
      </c>
      <c r="C139" s="16">
        <v>47</v>
      </c>
      <c r="D139" s="16">
        <v>27</v>
      </c>
      <c r="E139" s="16" t="s">
        <v>1441</v>
      </c>
      <c r="F139" s="16" t="s">
        <v>1275</v>
      </c>
      <c r="G139" s="16" t="s">
        <v>1275</v>
      </c>
      <c r="H139" s="16" t="s">
        <v>1469</v>
      </c>
      <c r="I139" s="16" t="s">
        <v>1273</v>
      </c>
      <c r="J139" s="16">
        <v>0.16961999999999999</v>
      </c>
      <c r="K139" s="16">
        <v>4111.4621657375556</v>
      </c>
    </row>
    <row r="140" spans="1:11">
      <c r="A140" s="20"/>
      <c r="B140" s="13">
        <v>47</v>
      </c>
      <c r="C140" s="16">
        <v>48</v>
      </c>
      <c r="D140" s="16">
        <v>27</v>
      </c>
      <c r="E140" s="16" t="s">
        <v>1441</v>
      </c>
      <c r="F140" s="16" t="s">
        <v>1275</v>
      </c>
      <c r="G140" s="16" t="s">
        <v>1275</v>
      </c>
      <c r="H140" s="16" t="s">
        <v>1470</v>
      </c>
      <c r="I140" s="16" t="s">
        <v>1273</v>
      </c>
      <c r="J140" s="16">
        <v>0.65800000000000003</v>
      </c>
      <c r="K140" s="16">
        <v>10581.98586726213</v>
      </c>
    </row>
    <row r="141" spans="1:11">
      <c r="A141" s="20"/>
      <c r="B141" s="13">
        <v>48</v>
      </c>
      <c r="C141" s="16">
        <v>49</v>
      </c>
      <c r="D141" s="16">
        <v>27</v>
      </c>
      <c r="E141" s="16" t="s">
        <v>1441</v>
      </c>
      <c r="F141" s="16" t="s">
        <v>1275</v>
      </c>
      <c r="G141" s="16" t="s">
        <v>1275</v>
      </c>
      <c r="H141" s="16" t="s">
        <v>1471</v>
      </c>
      <c r="I141" s="16" t="s">
        <v>1273</v>
      </c>
      <c r="J141" s="16">
        <v>0.82410000000000005</v>
      </c>
      <c r="K141" s="16">
        <v>29671.766095143361</v>
      </c>
    </row>
    <row r="142" spans="1:11">
      <c r="A142" s="20"/>
      <c r="B142" s="13">
        <v>53</v>
      </c>
      <c r="C142" s="16">
        <v>54</v>
      </c>
      <c r="D142" s="16">
        <v>28</v>
      </c>
      <c r="E142" s="16" t="s">
        <v>1441</v>
      </c>
      <c r="F142" s="16" t="s">
        <v>1275</v>
      </c>
      <c r="G142" s="16" t="s">
        <v>1275</v>
      </c>
      <c r="H142" s="16" t="s">
        <v>1472</v>
      </c>
      <c r="I142" s="16" t="s">
        <v>1273</v>
      </c>
      <c r="J142" s="16">
        <v>9.5549999999999996E-2</v>
      </c>
      <c r="K142" s="16">
        <v>2006.13849384778</v>
      </c>
    </row>
    <row r="143" spans="1:11">
      <c r="A143" s="20"/>
      <c r="B143" s="13">
        <v>54</v>
      </c>
      <c r="C143" s="16">
        <v>55</v>
      </c>
      <c r="D143" s="16">
        <v>28</v>
      </c>
      <c r="E143" s="16" t="s">
        <v>1441</v>
      </c>
      <c r="F143" s="16" t="s">
        <v>1275</v>
      </c>
      <c r="G143" s="16" t="s">
        <v>1275</v>
      </c>
      <c r="H143" s="16" t="s">
        <v>1473</v>
      </c>
      <c r="I143" s="16" t="s">
        <v>1273</v>
      </c>
      <c r="J143" s="16">
        <v>0.20274</v>
      </c>
      <c r="K143" s="16">
        <v>5138.6714187927319</v>
      </c>
    </row>
    <row r="144" spans="1:11">
      <c r="A144" s="20"/>
      <c r="B144" s="13">
        <v>56</v>
      </c>
      <c r="C144" s="16">
        <v>57</v>
      </c>
      <c r="D144" s="16">
        <v>28</v>
      </c>
      <c r="E144" s="16" t="s">
        <v>1441</v>
      </c>
      <c r="F144" s="16" t="s">
        <v>1275</v>
      </c>
      <c r="G144" s="16" t="s">
        <v>1275</v>
      </c>
      <c r="H144" s="16" t="s">
        <v>1474</v>
      </c>
      <c r="I144" s="16" t="s">
        <v>1273</v>
      </c>
      <c r="J144" s="16">
        <v>0.29798999999999998</v>
      </c>
      <c r="K144" s="16">
        <v>8317.2911037055637</v>
      </c>
    </row>
    <row r="145" spans="1:11">
      <c r="A145" s="20"/>
      <c r="B145" s="13">
        <v>57</v>
      </c>
      <c r="C145" s="16">
        <v>58</v>
      </c>
      <c r="D145" s="16">
        <v>28</v>
      </c>
      <c r="E145" s="16" t="s">
        <v>1441</v>
      </c>
      <c r="F145" s="16" t="s">
        <v>1275</v>
      </c>
      <c r="G145" s="16" t="s">
        <v>1275</v>
      </c>
      <c r="H145" s="16" t="s">
        <v>1475</v>
      </c>
      <c r="I145" s="16" t="s">
        <v>1273</v>
      </c>
      <c r="J145" s="16">
        <v>0.82350000000000001</v>
      </c>
      <c r="K145" s="16">
        <v>29644.88848536451</v>
      </c>
    </row>
    <row r="146" spans="1:11">
      <c r="A146" s="20"/>
      <c r="B146" s="13">
        <v>58</v>
      </c>
      <c r="C146" s="16">
        <v>59</v>
      </c>
      <c r="D146" s="16">
        <v>28</v>
      </c>
      <c r="E146" s="16" t="s">
        <v>1441</v>
      </c>
      <c r="F146" s="16" t="s">
        <v>1275</v>
      </c>
      <c r="G146" s="16" t="s">
        <v>1275</v>
      </c>
      <c r="H146" s="16" t="s">
        <v>1476</v>
      </c>
      <c r="I146" s="16" t="s">
        <v>1273</v>
      </c>
      <c r="J146" s="16">
        <v>1.1109</v>
      </c>
      <c r="K146" s="16">
        <v>17423.984332487369</v>
      </c>
    </row>
    <row r="147" spans="1:11">
      <c r="A147" s="20"/>
      <c r="B147" s="13">
        <v>60</v>
      </c>
      <c r="C147" s="16">
        <v>61</v>
      </c>
      <c r="D147" s="16">
        <v>29</v>
      </c>
      <c r="E147" s="16" t="s">
        <v>1441</v>
      </c>
      <c r="F147" s="16" t="s">
        <v>1275</v>
      </c>
      <c r="G147" s="16" t="s">
        <v>1275</v>
      </c>
      <c r="H147" s="16" t="s">
        <v>1477</v>
      </c>
      <c r="I147" s="16" t="s">
        <v>1230</v>
      </c>
      <c r="J147" s="16">
        <v>2.705999999999999E-2</v>
      </c>
      <c r="K147" s="16">
        <v>2069.098107497784</v>
      </c>
    </row>
    <row r="148" spans="1:11">
      <c r="A148" s="20"/>
      <c r="B148" s="13">
        <v>62</v>
      </c>
      <c r="C148" s="16">
        <v>63</v>
      </c>
      <c r="D148" s="16">
        <v>29</v>
      </c>
      <c r="E148" s="16" t="s">
        <v>1441</v>
      </c>
      <c r="F148" s="16" t="s">
        <v>1284</v>
      </c>
      <c r="G148" s="16" t="s">
        <v>1284</v>
      </c>
      <c r="H148" s="16" t="s">
        <v>1478</v>
      </c>
      <c r="I148" s="16" t="s">
        <v>1273</v>
      </c>
      <c r="J148" s="16">
        <v>0.13991999999999999</v>
      </c>
      <c r="K148" s="16">
        <v>3231.995763147625</v>
      </c>
    </row>
    <row r="149" spans="1:11">
      <c r="A149" s="20"/>
      <c r="B149" s="13">
        <v>63</v>
      </c>
      <c r="C149" s="16">
        <v>64</v>
      </c>
      <c r="D149" s="16">
        <v>29</v>
      </c>
      <c r="E149" s="16" t="s">
        <v>1441</v>
      </c>
      <c r="F149" s="16" t="s">
        <v>1275</v>
      </c>
      <c r="G149" s="16" t="s">
        <v>1275</v>
      </c>
      <c r="H149" s="16" t="s">
        <v>1479</v>
      </c>
      <c r="I149" s="16" t="s">
        <v>1273</v>
      </c>
      <c r="J149" s="16">
        <v>0.7360000000000001</v>
      </c>
      <c r="K149" s="16">
        <v>13892.285461769419</v>
      </c>
    </row>
    <row r="150" spans="1:11">
      <c r="A150" s="20"/>
      <c r="B150" s="13">
        <v>65</v>
      </c>
      <c r="C150" s="16">
        <v>66</v>
      </c>
      <c r="D150" s="16">
        <v>32</v>
      </c>
      <c r="E150" s="16" t="s">
        <v>1441</v>
      </c>
      <c r="F150" s="16" t="s">
        <v>1275</v>
      </c>
      <c r="G150" s="16" t="s">
        <v>1275</v>
      </c>
      <c r="H150" s="16" t="s">
        <v>1480</v>
      </c>
      <c r="I150" s="16" t="s">
        <v>1273</v>
      </c>
      <c r="J150" s="16">
        <v>0.18156</v>
      </c>
      <c r="K150" s="16">
        <v>4476.3066181990134</v>
      </c>
    </row>
    <row r="151" spans="1:11">
      <c r="A151" s="20"/>
      <c r="B151" s="13">
        <v>66</v>
      </c>
      <c r="C151" s="16">
        <v>67</v>
      </c>
      <c r="D151" s="16">
        <v>32</v>
      </c>
      <c r="E151" s="16" t="s">
        <v>1441</v>
      </c>
      <c r="F151" s="16" t="s">
        <v>1275</v>
      </c>
      <c r="G151" s="16" t="s">
        <v>1275</v>
      </c>
      <c r="H151" s="16" t="s">
        <v>1481</v>
      </c>
      <c r="I151" s="16" t="s">
        <v>1273</v>
      </c>
      <c r="J151" s="16">
        <v>0.1057</v>
      </c>
      <c r="K151" s="16">
        <v>2275.954393984558</v>
      </c>
    </row>
    <row r="152" spans="1:11">
      <c r="A152" s="20"/>
      <c r="B152" s="13">
        <v>67</v>
      </c>
      <c r="C152" s="16">
        <v>68</v>
      </c>
      <c r="D152" s="16">
        <v>32</v>
      </c>
      <c r="E152" s="16" t="s">
        <v>1441</v>
      </c>
      <c r="F152" s="16" t="s">
        <v>1275</v>
      </c>
      <c r="G152" s="16" t="s">
        <v>1275</v>
      </c>
      <c r="H152" s="16" t="s">
        <v>1482</v>
      </c>
      <c r="I152" s="16" t="s">
        <v>1273</v>
      </c>
      <c r="J152" s="16">
        <v>0.37259999999999999</v>
      </c>
      <c r="K152" s="16">
        <v>10997.590902389649</v>
      </c>
    </row>
    <row r="153" spans="1:11">
      <c r="A153" s="20"/>
      <c r="B153" s="13">
        <v>68</v>
      </c>
      <c r="C153" s="16">
        <v>69</v>
      </c>
      <c r="D153" s="16">
        <v>32</v>
      </c>
      <c r="E153" s="16" t="s">
        <v>1441</v>
      </c>
      <c r="F153" s="16" t="s">
        <v>1275</v>
      </c>
      <c r="G153" s="16" t="s">
        <v>1275</v>
      </c>
      <c r="H153" s="16" t="s">
        <v>1483</v>
      </c>
      <c r="I153" s="16" t="s">
        <v>1273</v>
      </c>
      <c r="J153" s="16">
        <v>0.28304000000000001</v>
      </c>
      <c r="K153" s="16">
        <v>7798.5841097488692</v>
      </c>
    </row>
    <row r="154" spans="1:11">
      <c r="A154" s="20"/>
      <c r="B154" s="13">
        <v>69</v>
      </c>
      <c r="C154" s="16">
        <v>70</v>
      </c>
      <c r="D154" s="16">
        <v>32</v>
      </c>
      <c r="E154" s="16" t="s">
        <v>1441</v>
      </c>
      <c r="F154" s="16" t="s">
        <v>1275</v>
      </c>
      <c r="G154" s="16" t="s">
        <v>1275</v>
      </c>
      <c r="H154" s="16" t="s">
        <v>1484</v>
      </c>
      <c r="I154" s="16" t="s">
        <v>1273</v>
      </c>
      <c r="J154" s="16">
        <v>0.504</v>
      </c>
      <c r="K154" s="16">
        <v>16044.41651457003</v>
      </c>
    </row>
    <row r="155" spans="1:11">
      <c r="A155" s="20"/>
      <c r="B155" s="13">
        <v>70</v>
      </c>
      <c r="C155" s="16">
        <v>71</v>
      </c>
      <c r="D155" s="16">
        <v>32</v>
      </c>
      <c r="E155" s="16" t="s">
        <v>1441</v>
      </c>
      <c r="F155" s="16" t="s">
        <v>1275</v>
      </c>
      <c r="G155" s="16" t="s">
        <v>1275</v>
      </c>
      <c r="H155" s="16" t="s">
        <v>1485</v>
      </c>
      <c r="I155" s="16" t="s">
        <v>1230</v>
      </c>
      <c r="J155" s="16">
        <v>0.69680000000000009</v>
      </c>
      <c r="K155" s="16">
        <v>39056.290147417298</v>
      </c>
    </row>
    <row r="156" spans="1:11">
      <c r="A156" s="20"/>
      <c r="B156" s="13">
        <v>71</v>
      </c>
      <c r="C156" s="16">
        <v>72</v>
      </c>
      <c r="D156" s="16">
        <v>32</v>
      </c>
      <c r="E156" s="16" t="s">
        <v>1441</v>
      </c>
      <c r="F156" s="16" t="s">
        <v>1275</v>
      </c>
      <c r="G156" s="16" t="s">
        <v>1275</v>
      </c>
      <c r="H156" s="16" t="s">
        <v>1486</v>
      </c>
      <c r="I156" s="16" t="s">
        <v>1273</v>
      </c>
      <c r="J156" s="16">
        <v>0.76300000000000001</v>
      </c>
      <c r="K156" s="16">
        <v>26946.27624304486</v>
      </c>
    </row>
    <row r="157" spans="1:11">
      <c r="A157" s="20"/>
      <c r="B157" s="13">
        <v>72</v>
      </c>
      <c r="C157" s="16">
        <v>73</v>
      </c>
      <c r="D157" s="16">
        <v>32</v>
      </c>
      <c r="E157" s="16" t="s">
        <v>1441</v>
      </c>
      <c r="F157" s="16" t="s">
        <v>1275</v>
      </c>
      <c r="G157" s="16" t="s">
        <v>1275</v>
      </c>
      <c r="H157" s="16" t="s">
        <v>1487</v>
      </c>
      <c r="I157" s="16" t="s">
        <v>1273</v>
      </c>
      <c r="J157" s="16">
        <v>2.8105000000000002</v>
      </c>
      <c r="K157" s="16">
        <v>52810.624824174709</v>
      </c>
    </row>
    <row r="158" spans="1:11">
      <c r="A158" s="20"/>
      <c r="B158" s="13">
        <v>78</v>
      </c>
      <c r="C158" s="16">
        <v>79</v>
      </c>
      <c r="D158" s="16">
        <v>33</v>
      </c>
      <c r="E158" s="16" t="s">
        <v>1441</v>
      </c>
      <c r="F158" s="16" t="s">
        <v>1275</v>
      </c>
      <c r="G158" s="16" t="s">
        <v>1275</v>
      </c>
      <c r="H158" s="16" t="s">
        <v>1488</v>
      </c>
      <c r="I158" s="16" t="s">
        <v>1273</v>
      </c>
      <c r="J158" s="16">
        <v>0.1196</v>
      </c>
      <c r="K158" s="16">
        <v>2656.167075096007</v>
      </c>
    </row>
    <row r="159" spans="1:11">
      <c r="A159" s="20"/>
      <c r="B159" s="13">
        <v>79</v>
      </c>
      <c r="C159" s="16">
        <v>80</v>
      </c>
      <c r="D159" s="16">
        <v>33</v>
      </c>
      <c r="E159" s="16" t="s">
        <v>1441</v>
      </c>
      <c r="F159" s="16" t="s">
        <v>1276</v>
      </c>
      <c r="G159" s="16" t="s">
        <v>1276</v>
      </c>
      <c r="H159" s="16" t="s">
        <v>1489</v>
      </c>
      <c r="I159" s="16" t="s">
        <v>1273</v>
      </c>
      <c r="J159" s="16">
        <v>0.224</v>
      </c>
      <c r="K159" s="16">
        <v>5820.8738278987566</v>
      </c>
    </row>
    <row r="160" spans="1:11">
      <c r="A160" s="20"/>
      <c r="B160" s="13">
        <v>80</v>
      </c>
      <c r="C160" s="16">
        <v>81</v>
      </c>
      <c r="D160" s="16">
        <v>33</v>
      </c>
      <c r="E160" s="16" t="s">
        <v>1441</v>
      </c>
      <c r="F160" s="16" t="s">
        <v>1284</v>
      </c>
      <c r="G160" s="16" t="s">
        <v>1284</v>
      </c>
      <c r="H160" s="16" t="s">
        <v>1490</v>
      </c>
      <c r="I160" s="16" t="s">
        <v>1273</v>
      </c>
      <c r="J160" s="16">
        <v>0.19689999999999999</v>
      </c>
      <c r="K160" s="16">
        <v>4954.1309416488884</v>
      </c>
    </row>
    <row r="161" spans="1:11">
      <c r="A161" s="20"/>
      <c r="B161" s="13">
        <v>81</v>
      </c>
      <c r="C161" s="16">
        <v>82</v>
      </c>
      <c r="D161" s="16">
        <v>33</v>
      </c>
      <c r="E161" s="16" t="s">
        <v>1441</v>
      </c>
      <c r="F161" s="16" t="s">
        <v>1284</v>
      </c>
      <c r="G161" s="16" t="s">
        <v>1284</v>
      </c>
      <c r="H161" s="16" t="s">
        <v>1491</v>
      </c>
      <c r="I161" s="16" t="s">
        <v>1273</v>
      </c>
      <c r="J161" s="16">
        <v>0.20080999999999999</v>
      </c>
      <c r="K161" s="16">
        <v>5077.4391168329412</v>
      </c>
    </row>
    <row r="162" spans="1:11">
      <c r="A162" s="20"/>
      <c r="B162" s="13">
        <v>82</v>
      </c>
      <c r="C162" s="16">
        <v>83</v>
      </c>
      <c r="D162" s="16">
        <v>33</v>
      </c>
      <c r="E162" s="16" t="s">
        <v>1441</v>
      </c>
      <c r="F162" s="16" t="s">
        <v>1276</v>
      </c>
      <c r="G162" s="16" t="s">
        <v>1276</v>
      </c>
      <c r="H162" s="16" t="s">
        <v>1492</v>
      </c>
      <c r="I162" s="16" t="s">
        <v>1273</v>
      </c>
      <c r="J162" s="16">
        <v>0.3906</v>
      </c>
      <c r="K162" s="16">
        <v>11665.95592802906</v>
      </c>
    </row>
    <row r="163" spans="1:11">
      <c r="A163" s="20"/>
      <c r="B163" s="13">
        <v>83</v>
      </c>
      <c r="C163" s="16">
        <v>84</v>
      </c>
      <c r="D163" s="16">
        <v>33</v>
      </c>
      <c r="E163" s="16" t="s">
        <v>1441</v>
      </c>
      <c r="F163" s="16" t="s">
        <v>1275</v>
      </c>
      <c r="G163" s="16" t="s">
        <v>1275</v>
      </c>
      <c r="H163" s="16" t="s">
        <v>1493</v>
      </c>
      <c r="I163" s="16" t="s">
        <v>1273</v>
      </c>
      <c r="J163" s="16">
        <v>0.48348000000000002</v>
      </c>
      <c r="K163" s="16">
        <v>15232.02577487447</v>
      </c>
    </row>
    <row r="164" spans="1:11">
      <c r="A164" s="20"/>
      <c r="B164" s="13">
        <v>85</v>
      </c>
      <c r="C164" s="16">
        <v>86</v>
      </c>
      <c r="D164" s="16">
        <v>33</v>
      </c>
      <c r="E164" s="16" t="s">
        <v>1441</v>
      </c>
      <c r="F164" s="16" t="s">
        <v>1276</v>
      </c>
      <c r="G164" s="16" t="s">
        <v>1276</v>
      </c>
      <c r="H164" s="16" t="s">
        <v>1494</v>
      </c>
      <c r="I164" s="16" t="s">
        <v>1273</v>
      </c>
      <c r="J164" s="16">
        <v>1.0626</v>
      </c>
      <c r="K164" s="16">
        <v>18072.544280009071</v>
      </c>
    </row>
    <row r="165" spans="1:11">
      <c r="A165" s="20"/>
      <c r="B165" s="13">
        <v>86</v>
      </c>
      <c r="C165" s="16">
        <v>87</v>
      </c>
      <c r="D165" s="16">
        <v>33</v>
      </c>
      <c r="E165" s="16" t="s">
        <v>1441</v>
      </c>
      <c r="F165" s="16" t="s">
        <v>1275</v>
      </c>
      <c r="G165" s="16" t="s">
        <v>1275</v>
      </c>
      <c r="H165" s="16" t="s">
        <v>1495</v>
      </c>
      <c r="I165" s="16" t="s">
        <v>1230</v>
      </c>
      <c r="J165" s="16">
        <v>2.1312000000000002</v>
      </c>
      <c r="K165" s="16">
        <v>107347.4597870811</v>
      </c>
    </row>
    <row r="166" spans="1:11">
      <c r="A166" s="20"/>
      <c r="B166" s="13">
        <v>89</v>
      </c>
      <c r="C166" s="16">
        <v>90</v>
      </c>
      <c r="D166" s="16">
        <v>36</v>
      </c>
      <c r="E166" s="16" t="s">
        <v>1441</v>
      </c>
      <c r="F166" s="16" t="s">
        <v>1275</v>
      </c>
      <c r="G166" s="16" t="s">
        <v>1275</v>
      </c>
      <c r="H166" s="16" t="s">
        <v>1496</v>
      </c>
      <c r="I166" s="16" t="s">
        <v>1273</v>
      </c>
      <c r="J166" s="16">
        <v>2.3040000000000001E-2</v>
      </c>
      <c r="K166" s="16">
        <v>338.73277091529758</v>
      </c>
    </row>
    <row r="167" spans="1:11">
      <c r="A167" s="20"/>
      <c r="B167" s="13">
        <v>91</v>
      </c>
      <c r="C167" s="16">
        <v>92</v>
      </c>
      <c r="D167" s="16">
        <v>36</v>
      </c>
      <c r="E167" s="16" t="s">
        <v>1441</v>
      </c>
      <c r="F167" s="16" t="s">
        <v>1284</v>
      </c>
      <c r="G167" s="16" t="s">
        <v>1284</v>
      </c>
      <c r="H167" s="16" t="s">
        <v>1497</v>
      </c>
      <c r="I167" s="16" t="s">
        <v>1273</v>
      </c>
      <c r="J167" s="16">
        <v>5.5440000000000003E-2</v>
      </c>
      <c r="K167" s="16">
        <v>1015.440633029469</v>
      </c>
    </row>
    <row r="168" spans="1:11">
      <c r="A168" s="20"/>
      <c r="B168" s="13">
        <v>93</v>
      </c>
      <c r="C168" s="16">
        <v>94</v>
      </c>
      <c r="D168" s="16">
        <v>36</v>
      </c>
      <c r="E168" s="16" t="s">
        <v>1441</v>
      </c>
      <c r="F168" s="16" t="s">
        <v>1275</v>
      </c>
      <c r="G168" s="16" t="s">
        <v>1275</v>
      </c>
      <c r="H168" s="16" t="s">
        <v>1498</v>
      </c>
      <c r="I168" s="16" t="s">
        <v>1273</v>
      </c>
      <c r="J168" s="16">
        <v>6.9360000000000005E-2</v>
      </c>
      <c r="K168" s="16">
        <v>1343.670661641032</v>
      </c>
    </row>
    <row r="169" spans="1:11">
      <c r="A169" s="20"/>
      <c r="B169" s="13">
        <v>94</v>
      </c>
      <c r="C169" s="16">
        <v>95</v>
      </c>
      <c r="D169" s="16">
        <v>36</v>
      </c>
      <c r="E169" s="16" t="s">
        <v>1441</v>
      </c>
      <c r="F169" s="16" t="s">
        <v>1275</v>
      </c>
      <c r="G169" s="16" t="s">
        <v>1275</v>
      </c>
      <c r="H169" s="16" t="s">
        <v>1499</v>
      </c>
      <c r="I169" s="16" t="s">
        <v>1273</v>
      </c>
      <c r="J169" s="16">
        <v>9.2109999999999997E-2</v>
      </c>
      <c r="K169" s="16">
        <v>1915.7073857250209</v>
      </c>
    </row>
    <row r="170" spans="1:11">
      <c r="A170" s="20"/>
      <c r="B170" s="13">
        <v>95</v>
      </c>
      <c r="C170" s="16">
        <v>96</v>
      </c>
      <c r="D170" s="16">
        <v>36</v>
      </c>
      <c r="E170" s="16" t="s">
        <v>1441</v>
      </c>
      <c r="F170" s="16" t="s">
        <v>1275</v>
      </c>
      <c r="G170" s="16" t="s">
        <v>1275</v>
      </c>
      <c r="H170" s="16" t="s">
        <v>1500</v>
      </c>
      <c r="I170" s="16" t="s">
        <v>1273</v>
      </c>
      <c r="J170" s="16">
        <v>0.1221</v>
      </c>
      <c r="K170" s="16">
        <v>2725.0799048205581</v>
      </c>
    </row>
    <row r="171" spans="1:11">
      <c r="A171" s="20"/>
      <c r="B171" s="13">
        <v>96</v>
      </c>
      <c r="C171" s="16">
        <v>97</v>
      </c>
      <c r="D171" s="16">
        <v>36</v>
      </c>
      <c r="E171" s="16" t="s">
        <v>1441</v>
      </c>
      <c r="F171" s="16" t="s">
        <v>1284</v>
      </c>
      <c r="G171" s="16" t="s">
        <v>1284</v>
      </c>
      <c r="H171" s="16" t="s">
        <v>1501</v>
      </c>
      <c r="I171" s="16" t="s">
        <v>1273</v>
      </c>
      <c r="J171" s="16">
        <v>9.146E-2</v>
      </c>
      <c r="K171" s="16">
        <v>1898.819630831242</v>
      </c>
    </row>
    <row r="172" spans="1:11">
      <c r="A172" s="20"/>
      <c r="B172" s="13">
        <v>97</v>
      </c>
      <c r="C172" s="16">
        <v>98</v>
      </c>
      <c r="D172" s="16">
        <v>36</v>
      </c>
      <c r="E172" s="16" t="s">
        <v>1441</v>
      </c>
      <c r="F172" s="16" t="s">
        <v>1275</v>
      </c>
      <c r="G172" s="16" t="s">
        <v>1275</v>
      </c>
      <c r="H172" s="16" t="s">
        <v>1502</v>
      </c>
      <c r="I172" s="16" t="s">
        <v>1273</v>
      </c>
      <c r="J172" s="16">
        <v>0.33439999999999998</v>
      </c>
      <c r="K172" s="16">
        <v>9604.1023476960308</v>
      </c>
    </row>
    <row r="173" spans="1:11">
      <c r="A173" s="20"/>
      <c r="B173" s="13">
        <v>98</v>
      </c>
      <c r="C173" s="16">
        <v>99</v>
      </c>
      <c r="D173" s="16">
        <v>36</v>
      </c>
      <c r="E173" s="16" t="s">
        <v>1441</v>
      </c>
      <c r="F173" s="16" t="s">
        <v>1275</v>
      </c>
      <c r="G173" s="16" t="s">
        <v>1275</v>
      </c>
      <c r="H173" s="16" t="s">
        <v>1503</v>
      </c>
      <c r="I173" s="16" t="s">
        <v>1230</v>
      </c>
      <c r="J173" s="16">
        <v>0.27776000000000012</v>
      </c>
      <c r="K173" s="16">
        <v>17009.563832012271</v>
      </c>
    </row>
    <row r="174" spans="1:11">
      <c r="A174" s="20"/>
      <c r="B174" s="13">
        <v>99</v>
      </c>
      <c r="C174" s="16">
        <v>100</v>
      </c>
      <c r="D174" s="16">
        <v>36</v>
      </c>
      <c r="E174" s="16" t="s">
        <v>1441</v>
      </c>
      <c r="F174" s="16" t="s">
        <v>1275</v>
      </c>
      <c r="G174" s="16" t="s">
        <v>1275</v>
      </c>
      <c r="H174" s="16" t="s">
        <v>1504</v>
      </c>
      <c r="I174" s="16" t="s">
        <v>1273</v>
      </c>
      <c r="J174" s="16">
        <v>0.30208000000000002</v>
      </c>
      <c r="K174" s="16">
        <v>8457.8963222699422</v>
      </c>
    </row>
    <row r="175" spans="1:11">
      <c r="A175" s="20"/>
      <c r="B175" s="13">
        <v>100</v>
      </c>
      <c r="C175" s="16">
        <v>101</v>
      </c>
      <c r="D175" s="16">
        <v>36</v>
      </c>
      <c r="E175" s="16" t="s">
        <v>1441</v>
      </c>
      <c r="F175" s="16" t="s">
        <v>1275</v>
      </c>
      <c r="G175" s="16" t="s">
        <v>1275</v>
      </c>
      <c r="H175" s="16" t="s">
        <v>1505</v>
      </c>
      <c r="I175" s="16" t="s">
        <v>1273</v>
      </c>
      <c r="J175" s="16">
        <v>0.55021999999999993</v>
      </c>
      <c r="K175" s="16">
        <v>17900.42131744307</v>
      </c>
    </row>
    <row r="176" spans="1:11">
      <c r="A176" s="20"/>
      <c r="B176" s="13">
        <v>101</v>
      </c>
      <c r="C176" s="16">
        <v>102</v>
      </c>
      <c r="D176" s="16">
        <v>36</v>
      </c>
      <c r="E176" s="16" t="s">
        <v>1441</v>
      </c>
      <c r="F176" s="16" t="s">
        <v>1275</v>
      </c>
      <c r="G176" s="16" t="s">
        <v>1275</v>
      </c>
      <c r="H176" s="16" t="s">
        <v>1506</v>
      </c>
      <c r="I176" s="16" t="s">
        <v>1273</v>
      </c>
      <c r="J176" s="16">
        <v>0.71040000000000003</v>
      </c>
      <c r="K176" s="16">
        <v>24638.07661831153</v>
      </c>
    </row>
    <row r="177" spans="1:11">
      <c r="A177" s="20"/>
      <c r="B177" s="13">
        <v>102</v>
      </c>
      <c r="C177" s="16">
        <v>103</v>
      </c>
      <c r="D177" s="16">
        <v>36</v>
      </c>
      <c r="E177" s="16" t="s">
        <v>1441</v>
      </c>
      <c r="F177" s="16" t="s">
        <v>1275</v>
      </c>
      <c r="G177" s="16" t="s">
        <v>1275</v>
      </c>
      <c r="H177" s="16" t="s">
        <v>1507</v>
      </c>
      <c r="I177" s="16" t="s">
        <v>1273</v>
      </c>
      <c r="J177" s="16">
        <v>1.3673999999999999</v>
      </c>
      <c r="K177" s="16">
        <v>55871.214068302463</v>
      </c>
    </row>
    <row r="178" spans="1:11">
      <c r="A178" s="20"/>
      <c r="B178" s="13">
        <v>103</v>
      </c>
      <c r="C178" s="16">
        <v>104</v>
      </c>
      <c r="D178" s="16">
        <v>36</v>
      </c>
      <c r="E178" s="16" t="s">
        <v>1441</v>
      </c>
      <c r="F178" s="16" t="s">
        <v>1275</v>
      </c>
      <c r="G178" s="16" t="s">
        <v>1275</v>
      </c>
      <c r="H178" s="16" t="s">
        <v>1508</v>
      </c>
      <c r="I178" s="16" t="s">
        <v>1273</v>
      </c>
      <c r="J178" s="16">
        <v>1.6606000000000001</v>
      </c>
      <c r="K178" s="16">
        <v>71232.270549485227</v>
      </c>
    </row>
    <row r="179" spans="1:11">
      <c r="A179" s="20"/>
      <c r="B179" s="13">
        <v>104</v>
      </c>
      <c r="C179" s="16">
        <v>105</v>
      </c>
      <c r="D179" s="16">
        <v>36</v>
      </c>
      <c r="E179" s="16" t="s">
        <v>1441</v>
      </c>
      <c r="F179" s="16" t="s">
        <v>1276</v>
      </c>
      <c r="G179" s="16" t="s">
        <v>1276</v>
      </c>
      <c r="H179" s="16" t="s">
        <v>1509</v>
      </c>
      <c r="I179" s="16" t="s">
        <v>1230</v>
      </c>
      <c r="J179" s="16">
        <v>3.533399999999999</v>
      </c>
      <c r="K179" s="16">
        <v>169677.39685569299</v>
      </c>
    </row>
    <row r="180" spans="1:11">
      <c r="A180" s="20"/>
      <c r="B180" s="13">
        <v>105</v>
      </c>
      <c r="C180" s="16">
        <v>106</v>
      </c>
      <c r="D180" s="16">
        <v>36</v>
      </c>
      <c r="E180" s="16" t="s">
        <v>1441</v>
      </c>
      <c r="F180" s="16" t="s">
        <v>1275</v>
      </c>
      <c r="G180" s="16" t="s">
        <v>1275</v>
      </c>
      <c r="H180" s="16" t="s">
        <v>1510</v>
      </c>
      <c r="I180" s="16" t="s">
        <v>1230</v>
      </c>
      <c r="J180" s="16">
        <v>10.153499999999999</v>
      </c>
      <c r="K180" s="16">
        <v>207990.90561468809</v>
      </c>
    </row>
    <row r="181" spans="1:11">
      <c r="A181" s="20"/>
      <c r="B181" s="13">
        <v>106</v>
      </c>
      <c r="C181" s="16">
        <v>107</v>
      </c>
      <c r="D181" s="16">
        <v>37</v>
      </c>
      <c r="E181" s="16" t="s">
        <v>1441</v>
      </c>
      <c r="F181" s="16" t="s">
        <v>1275</v>
      </c>
      <c r="G181" s="16" t="s">
        <v>1275</v>
      </c>
      <c r="H181" s="16" t="s">
        <v>1511</v>
      </c>
      <c r="I181" s="16" t="s">
        <v>1273</v>
      </c>
      <c r="J181" s="16">
        <v>0.77400000000000002</v>
      </c>
      <c r="K181" s="16">
        <v>21524.92437096659</v>
      </c>
    </row>
    <row r="182" spans="1:11">
      <c r="A182" s="20"/>
      <c r="B182" s="13">
        <v>108</v>
      </c>
      <c r="C182" s="16">
        <v>109</v>
      </c>
      <c r="D182" s="16">
        <v>38</v>
      </c>
      <c r="E182" s="16" t="s">
        <v>1441</v>
      </c>
      <c r="F182" s="16" t="s">
        <v>1275</v>
      </c>
      <c r="G182" s="16" t="s">
        <v>1275</v>
      </c>
      <c r="H182" s="16" t="s">
        <v>1512</v>
      </c>
      <c r="I182" s="16" t="s">
        <v>1273</v>
      </c>
      <c r="J182" s="16">
        <v>5.5999999999999999E-3</v>
      </c>
      <c r="K182" s="16">
        <v>57.798470111301917</v>
      </c>
    </row>
    <row r="183" spans="1:11">
      <c r="A183" s="20"/>
      <c r="B183" s="13">
        <v>109</v>
      </c>
      <c r="C183" s="16">
        <v>110</v>
      </c>
      <c r="D183" s="16">
        <v>38</v>
      </c>
      <c r="E183" s="16" t="s">
        <v>1441</v>
      </c>
      <c r="F183" s="16" t="s">
        <v>1275</v>
      </c>
      <c r="G183" s="16" t="s">
        <v>1275</v>
      </c>
      <c r="H183" s="16" t="s">
        <v>1513</v>
      </c>
      <c r="I183" s="16" t="s">
        <v>1273</v>
      </c>
      <c r="J183" s="16">
        <v>0.12870999999999999</v>
      </c>
      <c r="K183" s="16">
        <v>2911.5888298333839</v>
      </c>
    </row>
    <row r="184" spans="1:11">
      <c r="A184" s="20"/>
      <c r="B184" s="13">
        <v>110</v>
      </c>
      <c r="C184" s="16">
        <v>111</v>
      </c>
      <c r="D184" s="16">
        <v>38</v>
      </c>
      <c r="E184" s="16" t="s">
        <v>1441</v>
      </c>
      <c r="F184" s="16" t="s">
        <v>1275</v>
      </c>
      <c r="G184" s="16" t="s">
        <v>1275</v>
      </c>
      <c r="H184" s="16" t="s">
        <v>1473</v>
      </c>
      <c r="I184" s="16" t="s">
        <v>1273</v>
      </c>
      <c r="J184" s="16">
        <v>0.15162999999999999</v>
      </c>
      <c r="K184" s="16">
        <v>3573.705465380152</v>
      </c>
    </row>
    <row r="185" spans="1:11">
      <c r="A185" s="20"/>
      <c r="B185" s="13">
        <v>112</v>
      </c>
      <c r="C185" s="16">
        <v>113</v>
      </c>
      <c r="D185" s="16">
        <v>38</v>
      </c>
      <c r="E185" s="16" t="s">
        <v>1441</v>
      </c>
      <c r="F185" s="16" t="s">
        <v>1275</v>
      </c>
      <c r="G185" s="16" t="s">
        <v>1275</v>
      </c>
      <c r="H185" s="16" t="s">
        <v>1514</v>
      </c>
      <c r="I185" s="16" t="s">
        <v>1273</v>
      </c>
      <c r="J185" s="16">
        <v>1.2017</v>
      </c>
      <c r="K185" s="16">
        <v>21883.673110482701</v>
      </c>
    </row>
    <row r="186" spans="1:11">
      <c r="A186" s="20"/>
      <c r="B186" s="13">
        <v>117</v>
      </c>
      <c r="C186" s="16">
        <v>118</v>
      </c>
      <c r="D186" s="16">
        <v>39</v>
      </c>
      <c r="E186" s="16" t="s">
        <v>1441</v>
      </c>
      <c r="F186" s="16" t="s">
        <v>1275</v>
      </c>
      <c r="G186" s="16" t="s">
        <v>1275</v>
      </c>
      <c r="H186" s="16" t="s">
        <v>1515</v>
      </c>
      <c r="I186" s="16" t="s">
        <v>1273</v>
      </c>
      <c r="J186" s="16">
        <v>2.1172</v>
      </c>
      <c r="K186" s="16">
        <v>40878.132264180284</v>
      </c>
    </row>
    <row r="187" spans="1:11">
      <c r="A187" s="20"/>
      <c r="B187" s="13">
        <v>121</v>
      </c>
      <c r="C187" s="16">
        <v>122</v>
      </c>
      <c r="D187" s="16">
        <v>41</v>
      </c>
      <c r="E187" s="16" t="s">
        <v>1441</v>
      </c>
      <c r="F187" s="16" t="s">
        <v>1275</v>
      </c>
      <c r="G187" s="16" t="s">
        <v>1275</v>
      </c>
      <c r="H187" s="16" t="s">
        <v>1516</v>
      </c>
      <c r="I187" s="16" t="s">
        <v>1273</v>
      </c>
      <c r="J187" s="16">
        <v>2.496E-2</v>
      </c>
      <c r="K187" s="16">
        <v>374.49117348996288</v>
      </c>
    </row>
    <row r="188" spans="1:11">
      <c r="A188" s="20"/>
      <c r="B188" s="13">
        <v>123</v>
      </c>
      <c r="C188" s="16">
        <v>124</v>
      </c>
      <c r="D188" s="16">
        <v>41</v>
      </c>
      <c r="E188" s="16" t="s">
        <v>1441</v>
      </c>
      <c r="F188" s="16" t="s">
        <v>1275</v>
      </c>
      <c r="G188" s="16" t="s">
        <v>1275</v>
      </c>
      <c r="H188" s="16" t="s">
        <v>1517</v>
      </c>
      <c r="I188" s="16" t="s">
        <v>1273</v>
      </c>
      <c r="J188" s="16">
        <v>0.10199999999999999</v>
      </c>
      <c r="K188" s="16">
        <v>2176.8609209609508</v>
      </c>
    </row>
    <row r="189" spans="1:11">
      <c r="A189" s="20"/>
      <c r="B189" s="13">
        <v>124</v>
      </c>
      <c r="C189" s="16">
        <v>125</v>
      </c>
      <c r="D189" s="16">
        <v>41</v>
      </c>
      <c r="E189" s="16" t="s">
        <v>1441</v>
      </c>
      <c r="F189" s="16" t="s">
        <v>1275</v>
      </c>
      <c r="G189" s="16" t="s">
        <v>1275</v>
      </c>
      <c r="H189" s="16" t="s">
        <v>1518</v>
      </c>
      <c r="I189" s="16" t="s">
        <v>1273</v>
      </c>
      <c r="J189" s="16">
        <v>9.8530000000000006E-2</v>
      </c>
      <c r="K189" s="16">
        <v>2084.6650569086551</v>
      </c>
    </row>
    <row r="190" spans="1:11">
      <c r="A190" s="20"/>
      <c r="B190" s="13">
        <v>125</v>
      </c>
      <c r="C190" s="16">
        <v>126</v>
      </c>
      <c r="D190" s="16">
        <v>41</v>
      </c>
      <c r="E190" s="16" t="s">
        <v>1441</v>
      </c>
      <c r="F190" s="16" t="s">
        <v>1275</v>
      </c>
      <c r="G190" s="16" t="s">
        <v>1275</v>
      </c>
      <c r="H190" s="16" t="s">
        <v>1519</v>
      </c>
      <c r="I190" s="16" t="s">
        <v>1273</v>
      </c>
      <c r="J190" s="16">
        <v>0.10854999999999999</v>
      </c>
      <c r="K190" s="16">
        <v>2353.024001724481</v>
      </c>
    </row>
    <row r="191" spans="1:11">
      <c r="A191" s="20"/>
      <c r="B191" s="13">
        <v>126</v>
      </c>
      <c r="C191" s="16">
        <v>127</v>
      </c>
      <c r="D191" s="16">
        <v>41</v>
      </c>
      <c r="E191" s="16" t="s">
        <v>1441</v>
      </c>
      <c r="F191" s="16" t="s">
        <v>1275</v>
      </c>
      <c r="G191" s="16" t="s">
        <v>1275</v>
      </c>
      <c r="H191" s="16" t="s">
        <v>1520</v>
      </c>
      <c r="I191" s="16" t="s">
        <v>1273</v>
      </c>
      <c r="J191" s="16">
        <v>0.1239</v>
      </c>
      <c r="K191" s="16">
        <v>2776.1727711943258</v>
      </c>
    </row>
    <row r="192" spans="1:11">
      <c r="A192" s="20"/>
      <c r="B192" s="13">
        <v>127</v>
      </c>
      <c r="C192" s="16">
        <v>128</v>
      </c>
      <c r="D192" s="16">
        <v>41</v>
      </c>
      <c r="E192" s="16" t="s">
        <v>1441</v>
      </c>
      <c r="F192" s="16" t="s">
        <v>1275</v>
      </c>
      <c r="G192" s="16" t="s">
        <v>1275</v>
      </c>
      <c r="H192" s="16" t="s">
        <v>1521</v>
      </c>
      <c r="I192" s="16" t="s">
        <v>1273</v>
      </c>
      <c r="J192" s="16">
        <v>0.11459999999999999</v>
      </c>
      <c r="K192" s="16">
        <v>2518.125334901833</v>
      </c>
    </row>
    <row r="193" spans="1:11">
      <c r="A193" s="20"/>
      <c r="B193" s="13">
        <v>128</v>
      </c>
      <c r="C193" s="16">
        <v>129</v>
      </c>
      <c r="D193" s="16">
        <v>41</v>
      </c>
      <c r="E193" s="16" t="s">
        <v>1441</v>
      </c>
      <c r="F193" s="16" t="s">
        <v>1275</v>
      </c>
      <c r="G193" s="16" t="s">
        <v>1275</v>
      </c>
      <c r="H193" s="16" t="s">
        <v>1522</v>
      </c>
      <c r="I193" s="16" t="s">
        <v>1273</v>
      </c>
      <c r="J193" s="16">
        <v>0.24551999999999999</v>
      </c>
      <c r="K193" s="16">
        <v>6528.4562559531641</v>
      </c>
    </row>
    <row r="194" spans="1:11">
      <c r="A194" s="20"/>
      <c r="B194" s="13">
        <v>129</v>
      </c>
      <c r="C194" s="16">
        <v>130</v>
      </c>
      <c r="D194" s="16">
        <v>41</v>
      </c>
      <c r="E194" s="16" t="s">
        <v>1441</v>
      </c>
      <c r="F194" s="16" t="s">
        <v>1275</v>
      </c>
      <c r="G194" s="16" t="s">
        <v>1275</v>
      </c>
      <c r="H194" s="16" t="s">
        <v>1523</v>
      </c>
      <c r="I194" s="16" t="s">
        <v>1273</v>
      </c>
      <c r="J194" s="16">
        <v>0.23598</v>
      </c>
      <c r="K194" s="16">
        <v>6212.8436047591931</v>
      </c>
    </row>
    <row r="195" spans="1:11">
      <c r="A195" s="20"/>
      <c r="B195" s="13">
        <v>130</v>
      </c>
      <c r="C195" s="16">
        <v>131</v>
      </c>
      <c r="D195" s="16">
        <v>41</v>
      </c>
      <c r="E195" s="16" t="s">
        <v>1441</v>
      </c>
      <c r="F195" s="16" t="s">
        <v>1275</v>
      </c>
      <c r="G195" s="16" t="s">
        <v>1275</v>
      </c>
      <c r="H195" s="16" t="s">
        <v>1524</v>
      </c>
      <c r="I195" s="16" t="s">
        <v>1230</v>
      </c>
      <c r="J195" s="16">
        <v>0.26201999999999998</v>
      </c>
      <c r="K195" s="16">
        <v>16125.961078991</v>
      </c>
    </row>
    <row r="196" spans="1:11">
      <c r="A196" s="20"/>
      <c r="B196" s="13">
        <v>131</v>
      </c>
      <c r="C196" s="16">
        <v>132</v>
      </c>
      <c r="D196" s="16">
        <v>41</v>
      </c>
      <c r="E196" s="16" t="s">
        <v>1441</v>
      </c>
      <c r="F196" s="16" t="s">
        <v>1275</v>
      </c>
      <c r="G196" s="16" t="s">
        <v>1275</v>
      </c>
      <c r="H196" s="16" t="s">
        <v>1525</v>
      </c>
      <c r="I196" s="16" t="s">
        <v>1273</v>
      </c>
      <c r="J196" s="16">
        <v>0.29889999999999989</v>
      </c>
      <c r="K196" s="16">
        <v>8349.0391045623819</v>
      </c>
    </row>
    <row r="197" spans="1:11">
      <c r="A197" s="20"/>
      <c r="B197" s="13">
        <v>132</v>
      </c>
      <c r="C197" s="16">
        <v>133</v>
      </c>
      <c r="D197" s="16">
        <v>41</v>
      </c>
      <c r="E197" s="16" t="s">
        <v>1441</v>
      </c>
      <c r="F197" s="16" t="s">
        <v>1275</v>
      </c>
      <c r="G197" s="16" t="s">
        <v>1275</v>
      </c>
      <c r="H197" s="16" t="s">
        <v>1526</v>
      </c>
      <c r="I197" s="16" t="s">
        <v>1273</v>
      </c>
      <c r="J197" s="16">
        <v>0.30420000000000003</v>
      </c>
      <c r="K197" s="16">
        <v>8534.5483551622438</v>
      </c>
    </row>
    <row r="198" spans="1:11">
      <c r="A198" s="20"/>
      <c r="B198" s="13">
        <v>133</v>
      </c>
      <c r="C198" s="16">
        <v>134</v>
      </c>
      <c r="D198" s="16">
        <v>41</v>
      </c>
      <c r="E198" s="16" t="s">
        <v>1441</v>
      </c>
      <c r="F198" s="16" t="s">
        <v>1275</v>
      </c>
      <c r="G198" s="16" t="s">
        <v>1275</v>
      </c>
      <c r="H198" s="16" t="s">
        <v>1527</v>
      </c>
      <c r="I198" s="16" t="s">
        <v>1273</v>
      </c>
      <c r="J198" s="16">
        <v>0.53950000000000009</v>
      </c>
      <c r="K198" s="16">
        <v>17470.287478078069</v>
      </c>
    </row>
    <row r="199" spans="1:11">
      <c r="A199" s="20"/>
      <c r="B199" s="13">
        <v>134</v>
      </c>
      <c r="C199" s="16">
        <v>135</v>
      </c>
      <c r="D199" s="16">
        <v>41</v>
      </c>
      <c r="E199" s="16" t="s">
        <v>1441</v>
      </c>
      <c r="F199" s="16" t="s">
        <v>1275</v>
      </c>
      <c r="G199" s="16" t="s">
        <v>1275</v>
      </c>
      <c r="H199" s="16" t="s">
        <v>1528</v>
      </c>
      <c r="I199" s="16" t="s">
        <v>1273</v>
      </c>
      <c r="J199" s="16">
        <v>0.46291999999999989</v>
      </c>
      <c r="K199" s="16">
        <v>14426.866296375531</v>
      </c>
    </row>
    <row r="200" spans="1:11">
      <c r="A200" s="20"/>
      <c r="B200" s="13">
        <v>135</v>
      </c>
      <c r="C200" s="16">
        <v>136</v>
      </c>
      <c r="D200" s="16">
        <v>41</v>
      </c>
      <c r="E200" s="16" t="s">
        <v>1441</v>
      </c>
      <c r="F200" s="16" t="s">
        <v>1275</v>
      </c>
      <c r="G200" s="16" t="s">
        <v>1275</v>
      </c>
      <c r="H200" s="16" t="s">
        <v>1529</v>
      </c>
      <c r="I200" s="16" t="s">
        <v>1273</v>
      </c>
      <c r="J200" s="16">
        <v>0.49</v>
      </c>
      <c r="K200" s="16">
        <v>15489.683210483539</v>
      </c>
    </row>
    <row r="201" spans="1:11">
      <c r="A201" s="20"/>
      <c r="B201" s="13">
        <v>136</v>
      </c>
      <c r="C201" s="16">
        <v>137</v>
      </c>
      <c r="D201" s="16">
        <v>41</v>
      </c>
      <c r="E201" s="16" t="s">
        <v>1441</v>
      </c>
      <c r="F201" s="16" t="s">
        <v>1275</v>
      </c>
      <c r="G201" s="16" t="s">
        <v>1275</v>
      </c>
      <c r="H201" s="16" t="s">
        <v>1530</v>
      </c>
      <c r="I201" s="16" t="s">
        <v>1273</v>
      </c>
      <c r="J201" s="16">
        <v>0.34960000000000002</v>
      </c>
      <c r="K201" s="16">
        <v>10155.821095625921</v>
      </c>
    </row>
    <row r="202" spans="1:11">
      <c r="A202" s="20"/>
      <c r="B202" s="13">
        <v>137</v>
      </c>
      <c r="C202" s="16">
        <v>138</v>
      </c>
      <c r="D202" s="16">
        <v>41</v>
      </c>
      <c r="E202" s="16" t="s">
        <v>1441</v>
      </c>
      <c r="F202" s="16" t="s">
        <v>1275</v>
      </c>
      <c r="G202" s="16" t="s">
        <v>1275</v>
      </c>
      <c r="H202" s="16" t="s">
        <v>1531</v>
      </c>
      <c r="I202" s="16" t="s">
        <v>1273</v>
      </c>
      <c r="J202" s="16">
        <v>0.85000000000000009</v>
      </c>
      <c r="K202" s="16">
        <v>30842.33450102339</v>
      </c>
    </row>
    <row r="203" spans="1:11">
      <c r="A203" s="20"/>
      <c r="B203" s="13">
        <v>138</v>
      </c>
      <c r="C203" s="16">
        <v>139</v>
      </c>
      <c r="D203" s="16">
        <v>41</v>
      </c>
      <c r="E203" s="16" t="s">
        <v>1441</v>
      </c>
      <c r="F203" s="16" t="s">
        <v>1275</v>
      </c>
      <c r="G203" s="16" t="s">
        <v>1275</v>
      </c>
      <c r="H203" s="16" t="s">
        <v>1532</v>
      </c>
      <c r="I203" s="16" t="s">
        <v>1273</v>
      </c>
      <c r="J203" s="16">
        <v>0.83950000000000002</v>
      </c>
      <c r="K203" s="16">
        <v>30366.710075604071</v>
      </c>
    </row>
    <row r="204" spans="1:11">
      <c r="A204" s="20"/>
      <c r="B204" s="13">
        <v>139</v>
      </c>
      <c r="C204" s="16">
        <v>140</v>
      </c>
      <c r="D204" s="16">
        <v>41</v>
      </c>
      <c r="E204" s="16" t="s">
        <v>1441</v>
      </c>
      <c r="F204" s="16" t="s">
        <v>1284</v>
      </c>
      <c r="G204" s="16" t="s">
        <v>1284</v>
      </c>
      <c r="H204" s="16" t="s">
        <v>1533</v>
      </c>
      <c r="I204" s="16" t="s">
        <v>1273</v>
      </c>
      <c r="J204" s="16">
        <v>0.86904000000000003</v>
      </c>
      <c r="K204" s="16">
        <v>31708.54809587315</v>
      </c>
    </row>
    <row r="205" spans="1:11">
      <c r="A205" s="20"/>
      <c r="B205" s="13">
        <v>140</v>
      </c>
      <c r="C205" s="16">
        <v>141</v>
      </c>
      <c r="D205" s="16">
        <v>41</v>
      </c>
      <c r="E205" s="16" t="s">
        <v>1441</v>
      </c>
      <c r="F205" s="16" t="s">
        <v>1275</v>
      </c>
      <c r="G205" s="16" t="s">
        <v>1275</v>
      </c>
      <c r="H205" s="16" t="s">
        <v>1534</v>
      </c>
      <c r="I205" s="16" t="s">
        <v>1273</v>
      </c>
      <c r="J205" s="16">
        <v>0.94500000000000006</v>
      </c>
      <c r="K205" s="16">
        <v>35210.970337624451</v>
      </c>
    </row>
    <row r="206" spans="1:11">
      <c r="A206" s="20"/>
      <c r="B206" s="13">
        <v>141</v>
      </c>
      <c r="C206" s="16">
        <v>142</v>
      </c>
      <c r="D206" s="16">
        <v>41</v>
      </c>
      <c r="E206" s="16" t="s">
        <v>1441</v>
      </c>
      <c r="F206" s="16" t="s">
        <v>1275</v>
      </c>
      <c r="G206" s="16" t="s">
        <v>1275</v>
      </c>
      <c r="H206" s="16" t="s">
        <v>1535</v>
      </c>
      <c r="I206" s="16" t="s">
        <v>1273</v>
      </c>
      <c r="J206" s="16">
        <v>0.93840000000000012</v>
      </c>
      <c r="K206" s="16">
        <v>34903.763939699536</v>
      </c>
    </row>
    <row r="207" spans="1:11">
      <c r="A207" s="20"/>
      <c r="B207" s="13">
        <v>142</v>
      </c>
      <c r="C207" s="16">
        <v>143</v>
      </c>
      <c r="D207" s="16">
        <v>41</v>
      </c>
      <c r="E207" s="16" t="s">
        <v>1441</v>
      </c>
      <c r="F207" s="16" t="s">
        <v>1275</v>
      </c>
      <c r="G207" s="16" t="s">
        <v>1275</v>
      </c>
      <c r="H207" s="16" t="s">
        <v>1536</v>
      </c>
      <c r="I207" s="16" t="s">
        <v>1273</v>
      </c>
      <c r="J207" s="16">
        <v>1.0366</v>
      </c>
      <c r="K207" s="16">
        <v>39528.927248997257</v>
      </c>
    </row>
    <row r="208" spans="1:11">
      <c r="A208" s="20"/>
      <c r="B208" s="13">
        <v>143</v>
      </c>
      <c r="C208" s="16">
        <v>144</v>
      </c>
      <c r="D208" s="16">
        <v>41</v>
      </c>
      <c r="E208" s="16" t="s">
        <v>1441</v>
      </c>
      <c r="F208" s="16" t="s">
        <v>1275</v>
      </c>
      <c r="G208" s="16" t="s">
        <v>1275</v>
      </c>
      <c r="H208" s="16" t="s">
        <v>1537</v>
      </c>
      <c r="I208" s="16" t="s">
        <v>1273</v>
      </c>
      <c r="J208" s="16">
        <v>1.085</v>
      </c>
      <c r="K208" s="16">
        <v>41849.907676221606</v>
      </c>
    </row>
    <row r="209" spans="1:11">
      <c r="A209" s="20"/>
      <c r="B209" s="13">
        <v>144</v>
      </c>
      <c r="C209" s="16">
        <v>145</v>
      </c>
      <c r="D209" s="16">
        <v>41</v>
      </c>
      <c r="E209" s="16" t="s">
        <v>1441</v>
      </c>
      <c r="F209" s="16" t="s">
        <v>1275</v>
      </c>
      <c r="G209" s="16" t="s">
        <v>1275</v>
      </c>
      <c r="H209" s="16" t="s">
        <v>1538</v>
      </c>
      <c r="I209" s="16" t="s">
        <v>1273</v>
      </c>
      <c r="J209" s="16">
        <v>1.4271</v>
      </c>
      <c r="K209" s="16">
        <v>58953.993260936768</v>
      </c>
    </row>
    <row r="210" spans="1:11">
      <c r="A210" s="20"/>
      <c r="B210" s="13">
        <v>145</v>
      </c>
      <c r="C210" s="16">
        <v>146</v>
      </c>
      <c r="D210" s="16">
        <v>41</v>
      </c>
      <c r="E210" s="16" t="s">
        <v>1441</v>
      </c>
      <c r="F210" s="16" t="s">
        <v>1275</v>
      </c>
      <c r="G210" s="16" t="s">
        <v>1275</v>
      </c>
      <c r="H210" s="16" t="s">
        <v>1539</v>
      </c>
      <c r="I210" s="16" t="s">
        <v>1273</v>
      </c>
      <c r="J210" s="16">
        <v>2.766</v>
      </c>
      <c r="K210" s="16">
        <v>35529.850137998008</v>
      </c>
    </row>
    <row r="211" spans="1:11">
      <c r="A211" s="20"/>
      <c r="B211" s="13">
        <v>146</v>
      </c>
      <c r="C211" s="16">
        <v>147</v>
      </c>
      <c r="D211" s="16">
        <v>41</v>
      </c>
      <c r="E211" s="16" t="s">
        <v>1441</v>
      </c>
      <c r="F211" s="16" t="s">
        <v>1275</v>
      </c>
      <c r="G211" s="16" t="s">
        <v>1275</v>
      </c>
      <c r="H211" s="16" t="s">
        <v>1540</v>
      </c>
      <c r="I211" s="16" t="s">
        <v>1273</v>
      </c>
      <c r="J211" s="16">
        <v>1E-3</v>
      </c>
      <c r="K211" s="16">
        <v>6.7056531390344594</v>
      </c>
    </row>
    <row r="212" spans="1:11">
      <c r="A212" s="20"/>
      <c r="B212" s="13">
        <v>149</v>
      </c>
      <c r="C212" s="16">
        <v>150</v>
      </c>
      <c r="D212" s="16">
        <v>44</v>
      </c>
      <c r="E212" s="16" t="s">
        <v>1441</v>
      </c>
      <c r="F212" s="16" t="s">
        <v>1275</v>
      </c>
      <c r="G212" s="16" t="s">
        <v>1275</v>
      </c>
      <c r="H212" s="16" t="s">
        <v>1541</v>
      </c>
      <c r="I212" s="16" t="s">
        <v>1273</v>
      </c>
      <c r="J212" s="16">
        <v>7.6300000000000007E-2</v>
      </c>
      <c r="K212" s="16">
        <v>1513.823821527131</v>
      </c>
    </row>
    <row r="213" spans="1:11">
      <c r="A213" s="20"/>
      <c r="B213" s="13">
        <v>152</v>
      </c>
      <c r="C213" s="16">
        <v>153</v>
      </c>
      <c r="D213" s="16">
        <v>55</v>
      </c>
      <c r="E213" s="16" t="s">
        <v>1441</v>
      </c>
      <c r="F213" s="16" t="s">
        <v>1276</v>
      </c>
      <c r="G213" s="16" t="s">
        <v>1276</v>
      </c>
      <c r="H213" s="16" t="s">
        <v>1542</v>
      </c>
      <c r="I213" s="16" t="s">
        <v>1273</v>
      </c>
      <c r="J213" s="16">
        <v>0.11468</v>
      </c>
      <c r="K213" s="16">
        <v>2520.2292686663582</v>
      </c>
    </row>
    <row r="214" spans="1:11">
      <c r="A214" s="20"/>
      <c r="B214" s="13">
        <v>153</v>
      </c>
      <c r="C214" s="16">
        <v>154</v>
      </c>
      <c r="D214" s="16">
        <v>55</v>
      </c>
      <c r="E214" s="16" t="s">
        <v>1441</v>
      </c>
      <c r="F214" s="16" t="s">
        <v>1275</v>
      </c>
      <c r="G214" s="16" t="s">
        <v>1275</v>
      </c>
      <c r="H214" s="16" t="s">
        <v>1543</v>
      </c>
      <c r="I214" s="16" t="s">
        <v>1273</v>
      </c>
      <c r="J214" s="16">
        <v>1.5946</v>
      </c>
      <c r="K214" s="16">
        <v>27264.57159528372</v>
      </c>
    </row>
    <row r="215" spans="1:11">
      <c r="A215" s="20"/>
      <c r="B215" s="13">
        <v>154</v>
      </c>
      <c r="C215" s="16">
        <v>155</v>
      </c>
      <c r="D215" s="16">
        <v>55</v>
      </c>
      <c r="E215" s="16" t="s">
        <v>1441</v>
      </c>
      <c r="F215" s="16" t="s">
        <v>1275</v>
      </c>
      <c r="G215" s="16" t="s">
        <v>1275</v>
      </c>
      <c r="H215" s="16" t="s">
        <v>1544</v>
      </c>
      <c r="I215" s="16" t="s">
        <v>1273</v>
      </c>
      <c r="J215" s="16">
        <v>5.9830199999999998</v>
      </c>
      <c r="K215" s="16">
        <v>353816.1983506754</v>
      </c>
    </row>
    <row r="216" spans="1:11">
      <c r="A216" s="20"/>
      <c r="B216" s="13">
        <v>157</v>
      </c>
      <c r="C216" s="16">
        <v>158</v>
      </c>
      <c r="D216" s="16">
        <v>63</v>
      </c>
      <c r="E216" s="16" t="s">
        <v>1441</v>
      </c>
      <c r="F216" s="16" t="s">
        <v>1275</v>
      </c>
      <c r="G216" s="16" t="s">
        <v>1275</v>
      </c>
      <c r="H216" s="16" t="s">
        <v>1545</v>
      </c>
      <c r="I216" s="16" t="s">
        <v>1273</v>
      </c>
      <c r="J216" s="16">
        <v>2.7200000000000002E-3</v>
      </c>
      <c r="K216" s="16">
        <v>23.42447550059833</v>
      </c>
    </row>
    <row r="217" spans="1:11">
      <c r="A217" s="20"/>
      <c r="B217" s="13">
        <v>158</v>
      </c>
      <c r="C217" s="16">
        <v>159</v>
      </c>
      <c r="D217" s="16">
        <v>98</v>
      </c>
      <c r="E217" s="16" t="s">
        <v>1441</v>
      </c>
      <c r="F217" s="16" t="s">
        <v>1275</v>
      </c>
      <c r="G217" s="16" t="s">
        <v>1275</v>
      </c>
      <c r="H217" s="16" t="s">
        <v>1546</v>
      </c>
      <c r="I217" s="16" t="s">
        <v>1273</v>
      </c>
      <c r="J217" s="16">
        <v>0.21056</v>
      </c>
      <c r="K217" s="16">
        <v>5387.112609810616</v>
      </c>
    </row>
    <row r="218" spans="1:11">
      <c r="A218" s="20"/>
      <c r="B218" s="13">
        <v>159</v>
      </c>
      <c r="C218" s="16">
        <v>160</v>
      </c>
      <c r="D218" s="16">
        <v>98</v>
      </c>
      <c r="E218" s="16" t="s">
        <v>1441</v>
      </c>
      <c r="F218" s="16" t="s">
        <v>1275</v>
      </c>
      <c r="G218" s="16" t="s">
        <v>1275</v>
      </c>
      <c r="H218" s="16" t="s">
        <v>1547</v>
      </c>
      <c r="I218" s="16" t="s">
        <v>1273</v>
      </c>
      <c r="J218" s="16">
        <v>1.333</v>
      </c>
      <c r="K218" s="16">
        <v>20815.68647661155</v>
      </c>
    </row>
    <row r="219" spans="1:11">
      <c r="A219" s="20"/>
      <c r="B219" s="13">
        <v>163</v>
      </c>
      <c r="C219" s="16">
        <v>164</v>
      </c>
      <c r="D219" s="16">
        <v>111</v>
      </c>
      <c r="E219" s="16" t="s">
        <v>1441</v>
      </c>
      <c r="F219" s="16" t="s">
        <v>1275</v>
      </c>
      <c r="G219" s="16" t="s">
        <v>1275</v>
      </c>
      <c r="H219" s="16" t="s">
        <v>1548</v>
      </c>
      <c r="I219" s="16" t="s">
        <v>1273</v>
      </c>
      <c r="J219" s="16">
        <v>0.46920000000000001</v>
      </c>
      <c r="K219" s="16">
        <v>10049.55795278302</v>
      </c>
    </row>
    <row r="220" spans="1:11">
      <c r="A220" s="20"/>
      <c r="B220" s="13">
        <v>167</v>
      </c>
      <c r="C220" s="16">
        <v>168</v>
      </c>
      <c r="D220" s="16">
        <v>126</v>
      </c>
      <c r="E220" s="16" t="s">
        <v>1441</v>
      </c>
      <c r="F220" s="16" t="s">
        <v>1275</v>
      </c>
      <c r="G220" s="16" t="s">
        <v>1275</v>
      </c>
      <c r="H220" s="16" t="s">
        <v>1541</v>
      </c>
      <c r="I220" s="16" t="s">
        <v>1273</v>
      </c>
      <c r="J220" s="16">
        <v>6.3E-2</v>
      </c>
      <c r="K220" s="16">
        <v>1191.4309290872311</v>
      </c>
    </row>
    <row r="221" spans="1:11">
      <c r="A221" s="20"/>
      <c r="B221" s="13">
        <v>168</v>
      </c>
      <c r="C221" s="16">
        <v>169</v>
      </c>
      <c r="D221" s="16">
        <v>126</v>
      </c>
      <c r="E221" s="16" t="s">
        <v>1441</v>
      </c>
      <c r="F221" s="16" t="s">
        <v>1275</v>
      </c>
      <c r="G221" s="16" t="s">
        <v>1275</v>
      </c>
      <c r="H221" s="16" t="s">
        <v>1541</v>
      </c>
      <c r="I221" s="16" t="s">
        <v>1273</v>
      </c>
      <c r="J221" s="16">
        <v>0.10224</v>
      </c>
      <c r="K221" s="16">
        <v>2182.6604106628838</v>
      </c>
    </row>
    <row r="222" spans="1:11">
      <c r="A222" s="20"/>
      <c r="B222" s="13">
        <v>169</v>
      </c>
      <c r="C222" s="16">
        <v>170</v>
      </c>
      <c r="D222" s="16">
        <v>130</v>
      </c>
      <c r="E222" s="16" t="s">
        <v>1441</v>
      </c>
      <c r="F222" s="16" t="s">
        <v>1275</v>
      </c>
      <c r="G222" s="16" t="s">
        <v>1275</v>
      </c>
      <c r="H222" s="16" t="s">
        <v>1549</v>
      </c>
      <c r="I222" s="16" t="s">
        <v>1273</v>
      </c>
      <c r="J222" s="16">
        <v>1.3936999999999999</v>
      </c>
      <c r="K222" s="16">
        <v>33274.91993553361</v>
      </c>
    </row>
    <row r="223" spans="1:11">
      <c r="A223" s="20"/>
      <c r="B223" s="13">
        <v>172</v>
      </c>
      <c r="C223" s="16">
        <v>173</v>
      </c>
      <c r="D223" s="16">
        <v>132</v>
      </c>
      <c r="E223" s="16" t="s">
        <v>1441</v>
      </c>
      <c r="F223" s="16" t="s">
        <v>1275</v>
      </c>
      <c r="G223" s="16" t="s">
        <v>1275</v>
      </c>
      <c r="H223" s="16" t="s">
        <v>1550</v>
      </c>
      <c r="I223" s="16" t="s">
        <v>1273</v>
      </c>
      <c r="J223" s="16">
        <v>5.1800000000000006E-3</v>
      </c>
      <c r="K223" s="16">
        <v>52.415532137532701</v>
      </c>
    </row>
    <row r="224" spans="1:11">
      <c r="A224" s="20"/>
      <c r="B224" s="13">
        <v>183</v>
      </c>
      <c r="C224" s="16">
        <v>184</v>
      </c>
      <c r="D224" s="16">
        <v>138</v>
      </c>
      <c r="E224" s="16" t="s">
        <v>1441</v>
      </c>
      <c r="F224" s="16" t="s">
        <v>1275</v>
      </c>
      <c r="G224" s="16" t="s">
        <v>1275</v>
      </c>
      <c r="H224" s="16" t="s">
        <v>1551</v>
      </c>
      <c r="I224" s="16" t="s">
        <v>1273</v>
      </c>
      <c r="J224" s="16">
        <v>1.9529999999999999E-2</v>
      </c>
      <c r="K224" s="16">
        <v>275.49205344067292</v>
      </c>
    </row>
    <row r="225" spans="1:11">
      <c r="A225" s="20"/>
      <c r="B225" s="13">
        <v>184</v>
      </c>
      <c r="C225" s="16">
        <v>185</v>
      </c>
      <c r="D225" s="16">
        <v>138</v>
      </c>
      <c r="E225" s="16" t="s">
        <v>1441</v>
      </c>
      <c r="F225" s="16" t="s">
        <v>1275</v>
      </c>
      <c r="G225" s="16" t="s">
        <v>1275</v>
      </c>
      <c r="H225" s="16" t="s">
        <v>1551</v>
      </c>
      <c r="I225" s="16" t="s">
        <v>1273</v>
      </c>
      <c r="J225" s="16">
        <v>8.8200000000000001E-2</v>
      </c>
      <c r="K225" s="16">
        <v>1814.577119789913</v>
      </c>
    </row>
    <row r="226" spans="1:11">
      <c r="A226" s="20"/>
      <c r="B226" s="13">
        <v>186</v>
      </c>
      <c r="C226" s="16">
        <v>187</v>
      </c>
      <c r="D226" s="16">
        <v>139</v>
      </c>
      <c r="E226" s="16" t="s">
        <v>1441</v>
      </c>
      <c r="F226" s="16" t="s">
        <v>1275</v>
      </c>
      <c r="G226" s="16" t="s">
        <v>1275</v>
      </c>
      <c r="H226" s="16" t="s">
        <v>1552</v>
      </c>
      <c r="I226" s="16" t="s">
        <v>1273</v>
      </c>
      <c r="J226" s="16">
        <v>0.29767999999999989</v>
      </c>
      <c r="K226" s="16">
        <v>8304.1451989373763</v>
      </c>
    </row>
    <row r="227" spans="1:11">
      <c r="A227" s="20"/>
      <c r="B227" s="13">
        <v>189</v>
      </c>
      <c r="C227" s="16">
        <v>190</v>
      </c>
      <c r="D227" s="16">
        <v>141</v>
      </c>
      <c r="E227" s="16" t="s">
        <v>1441</v>
      </c>
      <c r="F227" s="16" t="s">
        <v>1275</v>
      </c>
      <c r="G227" s="16" t="s">
        <v>1275</v>
      </c>
      <c r="H227" s="16" t="s">
        <v>1553</v>
      </c>
      <c r="I227" s="16" t="s">
        <v>1273</v>
      </c>
      <c r="J227" s="16">
        <v>0.45629999999999998</v>
      </c>
      <c r="K227" s="16">
        <v>14368.24507640143</v>
      </c>
    </row>
    <row r="228" spans="1:11">
      <c r="A228" s="20"/>
      <c r="B228" s="13">
        <v>192</v>
      </c>
      <c r="C228" s="16">
        <v>193</v>
      </c>
      <c r="D228" s="16">
        <v>142</v>
      </c>
      <c r="E228" s="16" t="s">
        <v>1441</v>
      </c>
      <c r="F228" s="16" t="s">
        <v>1275</v>
      </c>
      <c r="G228" s="16" t="s">
        <v>1275</v>
      </c>
      <c r="H228" s="16" t="s">
        <v>1554</v>
      </c>
      <c r="I228" s="16" t="s">
        <v>1273</v>
      </c>
      <c r="J228" s="16">
        <v>0.45219999999999999</v>
      </c>
      <c r="K228" s="16">
        <v>14010.132507888589</v>
      </c>
    </row>
    <row r="229" spans="1:11">
      <c r="A229" s="20"/>
      <c r="B229" s="13">
        <v>195</v>
      </c>
      <c r="C229" s="16">
        <v>196</v>
      </c>
      <c r="D229" s="16">
        <v>143</v>
      </c>
      <c r="E229" s="16" t="s">
        <v>1441</v>
      </c>
      <c r="F229" s="16" t="s">
        <v>1275</v>
      </c>
      <c r="G229" s="16" t="s">
        <v>1275</v>
      </c>
      <c r="H229" s="16" t="s">
        <v>1555</v>
      </c>
      <c r="I229" s="16" t="s">
        <v>1273</v>
      </c>
      <c r="J229" s="16">
        <v>0.51450000000000007</v>
      </c>
      <c r="K229" s="16">
        <v>16463.647951055631</v>
      </c>
    </row>
    <row r="230" spans="1:11">
      <c r="A230" s="20"/>
      <c r="B230" s="13">
        <v>196</v>
      </c>
      <c r="C230" s="16">
        <v>197</v>
      </c>
      <c r="D230" s="16">
        <v>143</v>
      </c>
      <c r="E230" s="16" t="s">
        <v>1441</v>
      </c>
      <c r="F230" s="16" t="s">
        <v>1275</v>
      </c>
      <c r="G230" s="16" t="s">
        <v>1275</v>
      </c>
      <c r="H230" s="16" t="s">
        <v>1555</v>
      </c>
      <c r="I230" s="16" t="s">
        <v>1273</v>
      </c>
      <c r="J230" s="16">
        <v>0.63360000000000005</v>
      </c>
      <c r="K230" s="16">
        <v>15255.21363914153</v>
      </c>
    </row>
    <row r="231" spans="1:11">
      <c r="A231" s="20"/>
      <c r="B231" s="13">
        <v>208</v>
      </c>
      <c r="C231" s="16">
        <v>209</v>
      </c>
      <c r="D231" s="16">
        <v>155</v>
      </c>
      <c r="E231" s="16" t="s">
        <v>1441</v>
      </c>
      <c r="F231" s="16" t="s">
        <v>1275</v>
      </c>
      <c r="G231" s="16" t="s">
        <v>1275</v>
      </c>
      <c r="H231" s="16" t="s">
        <v>1556</v>
      </c>
      <c r="I231" s="16" t="s">
        <v>1230</v>
      </c>
      <c r="J231" s="16">
        <v>2.4799999999999999E-2</v>
      </c>
      <c r="K231" s="16">
        <v>1913.1833892971799</v>
      </c>
    </row>
    <row r="232" spans="1:11">
      <c r="A232" s="20"/>
      <c r="B232" s="13">
        <v>209</v>
      </c>
      <c r="C232" s="16">
        <v>210</v>
      </c>
      <c r="D232" s="16">
        <v>155</v>
      </c>
      <c r="E232" s="16" t="s">
        <v>1441</v>
      </c>
      <c r="F232" s="16" t="s">
        <v>1275</v>
      </c>
      <c r="G232" s="16" t="s">
        <v>1275</v>
      </c>
      <c r="H232" s="16" t="s">
        <v>1556</v>
      </c>
      <c r="I232" s="16" t="s">
        <v>1230</v>
      </c>
      <c r="J232" s="16">
        <v>0.20799999999999999</v>
      </c>
      <c r="K232" s="16">
        <v>13093.962238474771</v>
      </c>
    </row>
    <row r="233" spans="1:11">
      <c r="A233" s="20"/>
      <c r="B233" s="13">
        <v>210</v>
      </c>
      <c r="C233" s="16">
        <v>211</v>
      </c>
      <c r="D233" s="16">
        <v>155</v>
      </c>
      <c r="E233" s="16" t="s">
        <v>1441</v>
      </c>
      <c r="F233" s="16" t="s">
        <v>1275</v>
      </c>
      <c r="G233" s="16" t="s">
        <v>1275</v>
      </c>
      <c r="H233" s="16" t="s">
        <v>1556</v>
      </c>
      <c r="I233" s="16" t="s">
        <v>1230</v>
      </c>
      <c r="J233" s="16">
        <v>4.3905000000000003</v>
      </c>
      <c r="K233" s="16">
        <v>206492.55402255891</v>
      </c>
    </row>
    <row r="234" spans="1:11">
      <c r="A234" s="20"/>
      <c r="B234" s="13">
        <v>211</v>
      </c>
      <c r="C234" s="16">
        <v>212</v>
      </c>
      <c r="D234" s="16">
        <v>155</v>
      </c>
      <c r="E234" s="16" t="s">
        <v>1441</v>
      </c>
      <c r="F234" s="16" t="s">
        <v>1275</v>
      </c>
      <c r="G234" s="16" t="s">
        <v>1275</v>
      </c>
      <c r="H234" s="16" t="s">
        <v>1556</v>
      </c>
      <c r="I234" s="16" t="s">
        <v>1230</v>
      </c>
      <c r="J234" s="16">
        <v>6.7854000000000001</v>
      </c>
      <c r="K234" s="16">
        <v>150406.3516319684</v>
      </c>
    </row>
    <row r="235" spans="1:11">
      <c r="A235" s="20"/>
      <c r="B235" s="13">
        <v>212</v>
      </c>
      <c r="C235" s="16">
        <v>213</v>
      </c>
      <c r="D235" s="16">
        <v>156</v>
      </c>
      <c r="E235" s="16" t="s">
        <v>1441</v>
      </c>
      <c r="F235" s="16" t="s">
        <v>1275</v>
      </c>
      <c r="G235" s="16" t="s">
        <v>1275</v>
      </c>
      <c r="H235" s="16" t="s">
        <v>1557</v>
      </c>
      <c r="I235" s="16" t="s">
        <v>1230</v>
      </c>
      <c r="J235" s="16">
        <v>9.92E-3</v>
      </c>
      <c r="K235" s="16">
        <v>834.88937866749893</v>
      </c>
    </row>
    <row r="236" spans="1:11">
      <c r="A236" s="20"/>
      <c r="B236" s="13">
        <v>213</v>
      </c>
      <c r="C236" s="16">
        <v>214</v>
      </c>
      <c r="D236" s="16">
        <v>156</v>
      </c>
      <c r="E236" s="16" t="s">
        <v>1441</v>
      </c>
      <c r="F236" s="16" t="s">
        <v>1275</v>
      </c>
      <c r="G236" s="16" t="s">
        <v>1275</v>
      </c>
      <c r="H236" s="16" t="s">
        <v>1558</v>
      </c>
      <c r="I236" s="16" t="s">
        <v>1273</v>
      </c>
      <c r="J236" s="16">
        <v>7.1189999999999989E-2</v>
      </c>
      <c r="K236" s="16">
        <v>1388.141763180977</v>
      </c>
    </row>
    <row r="237" spans="1:11">
      <c r="A237" s="20"/>
      <c r="B237" s="13">
        <v>214</v>
      </c>
      <c r="C237" s="16">
        <v>215</v>
      </c>
      <c r="D237" s="16">
        <v>156</v>
      </c>
      <c r="E237" s="16" t="s">
        <v>1441</v>
      </c>
      <c r="F237" s="16" t="s">
        <v>1275</v>
      </c>
      <c r="G237" s="16" t="s">
        <v>1275</v>
      </c>
      <c r="H237" s="16" t="s">
        <v>1559</v>
      </c>
      <c r="I237" s="16" t="s">
        <v>1230</v>
      </c>
      <c r="J237" s="16">
        <v>0.13664000000000001</v>
      </c>
      <c r="K237" s="16">
        <v>8949.5359476821395</v>
      </c>
    </row>
    <row r="238" spans="1:11">
      <c r="A238" s="20"/>
      <c r="B238" s="13">
        <v>217</v>
      </c>
      <c r="C238" s="16">
        <v>218</v>
      </c>
      <c r="D238" s="16">
        <v>159</v>
      </c>
      <c r="E238" s="16" t="s">
        <v>1441</v>
      </c>
      <c r="F238" s="16" t="s">
        <v>1275</v>
      </c>
      <c r="G238" s="16" t="s">
        <v>1275</v>
      </c>
      <c r="H238" s="16" t="s">
        <v>1560</v>
      </c>
      <c r="I238" s="16" t="s">
        <v>1273</v>
      </c>
      <c r="J238" s="16">
        <v>2.0140000000000002E-3</v>
      </c>
      <c r="K238" s="16">
        <v>16.08761016702902</v>
      </c>
    </row>
    <row r="239" spans="1:11">
      <c r="A239" s="20"/>
      <c r="B239" s="13">
        <v>222</v>
      </c>
      <c r="C239" s="16">
        <v>223</v>
      </c>
      <c r="D239" s="16">
        <v>160</v>
      </c>
      <c r="E239" s="16" t="s">
        <v>1441</v>
      </c>
      <c r="F239" s="16" t="s">
        <v>1275</v>
      </c>
      <c r="G239" s="16" t="s">
        <v>1275</v>
      </c>
      <c r="H239" s="16" t="s">
        <v>1561</v>
      </c>
      <c r="I239" s="16" t="s">
        <v>1230</v>
      </c>
      <c r="J239" s="16">
        <v>2.3359999999999999E-2</v>
      </c>
      <c r="K239" s="16">
        <v>1811.4679567393621</v>
      </c>
    </row>
    <row r="240" spans="1:11">
      <c r="A240" s="20"/>
      <c r="B240" s="13">
        <v>223</v>
      </c>
      <c r="C240" s="16">
        <v>224</v>
      </c>
      <c r="D240" s="16">
        <v>160</v>
      </c>
      <c r="E240" s="16" t="s">
        <v>1441</v>
      </c>
      <c r="F240" s="16" t="s">
        <v>1275</v>
      </c>
      <c r="G240" s="16" t="s">
        <v>1275</v>
      </c>
      <c r="H240" s="16" t="s">
        <v>1562</v>
      </c>
      <c r="I240" s="16" t="s">
        <v>1273</v>
      </c>
      <c r="J240" s="16">
        <v>8.539999999999999E-2</v>
      </c>
      <c r="K240" s="16">
        <v>1743.1040870378249</v>
      </c>
    </row>
    <row r="241" spans="1:11">
      <c r="A241" s="20"/>
      <c r="B241" s="13">
        <v>224</v>
      </c>
      <c r="C241" s="16">
        <v>225</v>
      </c>
      <c r="D241" s="16">
        <v>160</v>
      </c>
      <c r="E241" s="16" t="s">
        <v>1441</v>
      </c>
      <c r="F241" s="16" t="s">
        <v>1275</v>
      </c>
      <c r="G241" s="16" t="s">
        <v>1275</v>
      </c>
      <c r="H241" s="16" t="s">
        <v>1563</v>
      </c>
      <c r="I241" s="16" t="s">
        <v>1273</v>
      </c>
      <c r="J241" s="16">
        <v>0.15368000000000001</v>
      </c>
      <c r="K241" s="16">
        <v>3633.7403857144591</v>
      </c>
    </row>
    <row r="242" spans="1:11">
      <c r="A242" s="20"/>
      <c r="B242" s="13">
        <v>225</v>
      </c>
      <c r="C242" s="16">
        <v>226</v>
      </c>
      <c r="D242" s="16">
        <v>160</v>
      </c>
      <c r="E242" s="16" t="s">
        <v>1441</v>
      </c>
      <c r="F242" s="16" t="s">
        <v>1275</v>
      </c>
      <c r="G242" s="16" t="s">
        <v>1275</v>
      </c>
      <c r="H242" s="16" t="s">
        <v>1564</v>
      </c>
      <c r="I242" s="16" t="s">
        <v>1230</v>
      </c>
      <c r="J242" s="16">
        <v>0.22901999999999989</v>
      </c>
      <c r="K242" s="16">
        <v>14277.54190352045</v>
      </c>
    </row>
    <row r="243" spans="1:11">
      <c r="A243" s="20"/>
      <c r="B243" s="13">
        <v>226</v>
      </c>
      <c r="C243" s="16">
        <v>227</v>
      </c>
      <c r="D243" s="16">
        <v>160</v>
      </c>
      <c r="E243" s="16" t="s">
        <v>1441</v>
      </c>
      <c r="F243" s="16" t="s">
        <v>1275</v>
      </c>
      <c r="G243" s="16" t="s">
        <v>1275</v>
      </c>
      <c r="H243" s="16" t="s">
        <v>1565</v>
      </c>
      <c r="I243" s="16" t="s">
        <v>1273</v>
      </c>
      <c r="J243" s="16">
        <v>0.76037999999999994</v>
      </c>
      <c r="K243" s="16">
        <v>16309.41524556651</v>
      </c>
    </row>
    <row r="244" spans="1:11">
      <c r="A244" s="20"/>
      <c r="B244" s="13">
        <v>227</v>
      </c>
      <c r="C244" s="16">
        <v>228</v>
      </c>
      <c r="D244" s="16">
        <v>160</v>
      </c>
      <c r="E244" s="16" t="s">
        <v>1441</v>
      </c>
      <c r="F244" s="16" t="s">
        <v>1275</v>
      </c>
      <c r="G244" s="16" t="s">
        <v>1275</v>
      </c>
      <c r="H244" s="16" t="s">
        <v>1566</v>
      </c>
      <c r="I244" s="16" t="s">
        <v>1230</v>
      </c>
      <c r="J244" s="16">
        <v>9.3958399999999997</v>
      </c>
      <c r="K244" s="16">
        <v>410683.33334613359</v>
      </c>
    </row>
    <row r="245" spans="1:11">
      <c r="A245" s="20"/>
      <c r="B245" s="13">
        <v>228</v>
      </c>
      <c r="C245" s="16">
        <v>229</v>
      </c>
      <c r="D245" s="16">
        <v>160</v>
      </c>
      <c r="E245" s="16" t="s">
        <v>1441</v>
      </c>
      <c r="F245" s="16" t="s">
        <v>1275</v>
      </c>
      <c r="G245" s="16" t="s">
        <v>1275</v>
      </c>
      <c r="H245" s="16" t="s">
        <v>1567</v>
      </c>
      <c r="I245" s="16" t="s">
        <v>1230</v>
      </c>
      <c r="J245" s="16">
        <v>9.2352000000000007</v>
      </c>
      <c r="K245" s="16">
        <v>404327.93499547348</v>
      </c>
    </row>
    <row r="246" spans="1:11">
      <c r="A246" s="20"/>
      <c r="B246" s="13">
        <v>231</v>
      </c>
      <c r="C246" s="16">
        <v>232</v>
      </c>
      <c r="D246" s="16">
        <v>161</v>
      </c>
      <c r="E246" s="16" t="s">
        <v>1441</v>
      </c>
      <c r="F246" s="16" t="s">
        <v>1275</v>
      </c>
      <c r="G246" s="16" t="s">
        <v>1275</v>
      </c>
      <c r="H246" s="16" t="s">
        <v>1568</v>
      </c>
      <c r="I246" s="16" t="s">
        <v>1273</v>
      </c>
      <c r="J246" s="16">
        <v>0.34649999999999997</v>
      </c>
      <c r="K246" s="16">
        <v>9041.978949897979</v>
      </c>
    </row>
    <row r="247" spans="1:11">
      <c r="A247" s="20"/>
      <c r="B247" s="13">
        <v>232</v>
      </c>
      <c r="C247" s="16">
        <v>233</v>
      </c>
      <c r="D247" s="16">
        <v>161</v>
      </c>
      <c r="E247" s="16" t="s">
        <v>1441</v>
      </c>
      <c r="F247" s="16" t="s">
        <v>1275</v>
      </c>
      <c r="G247" s="16" t="s">
        <v>1275</v>
      </c>
      <c r="H247" s="16" t="s">
        <v>1569</v>
      </c>
      <c r="I247" s="16" t="s">
        <v>1273</v>
      </c>
      <c r="J247" s="16">
        <v>0.44615999999999989</v>
      </c>
      <c r="K247" s="16">
        <v>13775.485744581199</v>
      </c>
    </row>
    <row r="248" spans="1:11">
      <c r="A248" s="20"/>
      <c r="B248" s="13">
        <v>233</v>
      </c>
      <c r="C248" s="16">
        <v>234</v>
      </c>
      <c r="D248" s="16">
        <v>164</v>
      </c>
      <c r="E248" s="16" t="s">
        <v>1441</v>
      </c>
      <c r="F248" s="16" t="s">
        <v>1275</v>
      </c>
      <c r="G248" s="16" t="s">
        <v>1275</v>
      </c>
      <c r="H248" s="16" t="s">
        <v>1570</v>
      </c>
      <c r="I248" s="16" t="s">
        <v>1230</v>
      </c>
      <c r="J248" s="16">
        <v>5.0399999999999999E-5</v>
      </c>
      <c r="K248" s="16">
        <v>7.0284846743611542</v>
      </c>
    </row>
    <row r="249" spans="1:11">
      <c r="A249" s="20"/>
      <c r="B249" s="13">
        <v>236</v>
      </c>
      <c r="C249" s="16">
        <v>237</v>
      </c>
      <c r="D249" s="16">
        <v>164</v>
      </c>
      <c r="E249" s="16" t="s">
        <v>1441</v>
      </c>
      <c r="F249" s="16" t="s">
        <v>1275</v>
      </c>
      <c r="G249" s="16" t="s">
        <v>1275</v>
      </c>
      <c r="H249" s="16" t="s">
        <v>1571</v>
      </c>
      <c r="I249" s="16" t="s">
        <v>1273</v>
      </c>
      <c r="J249" s="16">
        <v>7.1999999999999998E-3</v>
      </c>
      <c r="K249" s="16">
        <v>79.134110049804306</v>
      </c>
    </row>
    <row r="250" spans="1:11">
      <c r="A250" s="20"/>
      <c r="B250" s="13">
        <v>243</v>
      </c>
      <c r="C250" s="16">
        <v>244</v>
      </c>
      <c r="D250" s="16">
        <v>165</v>
      </c>
      <c r="E250" s="16" t="s">
        <v>1441</v>
      </c>
      <c r="F250" s="16" t="s">
        <v>1275</v>
      </c>
      <c r="G250" s="16" t="s">
        <v>1275</v>
      </c>
      <c r="H250" s="16" t="s">
        <v>1572</v>
      </c>
      <c r="I250" s="16" t="s">
        <v>1273</v>
      </c>
      <c r="J250" s="16">
        <v>0.16320000000000001</v>
      </c>
      <c r="K250" s="16">
        <v>5547.3504142332831</v>
      </c>
    </row>
    <row r="251" spans="1:11">
      <c r="A251" s="20"/>
      <c r="B251" s="13">
        <v>246</v>
      </c>
      <c r="C251" s="16">
        <v>247</v>
      </c>
      <c r="D251" s="16">
        <v>168</v>
      </c>
      <c r="E251" s="16" t="s">
        <v>1441</v>
      </c>
      <c r="F251" s="16" t="s">
        <v>1276</v>
      </c>
      <c r="G251" s="16" t="s">
        <v>1276</v>
      </c>
      <c r="H251" s="16" t="s">
        <v>1573</v>
      </c>
      <c r="I251" s="16" t="s">
        <v>1273</v>
      </c>
      <c r="J251" s="16">
        <v>5.9399999999999991E-3</v>
      </c>
      <c r="K251" s="16">
        <v>62.201345933229881</v>
      </c>
    </row>
    <row r="252" spans="1:11">
      <c r="A252" s="20"/>
      <c r="B252" s="13">
        <v>247</v>
      </c>
      <c r="C252" s="16">
        <v>248</v>
      </c>
      <c r="D252" s="16">
        <v>168</v>
      </c>
      <c r="E252" s="16" t="s">
        <v>1441</v>
      </c>
      <c r="F252" s="16" t="s">
        <v>1275</v>
      </c>
      <c r="G252" s="16" t="s">
        <v>1275</v>
      </c>
      <c r="H252" s="16" t="s">
        <v>1574</v>
      </c>
      <c r="I252" s="16" t="s">
        <v>1230</v>
      </c>
      <c r="J252" s="16">
        <v>1.9199999999999998E-2</v>
      </c>
      <c r="K252" s="16">
        <v>1517.0554075445859</v>
      </c>
    </row>
    <row r="253" spans="1:11">
      <c r="A253" s="20"/>
      <c r="B253" s="13">
        <v>248</v>
      </c>
      <c r="C253" s="16">
        <v>249</v>
      </c>
      <c r="D253" s="16">
        <v>168</v>
      </c>
      <c r="E253" s="16" t="s">
        <v>1441</v>
      </c>
      <c r="F253" s="16" t="s">
        <v>1275</v>
      </c>
      <c r="G253" s="16" t="s">
        <v>1275</v>
      </c>
      <c r="H253" s="16" t="s">
        <v>1574</v>
      </c>
      <c r="I253" s="16" t="s">
        <v>1230</v>
      </c>
      <c r="J253" s="16">
        <v>3.968E-2</v>
      </c>
      <c r="K253" s="16">
        <v>2925.041681265795</v>
      </c>
    </row>
    <row r="254" spans="1:11">
      <c r="A254" s="20"/>
      <c r="B254" s="13">
        <v>249</v>
      </c>
      <c r="C254" s="16">
        <v>250</v>
      </c>
      <c r="D254" s="16">
        <v>168</v>
      </c>
      <c r="E254" s="16" t="s">
        <v>1441</v>
      </c>
      <c r="F254" s="16" t="s">
        <v>1275</v>
      </c>
      <c r="G254" s="16" t="s">
        <v>1275</v>
      </c>
      <c r="H254" s="16" t="s">
        <v>1574</v>
      </c>
      <c r="I254" s="16" t="s">
        <v>1230</v>
      </c>
      <c r="J254" s="16">
        <v>0.13455</v>
      </c>
      <c r="K254" s="16">
        <v>8825.6423815150902</v>
      </c>
    </row>
    <row r="255" spans="1:11">
      <c r="A255" s="20"/>
      <c r="B255" s="13">
        <v>250</v>
      </c>
      <c r="C255" s="16">
        <v>251</v>
      </c>
      <c r="D255" s="16">
        <v>168</v>
      </c>
      <c r="E255" s="16" t="s">
        <v>1441</v>
      </c>
      <c r="F255" s="16" t="s">
        <v>1276</v>
      </c>
      <c r="G255" s="16" t="s">
        <v>1276</v>
      </c>
      <c r="H255" s="16" t="s">
        <v>1575</v>
      </c>
      <c r="I255" s="16" t="s">
        <v>1273</v>
      </c>
      <c r="J255" s="16">
        <v>0.26466000000000001</v>
      </c>
      <c r="K255" s="16">
        <v>7168.8912812023354</v>
      </c>
    </row>
    <row r="256" spans="1:11">
      <c r="A256" s="20"/>
      <c r="B256" s="13">
        <v>255</v>
      </c>
      <c r="C256" s="16">
        <v>256</v>
      </c>
      <c r="D256" s="16">
        <v>171</v>
      </c>
      <c r="E256" s="16" t="s">
        <v>1441</v>
      </c>
      <c r="F256" s="16" t="s">
        <v>1275</v>
      </c>
      <c r="G256" s="16" t="s">
        <v>1275</v>
      </c>
      <c r="H256" s="16" t="s">
        <v>1547</v>
      </c>
      <c r="I256" s="16" t="s">
        <v>1273</v>
      </c>
      <c r="J256" s="16">
        <v>0.50049999999999994</v>
      </c>
      <c r="K256" s="16">
        <v>2492.1484828511539</v>
      </c>
    </row>
    <row r="257" spans="1:11">
      <c r="A257" s="20"/>
      <c r="B257" s="13">
        <v>261</v>
      </c>
      <c r="C257" s="16">
        <v>262</v>
      </c>
      <c r="D257" s="16">
        <v>172</v>
      </c>
      <c r="E257" s="16" t="s">
        <v>1441</v>
      </c>
      <c r="F257" s="16" t="s">
        <v>1284</v>
      </c>
      <c r="G257" s="16" t="s">
        <v>1284</v>
      </c>
      <c r="H257" s="16" t="s">
        <v>1576</v>
      </c>
      <c r="I257" s="16" t="s">
        <v>1273</v>
      </c>
      <c r="J257" s="16">
        <v>0.48</v>
      </c>
      <c r="K257" s="16">
        <v>15091.25852631735</v>
      </c>
    </row>
    <row r="258" spans="1:11">
      <c r="A258" s="20"/>
      <c r="B258" s="13">
        <v>263</v>
      </c>
      <c r="C258" s="16">
        <v>264</v>
      </c>
      <c r="D258" s="16">
        <v>174</v>
      </c>
      <c r="E258" s="16" t="s">
        <v>1441</v>
      </c>
      <c r="F258" s="16" t="s">
        <v>1275</v>
      </c>
      <c r="G258" s="16" t="s">
        <v>1275</v>
      </c>
      <c r="H258" s="16" t="s">
        <v>1577</v>
      </c>
      <c r="I258" s="16" t="s">
        <v>1230</v>
      </c>
      <c r="J258" s="16">
        <v>7.6229999999999992E-2</v>
      </c>
      <c r="K258" s="16">
        <v>5279.3269639712607</v>
      </c>
    </row>
    <row r="259" spans="1:11">
      <c r="A259" s="20"/>
      <c r="B259" s="13">
        <v>264</v>
      </c>
      <c r="C259" s="16">
        <v>265</v>
      </c>
      <c r="D259" s="16">
        <v>174</v>
      </c>
      <c r="E259" s="16" t="s">
        <v>1441</v>
      </c>
      <c r="F259" s="16" t="s">
        <v>1275</v>
      </c>
      <c r="G259" s="16" t="s">
        <v>1275</v>
      </c>
      <c r="H259" s="16" t="s">
        <v>1578</v>
      </c>
      <c r="I259" s="16" t="s">
        <v>1273</v>
      </c>
      <c r="J259" s="16">
        <v>0.31719999999999998</v>
      </c>
      <c r="K259" s="16">
        <v>8990.4849168236306</v>
      </c>
    </row>
    <row r="260" spans="1:11">
      <c r="A260" s="20"/>
      <c r="B260" s="13">
        <v>267</v>
      </c>
      <c r="C260" s="16">
        <v>268</v>
      </c>
      <c r="D260" s="16">
        <v>176</v>
      </c>
      <c r="E260" s="16" t="s">
        <v>1441</v>
      </c>
      <c r="F260" s="16" t="s">
        <v>1275</v>
      </c>
      <c r="G260" s="16" t="s">
        <v>1275</v>
      </c>
      <c r="H260" s="16" t="s">
        <v>1579</v>
      </c>
      <c r="I260" s="16" t="s">
        <v>1273</v>
      </c>
      <c r="J260" s="16">
        <v>0.32782000000000011</v>
      </c>
      <c r="K260" s="16">
        <v>9370.4032543726844</v>
      </c>
    </row>
    <row r="261" spans="1:11">
      <c r="A261" s="20"/>
      <c r="B261" s="13">
        <v>268</v>
      </c>
      <c r="C261" s="16">
        <v>269</v>
      </c>
      <c r="D261" s="16">
        <v>176</v>
      </c>
      <c r="E261" s="16" t="s">
        <v>1441</v>
      </c>
      <c r="F261" s="16" t="s">
        <v>1275</v>
      </c>
      <c r="G261" s="16" t="s">
        <v>1275</v>
      </c>
      <c r="H261" s="16" t="s">
        <v>1579</v>
      </c>
      <c r="I261" s="16" t="s">
        <v>1273</v>
      </c>
      <c r="J261" s="16">
        <v>0.5625</v>
      </c>
      <c r="K261" s="16">
        <v>10436.95593058841</v>
      </c>
    </row>
    <row r="262" spans="1:11">
      <c r="A262" s="20"/>
      <c r="B262" s="13">
        <v>273</v>
      </c>
      <c r="C262" s="16">
        <v>274</v>
      </c>
      <c r="D262" s="16">
        <v>182</v>
      </c>
      <c r="E262" s="16" t="s">
        <v>1441</v>
      </c>
      <c r="F262" s="16" t="s">
        <v>1275</v>
      </c>
      <c r="G262" s="16" t="s">
        <v>1275</v>
      </c>
      <c r="H262" s="16" t="s">
        <v>1580</v>
      </c>
      <c r="I262" s="16" t="s">
        <v>1273</v>
      </c>
      <c r="J262" s="16">
        <v>1.704E-2</v>
      </c>
      <c r="K262" s="16">
        <v>232.30010440192399</v>
      </c>
    </row>
    <row r="263" spans="1:11">
      <c r="A263" s="20"/>
      <c r="B263" s="13">
        <v>275</v>
      </c>
      <c r="C263" s="16">
        <v>276</v>
      </c>
      <c r="D263" s="16">
        <v>182</v>
      </c>
      <c r="E263" s="16" t="s">
        <v>1441</v>
      </c>
      <c r="F263" s="16" t="s">
        <v>1353</v>
      </c>
      <c r="G263" s="16" t="s">
        <v>1275</v>
      </c>
      <c r="H263" s="16" t="s">
        <v>1581</v>
      </c>
      <c r="I263" s="16" t="s">
        <v>1230</v>
      </c>
      <c r="J263" s="16">
        <v>2.8400000000000002E-2</v>
      </c>
      <c r="K263" s="16">
        <v>2161.54826466143</v>
      </c>
    </row>
    <row r="264" spans="1:11">
      <c r="A264" s="20"/>
      <c r="B264" s="13">
        <v>276</v>
      </c>
      <c r="C264" s="16">
        <v>277</v>
      </c>
      <c r="D264" s="16">
        <v>182</v>
      </c>
      <c r="E264" s="16" t="s">
        <v>1441</v>
      </c>
      <c r="F264" s="16" t="s">
        <v>1275</v>
      </c>
      <c r="G264" s="16" t="s">
        <v>1275</v>
      </c>
      <c r="H264" s="16" t="s">
        <v>1582</v>
      </c>
      <c r="I264" s="16" t="s">
        <v>1273</v>
      </c>
      <c r="J264" s="16">
        <v>0.10780000000000001</v>
      </c>
      <c r="K264" s="16">
        <v>2332.066294134188</v>
      </c>
    </row>
    <row r="265" spans="1:11">
      <c r="A265" s="20"/>
      <c r="B265" s="13">
        <v>279</v>
      </c>
      <c r="C265" s="16">
        <v>280</v>
      </c>
      <c r="D265" s="16">
        <v>187</v>
      </c>
      <c r="E265" s="16" t="s">
        <v>1441</v>
      </c>
      <c r="F265" s="16" t="s">
        <v>1275</v>
      </c>
      <c r="G265" s="16" t="s">
        <v>1275</v>
      </c>
      <c r="H265" s="16" t="s">
        <v>1583</v>
      </c>
      <c r="I265" s="16" t="s">
        <v>1273</v>
      </c>
      <c r="J265" s="16">
        <v>1.5246</v>
      </c>
      <c r="K265" s="16">
        <v>27697.027046631782</v>
      </c>
    </row>
    <row r="266" spans="1:11">
      <c r="A266" s="20"/>
      <c r="B266" s="13">
        <v>280</v>
      </c>
      <c r="C266" s="16">
        <v>281</v>
      </c>
      <c r="D266" s="16">
        <v>187</v>
      </c>
      <c r="E266" s="16" t="s">
        <v>1441</v>
      </c>
      <c r="F266" s="16" t="s">
        <v>1284</v>
      </c>
      <c r="G266" s="16" t="s">
        <v>1284</v>
      </c>
      <c r="H266" s="16" t="s">
        <v>1584</v>
      </c>
      <c r="I266" s="16" t="s">
        <v>1230</v>
      </c>
      <c r="J266" s="16">
        <v>1.4392</v>
      </c>
      <c r="K266" s="16">
        <v>75264.258642150598</v>
      </c>
    </row>
    <row r="267" spans="1:11">
      <c r="A267" s="20"/>
      <c r="B267" s="13">
        <v>282</v>
      </c>
      <c r="C267" s="16">
        <v>283</v>
      </c>
      <c r="D267" s="16">
        <v>188</v>
      </c>
      <c r="E267" s="16" t="s">
        <v>1441</v>
      </c>
      <c r="F267" s="16" t="s">
        <v>1275</v>
      </c>
      <c r="G267" s="16" t="s">
        <v>1275</v>
      </c>
      <c r="H267" s="16" t="s">
        <v>1469</v>
      </c>
      <c r="I267" s="16" t="s">
        <v>1273</v>
      </c>
      <c r="J267" s="16">
        <v>5.3760000000000002E-2</v>
      </c>
      <c r="K267" s="16">
        <v>977.11421581414425</v>
      </c>
    </row>
    <row r="268" spans="1:11">
      <c r="A268" s="20"/>
      <c r="B268" s="13">
        <v>283</v>
      </c>
      <c r="C268" s="16">
        <v>284</v>
      </c>
      <c r="D268" s="16">
        <v>189</v>
      </c>
      <c r="E268" s="16" t="s">
        <v>1441</v>
      </c>
      <c r="F268" s="16" t="s">
        <v>1275</v>
      </c>
      <c r="G268" s="16" t="s">
        <v>1275</v>
      </c>
      <c r="H268" s="16" t="s">
        <v>1585</v>
      </c>
      <c r="I268" s="16" t="s">
        <v>1273</v>
      </c>
      <c r="J268" s="16">
        <v>8.2600000000000017E-3</v>
      </c>
      <c r="K268" s="16">
        <v>93.960242200632351</v>
      </c>
    </row>
    <row r="269" spans="1:11">
      <c r="A269" s="20"/>
      <c r="B269" s="13">
        <v>284</v>
      </c>
      <c r="C269" s="16">
        <v>285</v>
      </c>
      <c r="D269" s="16">
        <v>189</v>
      </c>
      <c r="E269" s="16" t="s">
        <v>1441</v>
      </c>
      <c r="F269" s="16" t="s">
        <v>1284</v>
      </c>
      <c r="G269" s="16" t="s">
        <v>1284</v>
      </c>
      <c r="H269" s="16" t="s">
        <v>1586</v>
      </c>
      <c r="I269" s="16" t="s">
        <v>1273</v>
      </c>
      <c r="J269" s="16">
        <v>0.15540000000000001</v>
      </c>
      <c r="K269" s="16">
        <v>3685.0088029268391</v>
      </c>
    </row>
    <row r="270" spans="1:11">
      <c r="A270" s="20"/>
      <c r="B270" s="13">
        <v>285</v>
      </c>
      <c r="C270" s="16">
        <v>286</v>
      </c>
      <c r="D270" s="16">
        <v>189</v>
      </c>
      <c r="E270" s="16" t="s">
        <v>1441</v>
      </c>
      <c r="F270" s="16" t="s">
        <v>1276</v>
      </c>
      <c r="G270" s="16" t="s">
        <v>1276</v>
      </c>
      <c r="H270" s="16" t="s">
        <v>1587</v>
      </c>
      <c r="I270" s="16" t="s">
        <v>1273</v>
      </c>
      <c r="J270" s="16">
        <v>0.441</v>
      </c>
      <c r="K270" s="16">
        <v>4757.5576419090239</v>
      </c>
    </row>
    <row r="271" spans="1:11">
      <c r="A271" s="20"/>
      <c r="B271" s="13">
        <v>288</v>
      </c>
      <c r="C271" s="16">
        <v>289</v>
      </c>
      <c r="D271" s="16">
        <v>192</v>
      </c>
      <c r="E271" s="16" t="s">
        <v>1441</v>
      </c>
      <c r="F271" s="16" t="s">
        <v>1275</v>
      </c>
      <c r="G271" s="16" t="s">
        <v>1275</v>
      </c>
      <c r="H271" s="16" t="s">
        <v>1588</v>
      </c>
      <c r="I271" s="16" t="s">
        <v>1273</v>
      </c>
      <c r="J271" s="16">
        <v>0.14471999999999999</v>
      </c>
      <c r="K271" s="16">
        <v>3370.3022467474721</v>
      </c>
    </row>
    <row r="272" spans="1:11">
      <c r="A272" s="20"/>
      <c r="B272" s="13">
        <v>289</v>
      </c>
      <c r="C272" s="16">
        <v>290</v>
      </c>
      <c r="D272" s="16">
        <v>192</v>
      </c>
      <c r="E272" s="16" t="s">
        <v>1441</v>
      </c>
      <c r="F272" s="16" t="s">
        <v>1275</v>
      </c>
      <c r="G272" s="16" t="s">
        <v>1275</v>
      </c>
      <c r="H272" s="16" t="s">
        <v>1589</v>
      </c>
      <c r="I272" s="16" t="s">
        <v>1273</v>
      </c>
      <c r="J272" s="16">
        <v>0.34648000000000001</v>
      </c>
      <c r="K272" s="16">
        <v>10039.834711090411</v>
      </c>
    </row>
    <row r="273" spans="1:11">
      <c r="A273" s="20"/>
      <c r="B273" s="13">
        <v>290</v>
      </c>
      <c r="C273" s="16">
        <v>291</v>
      </c>
      <c r="D273" s="16">
        <v>194</v>
      </c>
      <c r="E273" s="16" t="s">
        <v>1441</v>
      </c>
      <c r="F273" s="16" t="s">
        <v>1276</v>
      </c>
      <c r="G273" s="16" t="s">
        <v>1276</v>
      </c>
      <c r="H273" s="16" t="s">
        <v>1590</v>
      </c>
      <c r="I273" s="16" t="s">
        <v>1273</v>
      </c>
      <c r="J273" s="16">
        <v>1.0800000000000001E-2</v>
      </c>
      <c r="K273" s="16">
        <v>131.34969503973909</v>
      </c>
    </row>
    <row r="274" spans="1:11">
      <c r="A274" s="20"/>
      <c r="B274" s="13">
        <v>291</v>
      </c>
      <c r="C274" s="16">
        <v>292</v>
      </c>
      <c r="D274" s="16">
        <v>194</v>
      </c>
      <c r="E274" s="16" t="s">
        <v>1441</v>
      </c>
      <c r="F274" s="16" t="s">
        <v>1275</v>
      </c>
      <c r="G274" s="16" t="s">
        <v>1275</v>
      </c>
      <c r="H274" s="16" t="s">
        <v>1469</v>
      </c>
      <c r="I274" s="16" t="s">
        <v>1273</v>
      </c>
      <c r="J274" s="16">
        <v>4.3309999999999987E-2</v>
      </c>
      <c r="K274" s="16">
        <v>745.72139802245817</v>
      </c>
    </row>
    <row r="275" spans="1:11">
      <c r="A275" s="20"/>
      <c r="B275" s="13">
        <v>292</v>
      </c>
      <c r="C275" s="16">
        <v>293</v>
      </c>
      <c r="D275" s="16">
        <v>194</v>
      </c>
      <c r="E275" s="16" t="s">
        <v>1441</v>
      </c>
      <c r="F275" s="16" t="s">
        <v>1275</v>
      </c>
      <c r="G275" s="16" t="s">
        <v>1275</v>
      </c>
      <c r="H275" s="16" t="s">
        <v>1591</v>
      </c>
      <c r="I275" s="16" t="s">
        <v>1273</v>
      </c>
      <c r="J275" s="16">
        <v>6.7500000000000004E-2</v>
      </c>
      <c r="K275" s="16">
        <v>1298.7705646921279</v>
      </c>
    </row>
    <row r="276" spans="1:11">
      <c r="A276" s="20"/>
      <c r="B276" s="13">
        <v>293</v>
      </c>
      <c r="C276" s="16">
        <v>294</v>
      </c>
      <c r="D276" s="16">
        <v>194</v>
      </c>
      <c r="E276" s="16" t="s">
        <v>1441</v>
      </c>
      <c r="F276" s="16" t="s">
        <v>1284</v>
      </c>
      <c r="G276" s="16" t="s">
        <v>1284</v>
      </c>
      <c r="H276" s="16" t="s">
        <v>1592</v>
      </c>
      <c r="I276" s="16" t="s">
        <v>1273</v>
      </c>
      <c r="J276" s="16">
        <v>0.10712000000000001</v>
      </c>
      <c r="K276" s="16">
        <v>2313.6878777966422</v>
      </c>
    </row>
    <row r="277" spans="1:11">
      <c r="A277" s="20"/>
      <c r="B277" s="13">
        <v>294</v>
      </c>
      <c r="C277" s="16">
        <v>295</v>
      </c>
      <c r="D277" s="16">
        <v>194</v>
      </c>
      <c r="E277" s="16" t="s">
        <v>1441</v>
      </c>
      <c r="F277" s="16" t="s">
        <v>1275</v>
      </c>
      <c r="G277" s="16" t="s">
        <v>1275</v>
      </c>
      <c r="H277" s="16" t="s">
        <v>1593</v>
      </c>
      <c r="I277" s="16" t="s">
        <v>1273</v>
      </c>
      <c r="J277" s="16">
        <v>0.24207999999999999</v>
      </c>
      <c r="K277" s="16">
        <v>6412.5079848260466</v>
      </c>
    </row>
    <row r="278" spans="1:11">
      <c r="A278" s="20"/>
      <c r="B278" s="13">
        <v>297</v>
      </c>
      <c r="C278" s="16">
        <v>298</v>
      </c>
      <c r="D278" s="16">
        <v>195</v>
      </c>
      <c r="E278" s="16" t="s">
        <v>1441</v>
      </c>
      <c r="F278" s="16" t="s">
        <v>1275</v>
      </c>
      <c r="G278" s="16" t="s">
        <v>1275</v>
      </c>
      <c r="H278" s="16" t="s">
        <v>1547</v>
      </c>
      <c r="I278" s="16" t="s">
        <v>1273</v>
      </c>
      <c r="J278" s="16">
        <v>2.7720000000000002E-2</v>
      </c>
      <c r="K278" s="16">
        <v>426.84600247812762</v>
      </c>
    </row>
    <row r="279" spans="1:11">
      <c r="A279" s="20"/>
      <c r="B279" s="13">
        <v>298</v>
      </c>
      <c r="C279" s="16">
        <v>299</v>
      </c>
      <c r="D279" s="16">
        <v>195</v>
      </c>
      <c r="E279" s="16" t="s">
        <v>1441</v>
      </c>
      <c r="F279" s="16" t="s">
        <v>1275</v>
      </c>
      <c r="G279" s="16" t="s">
        <v>1275</v>
      </c>
      <c r="H279" s="16" t="s">
        <v>1546</v>
      </c>
      <c r="I279" s="16" t="s">
        <v>1273</v>
      </c>
      <c r="J279" s="16">
        <v>8.1839999999999996E-2</v>
      </c>
      <c r="K279" s="16">
        <v>1652.4806340006539</v>
      </c>
    </row>
    <row r="280" spans="1:11">
      <c r="A280" s="20"/>
      <c r="B280" s="13">
        <v>299</v>
      </c>
      <c r="C280" s="16">
        <v>300</v>
      </c>
      <c r="D280" s="16">
        <v>196</v>
      </c>
      <c r="E280" s="16" t="s">
        <v>1441</v>
      </c>
      <c r="F280" s="16" t="s">
        <v>1275</v>
      </c>
      <c r="G280" s="16" t="s">
        <v>1275</v>
      </c>
      <c r="H280" s="16" t="s">
        <v>1469</v>
      </c>
      <c r="I280" s="16" t="s">
        <v>1273</v>
      </c>
      <c r="J280" s="16">
        <v>0.19500000000000001</v>
      </c>
      <c r="K280" s="16">
        <v>4893.1963883573681</v>
      </c>
    </row>
    <row r="281" spans="1:11">
      <c r="A281" s="20"/>
      <c r="B281" s="13">
        <v>301</v>
      </c>
      <c r="C281" s="16">
        <v>302</v>
      </c>
      <c r="D281" s="16">
        <v>197</v>
      </c>
      <c r="E281" s="16" t="s">
        <v>1441</v>
      </c>
      <c r="F281" s="16" t="s">
        <v>1275</v>
      </c>
      <c r="G281" s="16" t="s">
        <v>1275</v>
      </c>
      <c r="H281" s="16" t="s">
        <v>1594</v>
      </c>
      <c r="I281" s="16" t="s">
        <v>1273</v>
      </c>
      <c r="J281" s="16">
        <v>1.536E-2</v>
      </c>
      <c r="K281" s="16">
        <v>204.02673847624661</v>
      </c>
    </row>
    <row r="282" spans="1:11">
      <c r="A282" s="20"/>
      <c r="B282" s="13">
        <v>304</v>
      </c>
      <c r="C282" s="16">
        <v>305</v>
      </c>
      <c r="D282" s="16">
        <v>197</v>
      </c>
      <c r="E282" s="16" t="s">
        <v>1441</v>
      </c>
      <c r="F282" s="16" t="s">
        <v>1275</v>
      </c>
      <c r="G282" s="16" t="s">
        <v>1275</v>
      </c>
      <c r="H282" s="16" t="s">
        <v>1595</v>
      </c>
      <c r="I282" s="16" t="s">
        <v>1230</v>
      </c>
      <c r="J282" s="16">
        <v>0.27216000000000001</v>
      </c>
      <c r="K282" s="16">
        <v>49453.684389139002</v>
      </c>
    </row>
    <row r="283" spans="1:11">
      <c r="A283" s="20"/>
      <c r="B283" s="13">
        <v>305</v>
      </c>
      <c r="C283" s="16">
        <v>306</v>
      </c>
      <c r="D283" s="16">
        <v>197</v>
      </c>
      <c r="E283" s="16" t="s">
        <v>1441</v>
      </c>
      <c r="F283" s="16" t="s">
        <v>1275</v>
      </c>
      <c r="G283" s="16" t="s">
        <v>1275</v>
      </c>
      <c r="H283" s="16" t="s">
        <v>1595</v>
      </c>
      <c r="I283" s="16" t="s">
        <v>1230</v>
      </c>
      <c r="J283" s="16">
        <v>0.29185</v>
      </c>
      <c r="K283" s="16">
        <v>17787.459642516671</v>
      </c>
    </row>
    <row r="284" spans="1:11">
      <c r="A284" s="20"/>
      <c r="B284" s="13">
        <v>307</v>
      </c>
      <c r="C284" s="16">
        <v>308</v>
      </c>
      <c r="D284" s="16">
        <v>198</v>
      </c>
      <c r="E284" s="16" t="s">
        <v>1441</v>
      </c>
      <c r="F284" s="16" t="s">
        <v>1284</v>
      </c>
      <c r="G284" s="16" t="s">
        <v>1284</v>
      </c>
      <c r="H284" s="16" t="s">
        <v>1596</v>
      </c>
      <c r="I284" s="16" t="s">
        <v>1273</v>
      </c>
      <c r="J284" s="16">
        <v>1.584E-2</v>
      </c>
      <c r="K284" s="16">
        <v>212.07930689184451</v>
      </c>
    </row>
    <row r="285" spans="1:11">
      <c r="A285" s="20"/>
      <c r="B285" s="13">
        <v>308</v>
      </c>
      <c r="C285" s="16">
        <v>309</v>
      </c>
      <c r="D285" s="16">
        <v>198</v>
      </c>
      <c r="E285" s="16" t="s">
        <v>1441</v>
      </c>
      <c r="F285" s="16" t="s">
        <v>1276</v>
      </c>
      <c r="G285" s="16" t="s">
        <v>1276</v>
      </c>
      <c r="H285" s="16" t="s">
        <v>1597</v>
      </c>
      <c r="I285" s="16" t="s">
        <v>1273</v>
      </c>
      <c r="J285" s="16">
        <v>0.49</v>
      </c>
      <c r="K285" s="16">
        <v>12056.30602683064</v>
      </c>
    </row>
    <row r="286" spans="1:11">
      <c r="A286" s="20"/>
      <c r="B286" s="13">
        <v>312</v>
      </c>
      <c r="C286" s="16">
        <v>313</v>
      </c>
      <c r="D286" s="16">
        <v>201</v>
      </c>
      <c r="E286" s="16" t="s">
        <v>1441</v>
      </c>
      <c r="F286" s="16" t="s">
        <v>1284</v>
      </c>
      <c r="G286" s="16" t="s">
        <v>1284</v>
      </c>
      <c r="H286" s="16" t="s">
        <v>1598</v>
      </c>
      <c r="I286" s="16" t="s">
        <v>1273</v>
      </c>
      <c r="J286" s="16">
        <v>7.4999999999999997E-3</v>
      </c>
      <c r="K286" s="16">
        <v>83.257917396106492</v>
      </c>
    </row>
    <row r="287" spans="1:11">
      <c r="A287" s="20"/>
      <c r="B287" s="13">
        <v>320</v>
      </c>
      <c r="C287" s="16">
        <v>321</v>
      </c>
      <c r="D287" s="16">
        <v>209</v>
      </c>
      <c r="E287" s="16" t="s">
        <v>1441</v>
      </c>
      <c r="F287" s="16" t="s">
        <v>1275</v>
      </c>
      <c r="G287" s="16" t="s">
        <v>1275</v>
      </c>
      <c r="H287" s="16" t="s">
        <v>1599</v>
      </c>
      <c r="I287" s="16" t="s">
        <v>1273</v>
      </c>
      <c r="J287" s="16">
        <v>2.52E-2</v>
      </c>
      <c r="K287" s="16">
        <v>378.89352695158891</v>
      </c>
    </row>
    <row r="288" spans="1:11">
      <c r="A288" s="20"/>
      <c r="B288" s="13">
        <v>321</v>
      </c>
      <c r="C288" s="16">
        <v>322</v>
      </c>
      <c r="D288" s="16">
        <v>209</v>
      </c>
      <c r="E288" s="16" t="s">
        <v>1441</v>
      </c>
      <c r="F288" s="16" t="s">
        <v>1275</v>
      </c>
      <c r="G288" s="16" t="s">
        <v>1275</v>
      </c>
      <c r="H288" s="16" t="s">
        <v>1600</v>
      </c>
      <c r="I288" s="16" t="s">
        <v>1273</v>
      </c>
      <c r="J288" s="16">
        <v>8.3000000000000004E-2</v>
      </c>
      <c r="K288" s="16">
        <v>1681.817680800141</v>
      </c>
    </row>
    <row r="289" spans="1:11">
      <c r="A289" s="20"/>
      <c r="B289" s="13">
        <v>323</v>
      </c>
      <c r="C289" s="16">
        <v>324</v>
      </c>
      <c r="D289" s="16">
        <v>209</v>
      </c>
      <c r="E289" s="16" t="s">
        <v>1441</v>
      </c>
      <c r="F289" s="16" t="s">
        <v>1276</v>
      </c>
      <c r="G289" s="16" t="s">
        <v>1276</v>
      </c>
      <c r="H289" s="16" t="s">
        <v>1601</v>
      </c>
      <c r="I289" s="16" t="s">
        <v>1273</v>
      </c>
      <c r="J289" s="16">
        <v>0.14616000000000001</v>
      </c>
      <c r="K289" s="16">
        <v>3412.2841926751071</v>
      </c>
    </row>
    <row r="290" spans="1:11">
      <c r="A290" s="20"/>
      <c r="B290" s="13">
        <v>324</v>
      </c>
      <c r="C290" s="16">
        <v>325</v>
      </c>
      <c r="D290" s="16">
        <v>209</v>
      </c>
      <c r="E290" s="16" t="s">
        <v>1441</v>
      </c>
      <c r="F290" s="16" t="s">
        <v>1276</v>
      </c>
      <c r="G290" s="16" t="s">
        <v>1276</v>
      </c>
      <c r="H290" s="16" t="s">
        <v>1602</v>
      </c>
      <c r="I290" s="16" t="s">
        <v>1273</v>
      </c>
      <c r="J290" s="16">
        <v>0.16644</v>
      </c>
      <c r="K290" s="16">
        <v>4014.2056969879559</v>
      </c>
    </row>
    <row r="291" spans="1:11">
      <c r="A291" s="20"/>
      <c r="B291" s="13">
        <v>325</v>
      </c>
      <c r="C291" s="16">
        <v>326</v>
      </c>
      <c r="D291" s="16">
        <v>213</v>
      </c>
      <c r="E291" s="16" t="s">
        <v>1441</v>
      </c>
      <c r="F291" s="16" t="s">
        <v>1275</v>
      </c>
      <c r="G291" s="16" t="s">
        <v>1275</v>
      </c>
      <c r="H291" s="16" t="s">
        <v>1603</v>
      </c>
      <c r="I291" s="16" t="s">
        <v>1230</v>
      </c>
      <c r="J291" s="16">
        <v>0.51197999999999999</v>
      </c>
      <c r="K291" s="16">
        <v>8673.2342516520184</v>
      </c>
    </row>
    <row r="292" spans="1:11">
      <c r="A292" s="20"/>
      <c r="B292" s="13">
        <v>329</v>
      </c>
      <c r="C292" s="16">
        <v>330</v>
      </c>
      <c r="D292" s="16">
        <v>214</v>
      </c>
      <c r="E292" s="16" t="s">
        <v>1441</v>
      </c>
      <c r="F292" s="16" t="s">
        <v>1275</v>
      </c>
      <c r="G292" s="16" t="s">
        <v>1275</v>
      </c>
      <c r="H292" s="16" t="s">
        <v>1560</v>
      </c>
      <c r="I292" s="16" t="s">
        <v>1273</v>
      </c>
      <c r="J292" s="16">
        <v>8.0000000000000016E-2</v>
      </c>
      <c r="K292" s="16">
        <v>1606.1595812585681</v>
      </c>
    </row>
    <row r="293" spans="1:11">
      <c r="A293" s="20"/>
      <c r="B293" s="13">
        <v>331</v>
      </c>
      <c r="C293" s="16">
        <v>332</v>
      </c>
      <c r="D293" s="16">
        <v>216</v>
      </c>
      <c r="E293" s="16" t="s">
        <v>1441</v>
      </c>
      <c r="F293" s="16" t="s">
        <v>1284</v>
      </c>
      <c r="G293" s="16" t="s">
        <v>1284</v>
      </c>
      <c r="H293" s="16" t="s">
        <v>1604</v>
      </c>
      <c r="I293" s="16" t="s">
        <v>1273</v>
      </c>
      <c r="J293" s="16">
        <v>3.5360000000000003E-2</v>
      </c>
      <c r="K293" s="16">
        <v>578.7002357362345</v>
      </c>
    </row>
    <row r="294" spans="1:11">
      <c r="A294" s="20"/>
      <c r="B294" s="13">
        <v>332</v>
      </c>
      <c r="C294" s="16">
        <v>333</v>
      </c>
      <c r="D294" s="16">
        <v>216</v>
      </c>
      <c r="E294" s="16" t="s">
        <v>1441</v>
      </c>
      <c r="F294" s="16" t="s">
        <v>1311</v>
      </c>
      <c r="G294" s="16" t="s">
        <v>1275</v>
      </c>
      <c r="H294" s="16" t="s">
        <v>1605</v>
      </c>
      <c r="I294" s="16" t="s">
        <v>1273</v>
      </c>
      <c r="J294" s="16">
        <v>3.8080000000000003E-2</v>
      </c>
      <c r="K294" s="16">
        <v>634.88455002739283</v>
      </c>
    </row>
    <row r="295" spans="1:11">
      <c r="A295" s="20"/>
      <c r="B295" s="13">
        <v>333</v>
      </c>
      <c r="C295" s="16">
        <v>334</v>
      </c>
      <c r="D295" s="16">
        <v>216</v>
      </c>
      <c r="E295" s="16" t="s">
        <v>1441</v>
      </c>
      <c r="F295" s="16" t="s">
        <v>1367</v>
      </c>
      <c r="G295" s="16" t="s">
        <v>1275</v>
      </c>
      <c r="H295" s="16" t="s">
        <v>1606</v>
      </c>
      <c r="I295" s="16" t="s">
        <v>1273</v>
      </c>
      <c r="J295" s="16">
        <v>0.11219999999999999</v>
      </c>
      <c r="K295" s="16">
        <v>2451.681459067232</v>
      </c>
    </row>
    <row r="296" spans="1:11">
      <c r="A296" s="20"/>
      <c r="B296" s="13">
        <v>338</v>
      </c>
      <c r="C296" s="16">
        <v>339</v>
      </c>
      <c r="D296" s="16">
        <v>217</v>
      </c>
      <c r="E296" s="16" t="s">
        <v>1441</v>
      </c>
      <c r="F296" s="16" t="s">
        <v>1275</v>
      </c>
      <c r="G296" s="16" t="s">
        <v>1275</v>
      </c>
      <c r="H296" s="16" t="s">
        <v>1607</v>
      </c>
      <c r="I296" s="16" t="s">
        <v>1273</v>
      </c>
      <c r="J296" s="16">
        <v>1.7819999999999999E-2</v>
      </c>
      <c r="K296" s="16">
        <v>245.6706241289985</v>
      </c>
    </row>
    <row r="297" spans="1:11">
      <c r="A297" s="20"/>
      <c r="B297" s="13">
        <v>339</v>
      </c>
      <c r="C297" s="16">
        <v>340</v>
      </c>
      <c r="D297" s="16">
        <v>217</v>
      </c>
      <c r="E297" s="16" t="s">
        <v>1441</v>
      </c>
      <c r="F297" s="16" t="s">
        <v>1276</v>
      </c>
      <c r="G297" s="16" t="s">
        <v>1276</v>
      </c>
      <c r="H297" s="16" t="s">
        <v>1608</v>
      </c>
      <c r="I297" s="16" t="s">
        <v>1273</v>
      </c>
      <c r="J297" s="16">
        <v>0.16256000000000001</v>
      </c>
      <c r="K297" s="16">
        <v>3897.5468242105699</v>
      </c>
    </row>
    <row r="298" spans="1:11">
      <c r="A298" s="20"/>
      <c r="B298" s="13">
        <v>340</v>
      </c>
      <c r="C298" s="16">
        <v>341</v>
      </c>
      <c r="D298" s="16">
        <v>217</v>
      </c>
      <c r="E298" s="16" t="s">
        <v>1441</v>
      </c>
      <c r="F298" s="16" t="s">
        <v>1275</v>
      </c>
      <c r="G298" s="16" t="s">
        <v>1275</v>
      </c>
      <c r="H298" s="16" t="s">
        <v>1609</v>
      </c>
      <c r="I298" s="16" t="s">
        <v>1273</v>
      </c>
      <c r="J298" s="16">
        <v>0.27376</v>
      </c>
      <c r="K298" s="16">
        <v>7478.4014128913504</v>
      </c>
    </row>
    <row r="299" spans="1:11">
      <c r="A299" s="20"/>
      <c r="B299" s="13">
        <v>341</v>
      </c>
      <c r="C299" s="16">
        <v>342</v>
      </c>
      <c r="D299" s="16">
        <v>217</v>
      </c>
      <c r="E299" s="16" t="s">
        <v>1441</v>
      </c>
      <c r="F299" s="16" t="s">
        <v>1275</v>
      </c>
      <c r="G299" s="16" t="s">
        <v>1275</v>
      </c>
      <c r="H299" s="16" t="s">
        <v>1610</v>
      </c>
      <c r="I299" s="16" t="s">
        <v>1273</v>
      </c>
      <c r="J299" s="16">
        <v>0.34505000000000002</v>
      </c>
      <c r="K299" s="16">
        <v>9988.0525231797255</v>
      </c>
    </row>
    <row r="300" spans="1:11">
      <c r="A300" s="20"/>
      <c r="B300" s="13">
        <v>342</v>
      </c>
      <c r="C300" s="16">
        <v>343</v>
      </c>
      <c r="D300" s="16">
        <v>217</v>
      </c>
      <c r="E300" s="16" t="s">
        <v>1441</v>
      </c>
      <c r="F300" s="16" t="s">
        <v>1276</v>
      </c>
      <c r="G300" s="16" t="s">
        <v>1276</v>
      </c>
      <c r="H300" s="16" t="s">
        <v>1611</v>
      </c>
      <c r="I300" s="16" t="s">
        <v>1230</v>
      </c>
      <c r="J300" s="16">
        <v>0.35154000000000002</v>
      </c>
      <c r="K300" s="16">
        <v>21046.510156443099</v>
      </c>
    </row>
    <row r="301" spans="1:11">
      <c r="A301" s="20"/>
      <c r="B301" s="13">
        <v>343</v>
      </c>
      <c r="C301" s="16">
        <v>344</v>
      </c>
      <c r="D301" s="16">
        <v>217</v>
      </c>
      <c r="E301" s="16" t="s">
        <v>1441</v>
      </c>
      <c r="F301" s="16" t="s">
        <v>1275</v>
      </c>
      <c r="G301" s="16" t="s">
        <v>1275</v>
      </c>
      <c r="H301" s="16" t="s">
        <v>1612</v>
      </c>
      <c r="I301" s="16" t="s">
        <v>1230</v>
      </c>
      <c r="J301" s="16">
        <v>0.58740000000000003</v>
      </c>
      <c r="K301" s="16">
        <v>33483.00385753248</v>
      </c>
    </row>
    <row r="302" spans="1:11">
      <c r="A302" s="20"/>
      <c r="B302" s="13">
        <v>344</v>
      </c>
      <c r="C302" s="16">
        <v>345</v>
      </c>
      <c r="D302" s="16">
        <v>217</v>
      </c>
      <c r="E302" s="16" t="s">
        <v>1441</v>
      </c>
      <c r="F302" s="16" t="s">
        <v>1275</v>
      </c>
      <c r="G302" s="16" t="s">
        <v>1275</v>
      </c>
      <c r="H302" s="16" t="s">
        <v>1613</v>
      </c>
      <c r="I302" s="16" t="s">
        <v>1273</v>
      </c>
      <c r="J302" s="16">
        <v>0.61750000000000005</v>
      </c>
      <c r="K302" s="16">
        <v>20677.82892134937</v>
      </c>
    </row>
    <row r="303" spans="1:11">
      <c r="A303" s="20"/>
      <c r="B303" s="13">
        <v>345</v>
      </c>
      <c r="C303" s="16">
        <v>346</v>
      </c>
      <c r="D303" s="16">
        <v>217</v>
      </c>
      <c r="E303" s="16" t="s">
        <v>1441</v>
      </c>
      <c r="F303" s="16" t="s">
        <v>1276</v>
      </c>
      <c r="G303" s="16" t="s">
        <v>1276</v>
      </c>
      <c r="H303" s="16" t="s">
        <v>1614</v>
      </c>
      <c r="I303" s="16" t="s">
        <v>1230</v>
      </c>
      <c r="J303" s="16">
        <v>0.85139999999999993</v>
      </c>
      <c r="K303" s="16">
        <v>46839.628595671507</v>
      </c>
    </row>
    <row r="304" spans="1:11">
      <c r="A304" s="20"/>
      <c r="B304" s="13">
        <v>346</v>
      </c>
      <c r="C304" s="16">
        <v>347</v>
      </c>
      <c r="D304" s="16">
        <v>217</v>
      </c>
      <c r="E304" s="16" t="s">
        <v>1441</v>
      </c>
      <c r="F304" s="16" t="s">
        <v>1275</v>
      </c>
      <c r="G304" s="16" t="s">
        <v>1275</v>
      </c>
      <c r="H304" s="16" t="s">
        <v>1615</v>
      </c>
      <c r="I304" s="16" t="s">
        <v>1230</v>
      </c>
      <c r="J304" s="16">
        <v>1.0744</v>
      </c>
      <c r="K304" s="16">
        <v>57807.889595476081</v>
      </c>
    </row>
    <row r="305" spans="1:11">
      <c r="A305" s="20"/>
      <c r="B305" s="13">
        <v>347</v>
      </c>
      <c r="C305" s="16">
        <v>348</v>
      </c>
      <c r="D305" s="16">
        <v>217</v>
      </c>
      <c r="E305" s="16" t="s">
        <v>1441</v>
      </c>
      <c r="F305" s="16" t="s">
        <v>1275</v>
      </c>
      <c r="G305" s="16" t="s">
        <v>1275</v>
      </c>
      <c r="H305" s="16" t="s">
        <v>1616</v>
      </c>
      <c r="I305" s="16" t="s">
        <v>1273</v>
      </c>
      <c r="J305" s="16">
        <v>1.1015999999999999</v>
      </c>
      <c r="K305" s="16">
        <v>42640.144395139017</v>
      </c>
    </row>
    <row r="306" spans="1:11">
      <c r="A306" s="20"/>
      <c r="B306" s="13">
        <v>348</v>
      </c>
      <c r="C306" s="16">
        <v>349</v>
      </c>
      <c r="D306" s="16">
        <v>217</v>
      </c>
      <c r="E306" s="16" t="s">
        <v>1441</v>
      </c>
      <c r="F306" s="16" t="s">
        <v>1275</v>
      </c>
      <c r="G306" s="16" t="s">
        <v>1275</v>
      </c>
      <c r="H306" s="16" t="s">
        <v>1617</v>
      </c>
      <c r="I306" s="16" t="s">
        <v>1230</v>
      </c>
      <c r="J306" s="16">
        <v>1.2409600000000001</v>
      </c>
      <c r="K306" s="16">
        <v>19498.24452931399</v>
      </c>
    </row>
    <row r="307" spans="1:11">
      <c r="A307" s="20"/>
      <c r="B307" s="13">
        <v>349</v>
      </c>
      <c r="C307" s="16">
        <v>350</v>
      </c>
      <c r="D307" s="16">
        <v>222</v>
      </c>
      <c r="E307" s="16" t="s">
        <v>1441</v>
      </c>
      <c r="F307" s="16" t="s">
        <v>1284</v>
      </c>
      <c r="G307" s="16" t="s">
        <v>1284</v>
      </c>
      <c r="H307" s="16" t="s">
        <v>1618</v>
      </c>
      <c r="I307" s="16" t="s">
        <v>1273</v>
      </c>
      <c r="J307" s="16">
        <v>4.6999999999999999E-4</v>
      </c>
      <c r="K307" s="16">
        <v>2.60818477729444</v>
      </c>
    </row>
    <row r="308" spans="1:11">
      <c r="A308" s="20"/>
      <c r="B308" s="13">
        <v>353</v>
      </c>
      <c r="C308" s="16">
        <v>354</v>
      </c>
      <c r="D308" s="16">
        <v>222</v>
      </c>
      <c r="E308" s="16" t="s">
        <v>1441</v>
      </c>
      <c r="F308" s="16" t="s">
        <v>1284</v>
      </c>
      <c r="G308" s="16" t="s">
        <v>1284</v>
      </c>
      <c r="H308" s="16" t="s">
        <v>1619</v>
      </c>
      <c r="I308" s="16" t="s">
        <v>1273</v>
      </c>
      <c r="J308" s="16">
        <v>1.7500000000000002E-2</v>
      </c>
      <c r="K308" s="16">
        <v>240.16718089304169</v>
      </c>
    </row>
    <row r="309" spans="1:11">
      <c r="A309" s="20"/>
      <c r="B309" s="13">
        <v>354</v>
      </c>
      <c r="C309" s="16">
        <v>355</v>
      </c>
      <c r="D309" s="16">
        <v>222</v>
      </c>
      <c r="E309" s="16" t="s">
        <v>1441</v>
      </c>
      <c r="F309" s="16" t="s">
        <v>1284</v>
      </c>
      <c r="G309" s="16" t="s">
        <v>1284</v>
      </c>
      <c r="H309" s="16" t="s">
        <v>1620</v>
      </c>
      <c r="I309" s="16" t="s">
        <v>1273</v>
      </c>
      <c r="J309" s="16">
        <v>3.1949999999999999E-2</v>
      </c>
      <c r="K309" s="16">
        <v>509.7859919065076</v>
      </c>
    </row>
    <row r="310" spans="1:11">
      <c r="A310" s="20"/>
      <c r="B310" s="13">
        <v>355</v>
      </c>
      <c r="C310" s="16">
        <v>356</v>
      </c>
      <c r="D310" s="16">
        <v>222</v>
      </c>
      <c r="E310" s="16" t="s">
        <v>1441</v>
      </c>
      <c r="F310" s="16" t="s">
        <v>1275</v>
      </c>
      <c r="G310" s="16" t="s">
        <v>1275</v>
      </c>
      <c r="H310" s="16" t="s">
        <v>1621</v>
      </c>
      <c r="I310" s="16" t="s">
        <v>1273</v>
      </c>
      <c r="J310" s="16">
        <v>0.32250000000000001</v>
      </c>
      <c r="K310" s="16">
        <v>9178.6980459741389</v>
      </c>
    </row>
    <row r="311" spans="1:11">
      <c r="A311" s="20"/>
      <c r="B311" s="13">
        <v>357</v>
      </c>
      <c r="C311" s="16">
        <v>358</v>
      </c>
      <c r="D311" s="16">
        <v>223</v>
      </c>
      <c r="E311" s="16" t="s">
        <v>1441</v>
      </c>
      <c r="F311" s="16" t="s">
        <v>1275</v>
      </c>
      <c r="G311" s="16" t="s">
        <v>1275</v>
      </c>
      <c r="H311" s="16" t="s">
        <v>1622</v>
      </c>
      <c r="I311" s="16" t="s">
        <v>1230</v>
      </c>
      <c r="J311" s="16">
        <v>8.4500000000000006E-2</v>
      </c>
      <c r="K311" s="16">
        <v>5797.584031350887</v>
      </c>
    </row>
    <row r="312" spans="1:11">
      <c r="A312" s="20"/>
      <c r="B312" s="13">
        <v>358</v>
      </c>
      <c r="C312" s="16">
        <v>359</v>
      </c>
      <c r="D312" s="16">
        <v>223</v>
      </c>
      <c r="E312" s="16" t="s">
        <v>1441</v>
      </c>
      <c r="F312" s="16" t="s">
        <v>1284</v>
      </c>
      <c r="G312" s="16" t="s">
        <v>1284</v>
      </c>
      <c r="H312" s="16" t="s">
        <v>1623</v>
      </c>
      <c r="I312" s="16" t="s">
        <v>1273</v>
      </c>
      <c r="J312" s="16">
        <v>0.17766000000000001</v>
      </c>
      <c r="K312" s="16">
        <v>4355.3552040022869</v>
      </c>
    </row>
    <row r="313" spans="1:11">
      <c r="A313" s="20"/>
      <c r="B313" s="13">
        <v>359</v>
      </c>
      <c r="C313" s="16">
        <v>360</v>
      </c>
      <c r="D313" s="16">
        <v>223</v>
      </c>
      <c r="E313" s="16" t="s">
        <v>1441</v>
      </c>
      <c r="F313" s="16" t="s">
        <v>1275</v>
      </c>
      <c r="G313" s="16" t="s">
        <v>1275</v>
      </c>
      <c r="H313" s="16" t="s">
        <v>1624</v>
      </c>
      <c r="I313" s="16" t="s">
        <v>1230</v>
      </c>
      <c r="J313" s="16">
        <v>0.24882000000000001</v>
      </c>
      <c r="K313" s="16">
        <v>15397.01557345284</v>
      </c>
    </row>
    <row r="314" spans="1:11">
      <c r="A314" s="20"/>
      <c r="B314" s="13">
        <v>360</v>
      </c>
      <c r="C314" s="16">
        <v>361</v>
      </c>
      <c r="D314" s="16">
        <v>223</v>
      </c>
      <c r="E314" s="16" t="s">
        <v>1441</v>
      </c>
      <c r="F314" s="16" t="s">
        <v>1275</v>
      </c>
      <c r="G314" s="16" t="s">
        <v>1275</v>
      </c>
      <c r="H314" s="16" t="s">
        <v>1625</v>
      </c>
      <c r="I314" s="16" t="s">
        <v>1230</v>
      </c>
      <c r="J314" s="16">
        <v>0.82500000000000007</v>
      </c>
      <c r="K314" s="16">
        <v>45523.841803472023</v>
      </c>
    </row>
    <row r="315" spans="1:11">
      <c r="A315" s="20"/>
      <c r="B315" s="13">
        <v>361</v>
      </c>
      <c r="C315" s="16">
        <v>362</v>
      </c>
      <c r="D315" s="16">
        <v>223</v>
      </c>
      <c r="E315" s="16" t="s">
        <v>1441</v>
      </c>
      <c r="F315" s="16" t="s">
        <v>1275</v>
      </c>
      <c r="G315" s="16" t="s">
        <v>1275</v>
      </c>
      <c r="H315" s="16" t="s">
        <v>1626</v>
      </c>
      <c r="I315" s="16" t="s">
        <v>1230</v>
      </c>
      <c r="J315" s="16">
        <v>4.0039999999999996</v>
      </c>
      <c r="K315" s="16">
        <v>56563.91093594116</v>
      </c>
    </row>
    <row r="316" spans="1:11">
      <c r="A316" s="20"/>
      <c r="B316" s="13">
        <v>363</v>
      </c>
      <c r="C316" s="16">
        <v>364</v>
      </c>
      <c r="D316" s="16">
        <v>225</v>
      </c>
      <c r="E316" s="16" t="s">
        <v>1441</v>
      </c>
      <c r="F316" s="16" t="s">
        <v>1275</v>
      </c>
      <c r="G316" s="16" t="s">
        <v>1275</v>
      </c>
      <c r="H316" s="16" t="s">
        <v>1615</v>
      </c>
      <c r="I316" s="16" t="s">
        <v>1230</v>
      </c>
      <c r="J316" s="16">
        <v>2.448</v>
      </c>
      <c r="K316" s="16">
        <v>121532.47063857981</v>
      </c>
    </row>
    <row r="317" spans="1:11">
      <c r="A317" s="20"/>
      <c r="B317" s="13">
        <v>364</v>
      </c>
      <c r="C317" s="16">
        <v>365</v>
      </c>
      <c r="D317" s="16">
        <v>225</v>
      </c>
      <c r="E317" s="16" t="s">
        <v>1441</v>
      </c>
      <c r="F317" s="16" t="s">
        <v>1275</v>
      </c>
      <c r="G317" s="16" t="s">
        <v>1275</v>
      </c>
      <c r="H317" s="16" t="s">
        <v>1612</v>
      </c>
      <c r="I317" s="16" t="s">
        <v>1230</v>
      </c>
      <c r="J317" s="16">
        <v>4.0194000000000001</v>
      </c>
      <c r="K317" s="16">
        <v>69962.108159134325</v>
      </c>
    </row>
    <row r="318" spans="1:11">
      <c r="A318" s="20"/>
      <c r="B318" s="13">
        <v>365</v>
      </c>
      <c r="C318" s="16">
        <v>366</v>
      </c>
      <c r="D318" s="16">
        <v>228</v>
      </c>
      <c r="E318" s="16" t="s">
        <v>1441</v>
      </c>
      <c r="F318" s="16" t="s">
        <v>1275</v>
      </c>
      <c r="G318" s="16" t="s">
        <v>1275</v>
      </c>
      <c r="H318" s="16" t="s">
        <v>1627</v>
      </c>
      <c r="I318" s="16" t="s">
        <v>1273</v>
      </c>
      <c r="J318" s="16">
        <v>2.3040000000000001E-2</v>
      </c>
      <c r="K318" s="16">
        <v>338.68800919217699</v>
      </c>
    </row>
    <row r="319" spans="1:11">
      <c r="A319" s="20"/>
      <c r="B319" s="13">
        <v>366</v>
      </c>
      <c r="C319" s="16">
        <v>367</v>
      </c>
      <c r="D319" s="16">
        <v>228</v>
      </c>
      <c r="E319" s="16" t="s">
        <v>1441</v>
      </c>
      <c r="F319" s="16" t="s">
        <v>1275</v>
      </c>
      <c r="G319" s="16" t="s">
        <v>1275</v>
      </c>
      <c r="H319" s="16" t="s">
        <v>1628</v>
      </c>
      <c r="I319" s="16" t="s">
        <v>1273</v>
      </c>
      <c r="J319" s="16">
        <v>4.0300000000000002E-2</v>
      </c>
      <c r="K319" s="16">
        <v>681.40502428710761</v>
      </c>
    </row>
    <row r="320" spans="1:11">
      <c r="A320" s="20"/>
      <c r="B320" s="13">
        <v>367</v>
      </c>
      <c r="C320" s="16">
        <v>368</v>
      </c>
      <c r="D320" s="16">
        <v>228</v>
      </c>
      <c r="E320" s="16" t="s">
        <v>1441</v>
      </c>
      <c r="F320" s="16" t="s">
        <v>1275</v>
      </c>
      <c r="G320" s="16" t="s">
        <v>1275</v>
      </c>
      <c r="H320" s="16" t="s">
        <v>1629</v>
      </c>
      <c r="I320" s="16" t="s">
        <v>1273</v>
      </c>
      <c r="J320" s="16">
        <v>0.31979999999999997</v>
      </c>
      <c r="K320" s="16">
        <v>9081.5180984235358</v>
      </c>
    </row>
    <row r="321" spans="1:11">
      <c r="A321" s="20"/>
      <c r="B321" s="13">
        <v>368</v>
      </c>
      <c r="C321" s="16">
        <v>369</v>
      </c>
      <c r="D321" s="16">
        <v>228</v>
      </c>
      <c r="E321" s="16" t="s">
        <v>1441</v>
      </c>
      <c r="F321" s="16" t="s">
        <v>1284</v>
      </c>
      <c r="G321" s="16" t="s">
        <v>1284</v>
      </c>
      <c r="H321" s="16" t="s">
        <v>1630</v>
      </c>
      <c r="I321" s="16" t="s">
        <v>1273</v>
      </c>
      <c r="J321" s="16">
        <v>1.00491</v>
      </c>
      <c r="K321" s="16">
        <v>12002.677388603101</v>
      </c>
    </row>
    <row r="322" spans="1:11">
      <c r="A322" s="20"/>
      <c r="B322" s="13">
        <v>372</v>
      </c>
      <c r="C322" s="16">
        <v>373</v>
      </c>
      <c r="D322" s="16">
        <v>230</v>
      </c>
      <c r="E322" s="16" t="s">
        <v>1441</v>
      </c>
      <c r="F322" s="16" t="s">
        <v>1275</v>
      </c>
      <c r="G322" s="16" t="s">
        <v>1275</v>
      </c>
      <c r="H322" s="16" t="s">
        <v>1631</v>
      </c>
      <c r="I322" s="16" t="s">
        <v>1273</v>
      </c>
      <c r="J322" s="16">
        <v>5.28E-2</v>
      </c>
      <c r="K322" s="16">
        <v>954.54326933775621</v>
      </c>
    </row>
    <row r="323" spans="1:11">
      <c r="A323" s="20"/>
      <c r="B323" s="13">
        <v>373</v>
      </c>
      <c r="C323" s="16">
        <v>374</v>
      </c>
      <c r="D323" s="16">
        <v>230</v>
      </c>
      <c r="E323" s="16" t="s">
        <v>1441</v>
      </c>
      <c r="F323" s="16" t="s">
        <v>1275</v>
      </c>
      <c r="G323" s="16" t="s">
        <v>1275</v>
      </c>
      <c r="H323" s="16" t="s">
        <v>1632</v>
      </c>
      <c r="I323" s="16" t="s">
        <v>1273</v>
      </c>
      <c r="J323" s="16">
        <v>0.15329999999999999</v>
      </c>
      <c r="K323" s="16">
        <v>3618.91401409234</v>
      </c>
    </row>
    <row r="324" spans="1:11">
      <c r="A324" s="20"/>
      <c r="B324" s="13">
        <v>374</v>
      </c>
      <c r="C324" s="16">
        <v>375</v>
      </c>
      <c r="D324" s="16">
        <v>230</v>
      </c>
      <c r="E324" s="16" t="s">
        <v>1441</v>
      </c>
      <c r="F324" s="16" t="s">
        <v>1275</v>
      </c>
      <c r="G324" s="16" t="s">
        <v>1275</v>
      </c>
      <c r="H324" s="16" t="s">
        <v>1546</v>
      </c>
      <c r="I324" s="16" t="s">
        <v>1273</v>
      </c>
      <c r="J324" s="16">
        <v>0.52649999999999997</v>
      </c>
      <c r="K324" s="16">
        <v>6226.9188259929779</v>
      </c>
    </row>
    <row r="325" spans="1:11">
      <c r="A325" s="20"/>
      <c r="B325" s="13">
        <v>375</v>
      </c>
      <c r="C325" s="16">
        <v>376</v>
      </c>
      <c r="D325" s="16">
        <v>230</v>
      </c>
      <c r="E325" s="16" t="s">
        <v>1441</v>
      </c>
      <c r="F325" s="16" t="s">
        <v>1275</v>
      </c>
      <c r="G325" s="16" t="s">
        <v>1275</v>
      </c>
      <c r="H325" s="16" t="s">
        <v>1633</v>
      </c>
      <c r="I325" s="16" t="s">
        <v>1273</v>
      </c>
      <c r="J325" s="16">
        <v>0.71154000000000017</v>
      </c>
      <c r="K325" s="16">
        <v>24666.750000920561</v>
      </c>
    </row>
    <row r="326" spans="1:11">
      <c r="A326" s="20"/>
      <c r="B326" s="13">
        <v>376</v>
      </c>
      <c r="C326" s="16">
        <v>377</v>
      </c>
      <c r="D326" s="16">
        <v>234</v>
      </c>
      <c r="E326" s="16" t="s">
        <v>1441</v>
      </c>
      <c r="F326" s="16" t="s">
        <v>1275</v>
      </c>
      <c r="G326" s="16" t="s">
        <v>1275</v>
      </c>
      <c r="H326" s="16" t="s">
        <v>1634</v>
      </c>
      <c r="I326" s="16" t="s">
        <v>1230</v>
      </c>
      <c r="J326" s="16">
        <v>3.6400000000000002E-2</v>
      </c>
      <c r="K326" s="16">
        <v>2705.477545730339</v>
      </c>
    </row>
    <row r="327" spans="1:11">
      <c r="A327" s="20"/>
      <c r="B327" s="13">
        <v>377</v>
      </c>
      <c r="C327" s="16">
        <v>378</v>
      </c>
      <c r="D327" s="16">
        <v>235</v>
      </c>
      <c r="E327" s="16" t="s">
        <v>1441</v>
      </c>
      <c r="F327" s="16" t="s">
        <v>1275</v>
      </c>
      <c r="G327" s="16" t="s">
        <v>1275</v>
      </c>
      <c r="H327" s="16" t="s">
        <v>1635</v>
      </c>
      <c r="I327" s="16" t="s">
        <v>1273</v>
      </c>
      <c r="J327" s="16">
        <v>0.79559999999999997</v>
      </c>
      <c r="K327" s="16">
        <v>28386.525442356229</v>
      </c>
    </row>
    <row r="328" spans="1:11">
      <c r="A328" s="20"/>
      <c r="B328" s="13">
        <v>382</v>
      </c>
      <c r="C328" s="16">
        <v>383</v>
      </c>
      <c r="D328" s="16">
        <v>238</v>
      </c>
      <c r="E328" s="16" t="s">
        <v>1441</v>
      </c>
      <c r="F328" s="16" t="s">
        <v>1275</v>
      </c>
      <c r="G328" s="16" t="s">
        <v>1275</v>
      </c>
      <c r="H328" s="16" t="s">
        <v>1636</v>
      </c>
      <c r="I328" s="16" t="s">
        <v>1273</v>
      </c>
      <c r="J328" s="16">
        <v>6.9000000000000008E-3</v>
      </c>
      <c r="K328" s="16">
        <v>75.015118615090159</v>
      </c>
    </row>
    <row r="329" spans="1:11">
      <c r="A329" s="20"/>
      <c r="B329" s="13">
        <v>383</v>
      </c>
      <c r="C329" s="16">
        <v>384</v>
      </c>
      <c r="D329" s="16">
        <v>238</v>
      </c>
      <c r="E329" s="16" t="s">
        <v>1441</v>
      </c>
      <c r="F329" s="16" t="s">
        <v>1275</v>
      </c>
      <c r="G329" s="16" t="s">
        <v>1275</v>
      </c>
      <c r="H329" s="16" t="s">
        <v>1637</v>
      </c>
      <c r="I329" s="16" t="s">
        <v>1273</v>
      </c>
      <c r="J329" s="16">
        <v>1.2160000000000001E-2</v>
      </c>
      <c r="K329" s="16">
        <v>152.34659073142569</v>
      </c>
    </row>
    <row r="330" spans="1:11">
      <c r="A330" s="20"/>
      <c r="B330" s="13">
        <v>384</v>
      </c>
      <c r="C330" s="16">
        <v>385</v>
      </c>
      <c r="D330" s="16">
        <v>238</v>
      </c>
      <c r="E330" s="16" t="s">
        <v>1441</v>
      </c>
      <c r="F330" s="16" t="s">
        <v>1275</v>
      </c>
      <c r="G330" s="16" t="s">
        <v>1275</v>
      </c>
      <c r="H330" s="16" t="s">
        <v>1638</v>
      </c>
      <c r="I330" s="16" t="s">
        <v>1273</v>
      </c>
      <c r="J330" s="16">
        <v>1.3860000000000001E-2</v>
      </c>
      <c r="K330" s="16">
        <v>179.42704270951731</v>
      </c>
    </row>
    <row r="331" spans="1:11">
      <c r="A331" s="20"/>
      <c r="B331" s="13">
        <v>385</v>
      </c>
      <c r="C331" s="16">
        <v>386</v>
      </c>
      <c r="D331" s="16">
        <v>238</v>
      </c>
      <c r="E331" s="16" t="s">
        <v>1441</v>
      </c>
      <c r="F331" s="16" t="s">
        <v>1275</v>
      </c>
      <c r="G331" s="16" t="s">
        <v>1275</v>
      </c>
      <c r="H331" s="16" t="s">
        <v>1639</v>
      </c>
      <c r="I331" s="16" t="s">
        <v>1273</v>
      </c>
      <c r="J331" s="16">
        <v>0.12464</v>
      </c>
      <c r="K331" s="16">
        <v>2796.14254777521</v>
      </c>
    </row>
    <row r="332" spans="1:11">
      <c r="A332" s="20"/>
      <c r="B332" s="13">
        <v>386</v>
      </c>
      <c r="C332" s="16">
        <v>387</v>
      </c>
      <c r="D332" s="16">
        <v>238</v>
      </c>
      <c r="E332" s="16" t="s">
        <v>1441</v>
      </c>
      <c r="F332" s="16" t="s">
        <v>1284</v>
      </c>
      <c r="G332" s="16" t="s">
        <v>1284</v>
      </c>
      <c r="H332" s="16" t="s">
        <v>1640</v>
      </c>
      <c r="I332" s="16" t="s">
        <v>1230</v>
      </c>
      <c r="J332" s="16">
        <v>0.19344</v>
      </c>
      <c r="K332" s="16">
        <v>12244.47882637419</v>
      </c>
    </row>
    <row r="333" spans="1:11">
      <c r="A333" s="20"/>
      <c r="B333" s="13">
        <v>387</v>
      </c>
      <c r="C333" s="16">
        <v>388</v>
      </c>
      <c r="D333" s="16">
        <v>238</v>
      </c>
      <c r="E333" s="16" t="s">
        <v>1441</v>
      </c>
      <c r="F333" s="16" t="s">
        <v>1275</v>
      </c>
      <c r="G333" s="16" t="s">
        <v>1275</v>
      </c>
      <c r="H333" s="16" t="s">
        <v>1641</v>
      </c>
      <c r="I333" s="16" t="s">
        <v>1230</v>
      </c>
      <c r="J333" s="16">
        <v>0.22570000000000001</v>
      </c>
      <c r="K333" s="16">
        <v>91165.731657228971</v>
      </c>
    </row>
    <row r="334" spans="1:11">
      <c r="A334" s="20"/>
      <c r="B334" s="13">
        <v>388</v>
      </c>
      <c r="C334" s="16">
        <v>389</v>
      </c>
      <c r="D334" s="16">
        <v>238</v>
      </c>
      <c r="E334" s="16" t="s">
        <v>1441</v>
      </c>
      <c r="F334" s="16" t="s">
        <v>1275</v>
      </c>
      <c r="G334" s="16" t="s">
        <v>1275</v>
      </c>
      <c r="H334" s="16" t="s">
        <v>1642</v>
      </c>
      <c r="I334" s="16" t="s">
        <v>1230</v>
      </c>
      <c r="J334" s="16">
        <v>0.31043999999999999</v>
      </c>
      <c r="K334" s="16">
        <v>18781.59527161884</v>
      </c>
    </row>
    <row r="335" spans="1:11">
      <c r="A335" s="20"/>
      <c r="B335" s="13">
        <v>389</v>
      </c>
      <c r="C335" s="16">
        <v>390</v>
      </c>
      <c r="D335" s="16">
        <v>238</v>
      </c>
      <c r="E335" s="16" t="s">
        <v>1441</v>
      </c>
      <c r="F335" s="16" t="s">
        <v>1275</v>
      </c>
      <c r="G335" s="16" t="s">
        <v>1275</v>
      </c>
      <c r="H335" s="16" t="s">
        <v>1636</v>
      </c>
      <c r="I335" s="16" t="s">
        <v>1273</v>
      </c>
      <c r="J335" s="16">
        <v>0.35265999999999997</v>
      </c>
      <c r="K335" s="16">
        <v>10264.234076771219</v>
      </c>
    </row>
    <row r="336" spans="1:11">
      <c r="A336" s="20"/>
      <c r="B336" s="13">
        <v>390</v>
      </c>
      <c r="C336" s="16">
        <v>391</v>
      </c>
      <c r="D336" s="16">
        <v>238</v>
      </c>
      <c r="E336" s="16" t="s">
        <v>1441</v>
      </c>
      <c r="F336" s="16" t="s">
        <v>1275</v>
      </c>
      <c r="G336" s="16" t="s">
        <v>1275</v>
      </c>
      <c r="H336" s="16" t="s">
        <v>1643</v>
      </c>
      <c r="I336" s="16" t="s">
        <v>1273</v>
      </c>
      <c r="J336" s="16">
        <v>0.38</v>
      </c>
      <c r="K336" s="16">
        <v>11268.62980559127</v>
      </c>
    </row>
    <row r="337" spans="1:11">
      <c r="A337" s="20"/>
      <c r="B337" s="13">
        <v>391</v>
      </c>
      <c r="C337" s="16">
        <v>392</v>
      </c>
      <c r="D337" s="16">
        <v>238</v>
      </c>
      <c r="E337" s="16" t="s">
        <v>1441</v>
      </c>
      <c r="F337" s="16" t="s">
        <v>1275</v>
      </c>
      <c r="G337" s="16" t="s">
        <v>1275</v>
      </c>
      <c r="H337" s="16" t="s">
        <v>1644</v>
      </c>
      <c r="I337" s="16" t="s">
        <v>1230</v>
      </c>
      <c r="J337" s="16">
        <v>0.44772000000000001</v>
      </c>
      <c r="K337" s="16">
        <v>26155.206931425619</v>
      </c>
    </row>
    <row r="338" spans="1:11">
      <c r="A338" s="20"/>
      <c r="B338" s="13">
        <v>392</v>
      </c>
      <c r="C338" s="16">
        <v>393</v>
      </c>
      <c r="D338" s="16">
        <v>240</v>
      </c>
      <c r="E338" s="16" t="s">
        <v>1441</v>
      </c>
      <c r="F338" s="16" t="s">
        <v>1275</v>
      </c>
      <c r="G338" s="16" t="s">
        <v>1275</v>
      </c>
      <c r="H338" s="16" t="s">
        <v>1645</v>
      </c>
      <c r="I338" s="16" t="s">
        <v>1230</v>
      </c>
      <c r="J338" s="16">
        <v>0.18157000000000001</v>
      </c>
      <c r="K338" s="16">
        <v>11577.89588885477</v>
      </c>
    </row>
    <row r="339" spans="1:11">
      <c r="A339" s="20"/>
      <c r="B339" s="13">
        <v>393</v>
      </c>
      <c r="C339" s="16">
        <v>394</v>
      </c>
      <c r="D339" s="16">
        <v>240</v>
      </c>
      <c r="E339" s="16" t="s">
        <v>1441</v>
      </c>
      <c r="F339" s="16" t="s">
        <v>1284</v>
      </c>
      <c r="G339" s="16" t="s">
        <v>1284</v>
      </c>
      <c r="H339" s="16" t="s">
        <v>1646</v>
      </c>
      <c r="I339" s="16" t="s">
        <v>1230</v>
      </c>
      <c r="J339" s="16">
        <v>0.40255999999999997</v>
      </c>
      <c r="K339" s="16">
        <v>3473.4632616292488</v>
      </c>
    </row>
    <row r="340" spans="1:11">
      <c r="A340" s="20"/>
      <c r="B340" s="13">
        <v>394</v>
      </c>
      <c r="C340" s="16">
        <v>395</v>
      </c>
      <c r="D340" s="16">
        <v>240</v>
      </c>
      <c r="E340" s="16" t="s">
        <v>1441</v>
      </c>
      <c r="F340" s="16" t="s">
        <v>1275</v>
      </c>
      <c r="G340" s="16" t="s">
        <v>1275</v>
      </c>
      <c r="H340" s="16" t="s">
        <v>1647</v>
      </c>
      <c r="I340" s="16" t="s">
        <v>1230</v>
      </c>
      <c r="J340" s="16">
        <v>3.409289999999999</v>
      </c>
      <c r="K340" s="16">
        <v>164244.77958760841</v>
      </c>
    </row>
    <row r="341" spans="1:11">
      <c r="A341" s="20"/>
      <c r="B341" s="13">
        <v>395</v>
      </c>
      <c r="C341" s="16">
        <v>396</v>
      </c>
      <c r="D341" s="16">
        <v>240</v>
      </c>
      <c r="E341" s="16" t="s">
        <v>1441</v>
      </c>
      <c r="F341" s="16" t="s">
        <v>1275</v>
      </c>
      <c r="G341" s="16" t="s">
        <v>1275</v>
      </c>
      <c r="H341" s="16" t="s">
        <v>1648</v>
      </c>
      <c r="I341" s="16" t="s">
        <v>1230</v>
      </c>
      <c r="J341" s="16">
        <v>1E-3</v>
      </c>
      <c r="K341" s="16">
        <v>104.8455279415959</v>
      </c>
    </row>
    <row r="342" spans="1:11">
      <c r="A342" s="20"/>
      <c r="B342" s="13">
        <v>396</v>
      </c>
      <c r="C342" s="16">
        <v>397</v>
      </c>
      <c r="D342" s="16">
        <v>240</v>
      </c>
      <c r="E342" s="16" t="s">
        <v>1441</v>
      </c>
      <c r="F342" s="16" t="s">
        <v>1275</v>
      </c>
      <c r="G342" s="16" t="s">
        <v>1275</v>
      </c>
      <c r="H342" s="16" t="s">
        <v>1649</v>
      </c>
      <c r="I342" s="16" t="s">
        <v>1230</v>
      </c>
      <c r="J342" s="16">
        <v>1E-3</v>
      </c>
      <c r="K342" s="16">
        <v>104.8455279415959</v>
      </c>
    </row>
    <row r="343" spans="1:11">
      <c r="A343" s="20"/>
      <c r="B343" s="13">
        <v>399</v>
      </c>
      <c r="C343" s="16">
        <v>400</v>
      </c>
      <c r="D343" s="16">
        <v>241</v>
      </c>
      <c r="E343" s="16" t="s">
        <v>1441</v>
      </c>
      <c r="F343" s="16" t="s">
        <v>1275</v>
      </c>
      <c r="G343" s="16" t="s">
        <v>1275</v>
      </c>
      <c r="H343" s="16" t="s">
        <v>1650</v>
      </c>
      <c r="I343" s="16" t="s">
        <v>1273</v>
      </c>
      <c r="J343" s="16">
        <v>7.5749999999999998E-2</v>
      </c>
      <c r="K343" s="16">
        <v>1500.1923927750629</v>
      </c>
    </row>
    <row r="344" spans="1:11">
      <c r="A344" s="20"/>
      <c r="B344" s="13">
        <v>401</v>
      </c>
      <c r="C344" s="16">
        <v>402</v>
      </c>
      <c r="D344" s="16">
        <v>247</v>
      </c>
      <c r="E344" s="16" t="s">
        <v>1441</v>
      </c>
      <c r="F344" s="16" t="s">
        <v>1275</v>
      </c>
      <c r="G344" s="16" t="s">
        <v>1275</v>
      </c>
      <c r="H344" s="16" t="s">
        <v>1651</v>
      </c>
      <c r="I344" s="16" t="s">
        <v>1273</v>
      </c>
      <c r="J344" s="16">
        <v>2.3789999999999999E-2</v>
      </c>
      <c r="K344" s="16">
        <v>352.57507127433553</v>
      </c>
    </row>
    <row r="345" spans="1:11">
      <c r="A345" s="20"/>
      <c r="B345" s="13">
        <v>403</v>
      </c>
      <c r="C345" s="16">
        <v>404</v>
      </c>
      <c r="D345" s="16">
        <v>247</v>
      </c>
      <c r="E345" s="16" t="s">
        <v>1441</v>
      </c>
      <c r="F345" s="16" t="s">
        <v>1275</v>
      </c>
      <c r="G345" s="16" t="s">
        <v>1275</v>
      </c>
      <c r="H345" s="16" t="s">
        <v>1652</v>
      </c>
      <c r="I345" s="16" t="s">
        <v>1230</v>
      </c>
      <c r="J345" s="16">
        <v>0.18078</v>
      </c>
      <c r="K345" s="16">
        <v>11302.429959205119</v>
      </c>
    </row>
    <row r="346" spans="1:11">
      <c r="A346" s="20"/>
      <c r="B346" s="13">
        <v>404</v>
      </c>
      <c r="C346" s="16">
        <v>405</v>
      </c>
      <c r="D346" s="16">
        <v>247</v>
      </c>
      <c r="E346" s="16" t="s">
        <v>1441</v>
      </c>
      <c r="F346" s="16" t="s">
        <v>1275</v>
      </c>
      <c r="G346" s="16" t="s">
        <v>1275</v>
      </c>
      <c r="H346" s="16" t="s">
        <v>1653</v>
      </c>
      <c r="I346" s="16" t="s">
        <v>1230</v>
      </c>
      <c r="J346" s="16">
        <v>0.73699999999999999</v>
      </c>
      <c r="K346" s="16">
        <v>40284.936430344489</v>
      </c>
    </row>
    <row r="347" spans="1:11">
      <c r="A347" s="20"/>
      <c r="B347" s="13">
        <v>405</v>
      </c>
      <c r="C347" s="16">
        <v>406</v>
      </c>
      <c r="D347" s="16">
        <v>247</v>
      </c>
      <c r="E347" s="16" t="s">
        <v>1441</v>
      </c>
      <c r="F347" s="16" t="s">
        <v>1275</v>
      </c>
      <c r="G347" s="16" t="s">
        <v>1275</v>
      </c>
      <c r="H347" s="16" t="s">
        <v>1654</v>
      </c>
      <c r="I347" s="16" t="s">
        <v>1230</v>
      </c>
      <c r="J347" s="16">
        <v>2.0192399999999999</v>
      </c>
      <c r="K347" s="16">
        <v>39293.074740852433</v>
      </c>
    </row>
    <row r="348" spans="1:11">
      <c r="A348" s="20"/>
      <c r="B348" s="13">
        <v>408</v>
      </c>
      <c r="C348" s="16">
        <v>409</v>
      </c>
      <c r="D348" s="16">
        <v>257</v>
      </c>
      <c r="E348" s="16" t="s">
        <v>1441</v>
      </c>
      <c r="F348" s="16" t="s">
        <v>1284</v>
      </c>
      <c r="G348" s="16" t="s">
        <v>1284</v>
      </c>
      <c r="H348" s="16" t="s">
        <v>1655</v>
      </c>
      <c r="I348" s="16" t="s">
        <v>1273</v>
      </c>
      <c r="J348" s="16">
        <v>9.75E-3</v>
      </c>
      <c r="K348" s="16">
        <v>115.5822127324402</v>
      </c>
    </row>
    <row r="349" spans="1:11">
      <c r="A349" s="20"/>
      <c r="B349" s="13">
        <v>411</v>
      </c>
      <c r="C349" s="16">
        <v>412</v>
      </c>
      <c r="D349" s="16">
        <v>257</v>
      </c>
      <c r="E349" s="16" t="s">
        <v>1441</v>
      </c>
      <c r="F349" s="16" t="s">
        <v>1284</v>
      </c>
      <c r="G349" s="16" t="s">
        <v>1284</v>
      </c>
      <c r="H349" s="16" t="s">
        <v>1656</v>
      </c>
      <c r="I349" s="16" t="s">
        <v>1273</v>
      </c>
      <c r="J349" s="16">
        <v>3.015E-2</v>
      </c>
      <c r="K349" s="16">
        <v>474.13328929549863</v>
      </c>
    </row>
    <row r="350" spans="1:11">
      <c r="A350" s="20"/>
      <c r="B350" s="13">
        <v>412</v>
      </c>
      <c r="C350" s="16">
        <v>413</v>
      </c>
      <c r="D350" s="16">
        <v>257</v>
      </c>
      <c r="E350" s="16" t="s">
        <v>1441</v>
      </c>
      <c r="F350" s="16" t="s">
        <v>1284</v>
      </c>
      <c r="G350" s="16" t="s">
        <v>1284</v>
      </c>
      <c r="H350" s="16" t="s">
        <v>1657</v>
      </c>
      <c r="I350" s="16" t="s">
        <v>1273</v>
      </c>
      <c r="J350" s="16">
        <v>1.6959999999999999E-2</v>
      </c>
      <c r="K350" s="16">
        <v>230.93729591410531</v>
      </c>
    </row>
    <row r="351" spans="1:11">
      <c r="A351" s="20"/>
      <c r="B351" s="13">
        <v>413</v>
      </c>
      <c r="C351" s="16">
        <v>414</v>
      </c>
      <c r="D351" s="16">
        <v>257</v>
      </c>
      <c r="E351" s="16" t="s">
        <v>1441</v>
      </c>
      <c r="F351" s="16" t="s">
        <v>1275</v>
      </c>
      <c r="G351" s="16" t="s">
        <v>1275</v>
      </c>
      <c r="H351" s="16" t="s">
        <v>1658</v>
      </c>
      <c r="I351" s="16" t="s">
        <v>1273</v>
      </c>
      <c r="J351" s="16">
        <v>5.0410000000000003E-2</v>
      </c>
      <c r="K351" s="16">
        <v>901.58823061364467</v>
      </c>
    </row>
    <row r="352" spans="1:11">
      <c r="A352" s="20"/>
      <c r="B352" s="13">
        <v>416</v>
      </c>
      <c r="C352" s="16">
        <v>417</v>
      </c>
      <c r="D352" s="16">
        <v>257</v>
      </c>
      <c r="E352" s="16" t="s">
        <v>1441</v>
      </c>
      <c r="F352" s="16" t="s">
        <v>1275</v>
      </c>
      <c r="G352" s="16" t="s">
        <v>1275</v>
      </c>
      <c r="H352" s="16" t="s">
        <v>1659</v>
      </c>
      <c r="I352" s="16" t="s">
        <v>1273</v>
      </c>
      <c r="J352" s="16">
        <v>8.5089999999999999E-2</v>
      </c>
      <c r="K352" s="16">
        <v>1734.933731911372</v>
      </c>
    </row>
    <row r="353" spans="1:11">
      <c r="A353" s="20"/>
      <c r="B353" s="13">
        <v>417</v>
      </c>
      <c r="C353" s="16">
        <v>418</v>
      </c>
      <c r="D353" s="16">
        <v>257</v>
      </c>
      <c r="E353" s="16" t="s">
        <v>1441</v>
      </c>
      <c r="F353" s="16" t="s">
        <v>1275</v>
      </c>
      <c r="G353" s="16" t="s">
        <v>1275</v>
      </c>
      <c r="H353" s="16" t="s">
        <v>1660</v>
      </c>
      <c r="I353" s="16" t="s">
        <v>1273</v>
      </c>
      <c r="J353" s="16">
        <v>9.8999999999999991E-2</v>
      </c>
      <c r="K353" s="16">
        <v>2096.523146276018</v>
      </c>
    </row>
    <row r="354" spans="1:11">
      <c r="A354" s="20"/>
      <c r="B354" s="13">
        <v>418</v>
      </c>
      <c r="C354" s="16">
        <v>419</v>
      </c>
      <c r="D354" s="16">
        <v>257</v>
      </c>
      <c r="E354" s="16" t="s">
        <v>1441</v>
      </c>
      <c r="F354" s="16" t="s">
        <v>1275</v>
      </c>
      <c r="G354" s="16" t="s">
        <v>1275</v>
      </c>
      <c r="H354" s="16" t="s">
        <v>1661</v>
      </c>
      <c r="I354" s="16" t="s">
        <v>1273</v>
      </c>
      <c r="J354" s="16">
        <v>0.19903999999999999</v>
      </c>
      <c r="K354" s="16">
        <v>5020.2768894166329</v>
      </c>
    </row>
    <row r="355" spans="1:11">
      <c r="A355" s="20"/>
      <c r="B355" s="13">
        <v>419</v>
      </c>
      <c r="C355" s="16">
        <v>420</v>
      </c>
      <c r="D355" s="16">
        <v>257</v>
      </c>
      <c r="E355" s="16" t="s">
        <v>1441</v>
      </c>
      <c r="F355" s="16" t="s">
        <v>1275</v>
      </c>
      <c r="G355" s="16" t="s">
        <v>1275</v>
      </c>
      <c r="H355" s="16" t="s">
        <v>1624</v>
      </c>
      <c r="I355" s="16" t="s">
        <v>1230</v>
      </c>
      <c r="J355" s="16">
        <v>0.23075000000000001</v>
      </c>
      <c r="K355" s="16">
        <v>6162.8579699500406</v>
      </c>
    </row>
    <row r="356" spans="1:11">
      <c r="A356" s="20"/>
      <c r="B356" s="13">
        <v>420</v>
      </c>
      <c r="C356" s="16">
        <v>421</v>
      </c>
      <c r="D356" s="16">
        <v>257</v>
      </c>
      <c r="E356" s="16" t="s">
        <v>1441</v>
      </c>
      <c r="F356" s="16" t="s">
        <v>1275</v>
      </c>
      <c r="G356" s="16" t="s">
        <v>1275</v>
      </c>
      <c r="H356" s="16" t="s">
        <v>1662</v>
      </c>
      <c r="I356" s="16" t="s">
        <v>1273</v>
      </c>
      <c r="J356" s="16">
        <v>0.21576000000000001</v>
      </c>
      <c r="K356" s="16">
        <v>5552.9918369324614</v>
      </c>
    </row>
    <row r="357" spans="1:11">
      <c r="A357" s="20"/>
      <c r="B357" s="13">
        <v>421</v>
      </c>
      <c r="C357" s="16">
        <v>422</v>
      </c>
      <c r="D357" s="16">
        <v>257</v>
      </c>
      <c r="E357" s="16" t="s">
        <v>1441</v>
      </c>
      <c r="F357" s="16" t="s">
        <v>1275</v>
      </c>
      <c r="G357" s="16" t="s">
        <v>1275</v>
      </c>
      <c r="H357" s="16" t="s">
        <v>1663</v>
      </c>
      <c r="I357" s="16" t="s">
        <v>1273</v>
      </c>
      <c r="J357" s="16">
        <v>0.21546000000000001</v>
      </c>
      <c r="K357" s="16">
        <v>5543.339725198105</v>
      </c>
    </row>
    <row r="358" spans="1:11">
      <c r="A358" s="20"/>
      <c r="B358" s="13">
        <v>422</v>
      </c>
      <c r="C358" s="16">
        <v>423</v>
      </c>
      <c r="D358" s="16">
        <v>257</v>
      </c>
      <c r="E358" s="16" t="s">
        <v>1441</v>
      </c>
      <c r="F358" s="16" t="s">
        <v>1284</v>
      </c>
      <c r="G358" s="16" t="s">
        <v>1284</v>
      </c>
      <c r="H358" s="16" t="s">
        <v>1664</v>
      </c>
      <c r="I358" s="16" t="s">
        <v>1273</v>
      </c>
      <c r="J358" s="16">
        <v>0.27648</v>
      </c>
      <c r="K358" s="16">
        <v>7571.4193440509989</v>
      </c>
    </row>
    <row r="359" spans="1:11">
      <c r="A359" s="20"/>
      <c r="B359" s="13">
        <v>423</v>
      </c>
      <c r="C359" s="16">
        <v>424</v>
      </c>
      <c r="D359" s="16">
        <v>257</v>
      </c>
      <c r="E359" s="16" t="s">
        <v>1441</v>
      </c>
      <c r="F359" s="16" t="s">
        <v>1275</v>
      </c>
      <c r="G359" s="16" t="s">
        <v>1275</v>
      </c>
      <c r="H359" s="16" t="s">
        <v>1665</v>
      </c>
      <c r="I359" s="16" t="s">
        <v>1273</v>
      </c>
      <c r="J359" s="16">
        <v>0.36120000000000002</v>
      </c>
      <c r="K359" s="16">
        <v>10575.94731202076</v>
      </c>
    </row>
    <row r="360" spans="1:11">
      <c r="A360" s="20"/>
      <c r="B360" s="13">
        <v>424</v>
      </c>
      <c r="C360" s="16">
        <v>425</v>
      </c>
      <c r="D360" s="16">
        <v>257</v>
      </c>
      <c r="E360" s="16" t="s">
        <v>1441</v>
      </c>
      <c r="F360" s="16" t="s">
        <v>1275</v>
      </c>
      <c r="G360" s="16" t="s">
        <v>1275</v>
      </c>
      <c r="H360" s="16" t="s">
        <v>1666</v>
      </c>
      <c r="I360" s="16" t="s">
        <v>1230</v>
      </c>
      <c r="J360" s="16">
        <v>0.36549999999999999</v>
      </c>
      <c r="K360" s="16">
        <v>9341.834447354604</v>
      </c>
    </row>
    <row r="361" spans="1:11">
      <c r="A361" s="20"/>
      <c r="B361" s="13">
        <v>425</v>
      </c>
      <c r="C361" s="16">
        <v>426</v>
      </c>
      <c r="D361" s="16">
        <v>257</v>
      </c>
      <c r="E361" s="16" t="s">
        <v>1441</v>
      </c>
      <c r="F361" s="16" t="s">
        <v>1275</v>
      </c>
      <c r="G361" s="16" t="s">
        <v>1275</v>
      </c>
      <c r="H361" s="16" t="s">
        <v>1667</v>
      </c>
      <c r="I361" s="16" t="s">
        <v>1273</v>
      </c>
      <c r="J361" s="16">
        <v>0.16309999999999999</v>
      </c>
      <c r="K361" s="16">
        <v>3913.7415045985081</v>
      </c>
    </row>
    <row r="362" spans="1:11">
      <c r="A362" s="20"/>
      <c r="B362" s="13">
        <v>426</v>
      </c>
      <c r="C362" s="16">
        <v>427</v>
      </c>
      <c r="D362" s="16">
        <v>257</v>
      </c>
      <c r="E362" s="16" t="s">
        <v>1441</v>
      </c>
      <c r="F362" s="16" t="s">
        <v>1275</v>
      </c>
      <c r="G362" s="16" t="s">
        <v>1275</v>
      </c>
      <c r="H362" s="16" t="s">
        <v>1668</v>
      </c>
      <c r="I362" s="16" t="s">
        <v>1273</v>
      </c>
      <c r="J362" s="16">
        <v>0.2268</v>
      </c>
      <c r="K362" s="16">
        <v>5910.4980685010432</v>
      </c>
    </row>
    <row r="363" spans="1:11">
      <c r="A363" s="20"/>
      <c r="B363" s="13">
        <v>427</v>
      </c>
      <c r="C363" s="16">
        <v>428</v>
      </c>
      <c r="D363" s="16">
        <v>257</v>
      </c>
      <c r="E363" s="16" t="s">
        <v>1441</v>
      </c>
      <c r="F363" s="16" t="s">
        <v>1275</v>
      </c>
      <c r="G363" s="16" t="s">
        <v>1275</v>
      </c>
      <c r="H363" s="16" t="s">
        <v>1669</v>
      </c>
      <c r="I363" s="16" t="s">
        <v>1230</v>
      </c>
      <c r="J363" s="16">
        <v>0.47011999999999998</v>
      </c>
      <c r="K363" s="16">
        <v>14339.995950506929</v>
      </c>
    </row>
    <row r="364" spans="1:11">
      <c r="A364" s="20"/>
      <c r="B364" s="13">
        <v>428</v>
      </c>
      <c r="C364" s="16">
        <v>429</v>
      </c>
      <c r="D364" s="16">
        <v>258</v>
      </c>
      <c r="E364" s="16" t="s">
        <v>1441</v>
      </c>
      <c r="F364" s="16" t="s">
        <v>1276</v>
      </c>
      <c r="G364" s="16" t="s">
        <v>1276</v>
      </c>
      <c r="H364" s="16" t="s">
        <v>1670</v>
      </c>
      <c r="I364" s="16" t="s">
        <v>1273</v>
      </c>
      <c r="J364" s="16">
        <v>0.1326</v>
      </c>
      <c r="K364" s="16">
        <v>3021.1721400419528</v>
      </c>
    </row>
    <row r="365" spans="1:11">
      <c r="A365" s="20"/>
      <c r="B365" s="13">
        <v>429</v>
      </c>
      <c r="C365" s="16">
        <v>430</v>
      </c>
      <c r="D365" s="16">
        <v>258</v>
      </c>
      <c r="E365" s="16" t="s">
        <v>1441</v>
      </c>
      <c r="F365" s="16" t="s">
        <v>1275</v>
      </c>
      <c r="G365" s="16" t="s">
        <v>1275</v>
      </c>
      <c r="H365" s="16" t="s">
        <v>1671</v>
      </c>
      <c r="I365" s="16" t="s">
        <v>1273</v>
      </c>
      <c r="J365" s="16">
        <v>0.17152000000000001</v>
      </c>
      <c r="K365" s="16">
        <v>4167.9750007530602</v>
      </c>
    </row>
    <row r="366" spans="1:11">
      <c r="A366" s="20"/>
      <c r="B366" s="13">
        <v>430</v>
      </c>
      <c r="C366" s="16">
        <v>431</v>
      </c>
      <c r="D366" s="16">
        <v>258</v>
      </c>
      <c r="E366" s="16" t="s">
        <v>1441</v>
      </c>
      <c r="F366" s="16" t="s">
        <v>1275</v>
      </c>
      <c r="G366" s="16" t="s">
        <v>1275</v>
      </c>
      <c r="H366" s="16" t="s">
        <v>1672</v>
      </c>
      <c r="I366" s="16" t="s">
        <v>1273</v>
      </c>
      <c r="J366" s="16">
        <v>0.18360000000000001</v>
      </c>
      <c r="K366" s="16">
        <v>4538.1819115396102</v>
      </c>
    </row>
    <row r="367" spans="1:11">
      <c r="A367" s="20"/>
      <c r="B367" s="13">
        <v>431</v>
      </c>
      <c r="C367" s="16">
        <v>432</v>
      </c>
      <c r="D367" s="16">
        <v>258</v>
      </c>
      <c r="E367" s="16" t="s">
        <v>1441</v>
      </c>
      <c r="F367" s="16" t="s">
        <v>1275</v>
      </c>
      <c r="G367" s="16" t="s">
        <v>1275</v>
      </c>
      <c r="H367" s="16" t="s">
        <v>1673</v>
      </c>
      <c r="I367" s="16" t="s">
        <v>1273</v>
      </c>
      <c r="J367" s="16">
        <v>0.26623999999999998</v>
      </c>
      <c r="K367" s="16">
        <v>7222.4419951999762</v>
      </c>
    </row>
    <row r="368" spans="1:11">
      <c r="A368" s="20"/>
      <c r="B368" s="13">
        <v>432</v>
      </c>
      <c r="C368" s="16">
        <v>433</v>
      </c>
      <c r="D368" s="16">
        <v>258</v>
      </c>
      <c r="E368" s="16" t="s">
        <v>1441</v>
      </c>
      <c r="F368" s="16" t="s">
        <v>1275</v>
      </c>
      <c r="G368" s="16" t="s">
        <v>1275</v>
      </c>
      <c r="H368" s="16" t="s">
        <v>1674</v>
      </c>
      <c r="I368" s="16" t="s">
        <v>1230</v>
      </c>
      <c r="J368" s="16">
        <v>1E-3</v>
      </c>
      <c r="K368" s="16">
        <v>104.8054022374222</v>
      </c>
    </row>
    <row r="369" spans="1:11">
      <c r="A369" s="20"/>
      <c r="B369" s="13">
        <v>435</v>
      </c>
      <c r="C369" s="16">
        <v>436</v>
      </c>
      <c r="D369" s="16">
        <v>260</v>
      </c>
      <c r="E369" s="16" t="s">
        <v>1441</v>
      </c>
      <c r="F369" s="16" t="s">
        <v>1275</v>
      </c>
      <c r="G369" s="16" t="s">
        <v>1275</v>
      </c>
      <c r="H369" s="16" t="s">
        <v>1675</v>
      </c>
      <c r="I369" s="16" t="s">
        <v>1230</v>
      </c>
      <c r="J369" s="16">
        <v>2.01E-2</v>
      </c>
      <c r="K369" s="16">
        <v>1581.2273884428971</v>
      </c>
    </row>
    <row r="370" spans="1:11">
      <c r="A370" s="20"/>
      <c r="B370" s="13">
        <v>436</v>
      </c>
      <c r="C370" s="16">
        <v>437</v>
      </c>
      <c r="D370" s="16">
        <v>260</v>
      </c>
      <c r="E370" s="16" t="s">
        <v>1441</v>
      </c>
      <c r="F370" s="16" t="s">
        <v>1275</v>
      </c>
      <c r="G370" s="16" t="s">
        <v>1275</v>
      </c>
      <c r="H370" s="16" t="s">
        <v>1676</v>
      </c>
      <c r="I370" s="16" t="s">
        <v>1273</v>
      </c>
      <c r="J370" s="16">
        <v>3.4680000000000002E-2</v>
      </c>
      <c r="K370" s="16">
        <v>564.81928328740685</v>
      </c>
    </row>
    <row r="371" spans="1:11">
      <c r="A371" s="20"/>
      <c r="B371" s="13">
        <v>437</v>
      </c>
      <c r="C371" s="16">
        <v>438</v>
      </c>
      <c r="D371" s="16">
        <v>260</v>
      </c>
      <c r="E371" s="16" t="s">
        <v>1441</v>
      </c>
      <c r="F371" s="16" t="s">
        <v>1284</v>
      </c>
      <c r="G371" s="16" t="s">
        <v>1284</v>
      </c>
      <c r="H371" s="16" t="s">
        <v>1677</v>
      </c>
      <c r="I371" s="16" t="s">
        <v>1273</v>
      </c>
      <c r="J371" s="16">
        <v>5.0819999999999997E-2</v>
      </c>
      <c r="K371" s="16">
        <v>910.7659962388019</v>
      </c>
    </row>
    <row r="372" spans="1:11">
      <c r="A372" s="20"/>
      <c r="B372" s="13">
        <v>438</v>
      </c>
      <c r="C372" s="16">
        <v>439</v>
      </c>
      <c r="D372" s="16">
        <v>260</v>
      </c>
      <c r="E372" s="16" t="s">
        <v>1441</v>
      </c>
      <c r="F372" s="16" t="s">
        <v>1276</v>
      </c>
      <c r="G372" s="16" t="s">
        <v>1276</v>
      </c>
      <c r="H372" s="16" t="s">
        <v>1678</v>
      </c>
      <c r="I372" s="16" t="s">
        <v>1273</v>
      </c>
      <c r="J372" s="16">
        <v>0.13730999999999999</v>
      </c>
      <c r="K372" s="16">
        <v>3155.9390004120878</v>
      </c>
    </row>
    <row r="373" spans="1:11">
      <c r="A373" s="20"/>
      <c r="B373" s="13">
        <v>439</v>
      </c>
      <c r="C373" s="16">
        <v>440</v>
      </c>
      <c r="D373" s="16">
        <v>260</v>
      </c>
      <c r="E373" s="16" t="s">
        <v>1441</v>
      </c>
      <c r="F373" s="16" t="s">
        <v>1275</v>
      </c>
      <c r="G373" s="16" t="s">
        <v>1275</v>
      </c>
      <c r="H373" s="16" t="s">
        <v>1679</v>
      </c>
      <c r="I373" s="16" t="s">
        <v>1273</v>
      </c>
      <c r="J373" s="16">
        <v>0.20927999999999999</v>
      </c>
      <c r="K373" s="16">
        <v>5345.2597077728506</v>
      </c>
    </row>
    <row r="374" spans="1:11">
      <c r="A374" s="20"/>
      <c r="B374" s="13">
        <v>440</v>
      </c>
      <c r="C374" s="16">
        <v>441</v>
      </c>
      <c r="D374" s="16">
        <v>260</v>
      </c>
      <c r="E374" s="16" t="s">
        <v>1441</v>
      </c>
      <c r="F374" s="16" t="s">
        <v>1275</v>
      </c>
      <c r="G374" s="16" t="s">
        <v>1275</v>
      </c>
      <c r="H374" s="16" t="s">
        <v>1680</v>
      </c>
      <c r="I374" s="16" t="s">
        <v>1230</v>
      </c>
      <c r="J374" s="16">
        <v>0.33184000000000002</v>
      </c>
      <c r="K374" s="16">
        <v>19966.957646105991</v>
      </c>
    </row>
    <row r="375" spans="1:11">
      <c r="A375" s="20"/>
      <c r="B375" s="13">
        <v>441</v>
      </c>
      <c r="C375" s="16">
        <v>442</v>
      </c>
      <c r="D375" s="16">
        <v>260</v>
      </c>
      <c r="E375" s="16" t="s">
        <v>1441</v>
      </c>
      <c r="F375" s="16" t="s">
        <v>1275</v>
      </c>
      <c r="G375" s="16" t="s">
        <v>1275</v>
      </c>
      <c r="H375" s="16" t="s">
        <v>1681</v>
      </c>
      <c r="I375" s="16" t="s">
        <v>1230</v>
      </c>
      <c r="J375" s="16">
        <v>0.44496000000000008</v>
      </c>
      <c r="K375" s="16">
        <v>26033.073817445609</v>
      </c>
    </row>
    <row r="376" spans="1:11">
      <c r="A376" s="20"/>
      <c r="B376" s="13">
        <v>442</v>
      </c>
      <c r="C376" s="16">
        <v>443</v>
      </c>
      <c r="D376" s="16">
        <v>260</v>
      </c>
      <c r="E376" s="16" t="s">
        <v>1441</v>
      </c>
      <c r="F376" s="16" t="s">
        <v>1275</v>
      </c>
      <c r="G376" s="16" t="s">
        <v>1275</v>
      </c>
      <c r="H376" s="16" t="s">
        <v>1682</v>
      </c>
      <c r="I376" s="16" t="s">
        <v>1273</v>
      </c>
      <c r="J376" s="16">
        <v>0.42651000000000011</v>
      </c>
      <c r="K376" s="16">
        <v>13018.74442093684</v>
      </c>
    </row>
    <row r="377" spans="1:11">
      <c r="A377" s="20"/>
      <c r="B377" s="13">
        <v>445</v>
      </c>
      <c r="C377" s="16">
        <v>446</v>
      </c>
      <c r="D377" s="16">
        <v>261</v>
      </c>
      <c r="E377" s="16" t="s">
        <v>1441</v>
      </c>
      <c r="F377" s="16" t="s">
        <v>1284</v>
      </c>
      <c r="G377" s="16" t="s">
        <v>1284</v>
      </c>
      <c r="H377" s="16" t="s">
        <v>1683</v>
      </c>
      <c r="I377" s="16" t="s">
        <v>1273</v>
      </c>
      <c r="J377" s="16">
        <v>3.1199999999999999E-3</v>
      </c>
      <c r="K377" s="16">
        <v>27.80807687094736</v>
      </c>
    </row>
    <row r="378" spans="1:11">
      <c r="A378" s="20"/>
      <c r="B378" s="13">
        <v>446</v>
      </c>
      <c r="C378" s="16">
        <v>447</v>
      </c>
      <c r="D378" s="16">
        <v>261</v>
      </c>
      <c r="E378" s="16" t="s">
        <v>1441</v>
      </c>
      <c r="F378" s="16" t="s">
        <v>1275</v>
      </c>
      <c r="G378" s="16" t="s">
        <v>1275</v>
      </c>
      <c r="H378" s="16" t="s">
        <v>1684</v>
      </c>
      <c r="I378" s="16" t="s">
        <v>1273</v>
      </c>
      <c r="J378" s="16">
        <v>6.6313999999999991E-3</v>
      </c>
      <c r="K378" s="16">
        <v>71.381961702986999</v>
      </c>
    </row>
    <row r="379" spans="1:11">
      <c r="A379" s="20"/>
      <c r="B379" s="13">
        <v>447</v>
      </c>
      <c r="C379" s="16">
        <v>448</v>
      </c>
      <c r="D379" s="16">
        <v>261</v>
      </c>
      <c r="E379" s="16" t="s">
        <v>1441</v>
      </c>
      <c r="F379" s="16" t="s">
        <v>1275</v>
      </c>
      <c r="G379" s="16" t="s">
        <v>1275</v>
      </c>
      <c r="H379" s="16" t="s">
        <v>1685</v>
      </c>
      <c r="I379" s="16" t="s">
        <v>1273</v>
      </c>
      <c r="J379" s="16">
        <v>6.0319999999999999E-2</v>
      </c>
      <c r="K379" s="16">
        <v>1128.401980166067</v>
      </c>
    </row>
    <row r="380" spans="1:11">
      <c r="A380" s="20"/>
      <c r="B380" s="13">
        <v>448</v>
      </c>
      <c r="C380" s="16">
        <v>449</v>
      </c>
      <c r="D380" s="16">
        <v>261</v>
      </c>
      <c r="E380" s="16" t="s">
        <v>1441</v>
      </c>
      <c r="F380" s="16" t="s">
        <v>1275</v>
      </c>
      <c r="G380" s="16" t="s">
        <v>1275</v>
      </c>
      <c r="H380" s="16" t="s">
        <v>1686</v>
      </c>
      <c r="I380" s="16" t="s">
        <v>1230</v>
      </c>
      <c r="J380" s="16">
        <v>0.1694</v>
      </c>
      <c r="K380" s="16">
        <v>10869.590954837249</v>
      </c>
    </row>
    <row r="381" spans="1:11">
      <c r="A381" s="20"/>
      <c r="B381" s="13">
        <v>449</v>
      </c>
      <c r="C381" s="16">
        <v>450</v>
      </c>
      <c r="D381" s="16">
        <v>261</v>
      </c>
      <c r="E381" s="16" t="s">
        <v>1441</v>
      </c>
      <c r="F381" s="16" t="s">
        <v>1275</v>
      </c>
      <c r="G381" s="16" t="s">
        <v>1275</v>
      </c>
      <c r="H381" s="16" t="s">
        <v>1687</v>
      </c>
      <c r="I381" s="16" t="s">
        <v>1273</v>
      </c>
      <c r="J381" s="16">
        <v>0.23519999999999999</v>
      </c>
      <c r="K381" s="16">
        <v>6185.4591261014384</v>
      </c>
    </row>
    <row r="382" spans="1:11">
      <c r="A382" s="20"/>
      <c r="B382" s="13">
        <v>450</v>
      </c>
      <c r="C382" s="16">
        <v>451</v>
      </c>
      <c r="D382" s="16">
        <v>261</v>
      </c>
      <c r="E382" s="16" t="s">
        <v>1441</v>
      </c>
      <c r="F382" s="16" t="s">
        <v>1275</v>
      </c>
      <c r="G382" s="16" t="s">
        <v>1275</v>
      </c>
      <c r="H382" s="16" t="s">
        <v>1688</v>
      </c>
      <c r="I382" s="16" t="s">
        <v>1273</v>
      </c>
      <c r="J382" s="16">
        <v>0.34816000000000003</v>
      </c>
      <c r="K382" s="16">
        <v>10100.738095940371</v>
      </c>
    </row>
    <row r="383" spans="1:11">
      <c r="A383" s="20"/>
      <c r="B383" s="13">
        <v>459</v>
      </c>
      <c r="C383" s="16">
        <v>460</v>
      </c>
      <c r="D383" s="16">
        <v>266</v>
      </c>
      <c r="E383" s="16" t="s">
        <v>1441</v>
      </c>
      <c r="F383" s="16" t="s">
        <v>1284</v>
      </c>
      <c r="G383" s="16" t="s">
        <v>1284</v>
      </c>
      <c r="H383" s="16" t="s">
        <v>1689</v>
      </c>
      <c r="I383" s="16" t="s">
        <v>1273</v>
      </c>
      <c r="J383" s="16">
        <v>0.1159</v>
      </c>
      <c r="K383" s="16">
        <v>2426.4402151350891</v>
      </c>
    </row>
    <row r="384" spans="1:11">
      <c r="A384" s="20"/>
      <c r="B384" s="13">
        <v>460</v>
      </c>
      <c r="C384" s="16">
        <v>461</v>
      </c>
      <c r="D384" s="16">
        <v>266</v>
      </c>
      <c r="E384" s="16" t="s">
        <v>1441</v>
      </c>
      <c r="F384" s="16" t="s">
        <v>1275</v>
      </c>
      <c r="G384" s="16" t="s">
        <v>1275</v>
      </c>
      <c r="H384" s="16" t="s">
        <v>1690</v>
      </c>
      <c r="I384" s="16" t="s">
        <v>1273</v>
      </c>
      <c r="J384" s="16">
        <v>0.20735999999999999</v>
      </c>
      <c r="K384" s="16">
        <v>5021.7137366888464</v>
      </c>
    </row>
    <row r="385" spans="1:11">
      <c r="A385" s="20"/>
      <c r="B385" s="13">
        <v>461</v>
      </c>
      <c r="C385" s="16">
        <v>462</v>
      </c>
      <c r="D385" s="16">
        <v>266</v>
      </c>
      <c r="E385" s="16" t="s">
        <v>1441</v>
      </c>
      <c r="F385" s="16" t="s">
        <v>1275</v>
      </c>
      <c r="G385" s="16" t="s">
        <v>1275</v>
      </c>
      <c r="H385" s="16" t="s">
        <v>1691</v>
      </c>
      <c r="I385" s="16" t="s">
        <v>1230</v>
      </c>
      <c r="J385" s="16">
        <v>0.33110000000000001</v>
      </c>
      <c r="K385" s="16">
        <v>19926.683919559669</v>
      </c>
    </row>
    <row r="386" spans="1:11">
      <c r="A386" s="20"/>
      <c r="B386" s="13">
        <v>462</v>
      </c>
      <c r="C386" s="16">
        <v>463</v>
      </c>
      <c r="D386" s="16">
        <v>266</v>
      </c>
      <c r="E386" s="16" t="s">
        <v>1441</v>
      </c>
      <c r="F386" s="16" t="s">
        <v>1275</v>
      </c>
      <c r="G386" s="16" t="s">
        <v>1275</v>
      </c>
      <c r="H386" s="16" t="s">
        <v>1692</v>
      </c>
      <c r="I386" s="16" t="s">
        <v>1230</v>
      </c>
      <c r="J386" s="16">
        <v>0.34505000000000002</v>
      </c>
      <c r="K386" s="16">
        <v>20684.47300155913</v>
      </c>
    </row>
    <row r="387" spans="1:11">
      <c r="A387" s="20"/>
      <c r="B387" s="13">
        <v>463</v>
      </c>
      <c r="C387" s="16">
        <v>464</v>
      </c>
      <c r="D387" s="16">
        <v>266</v>
      </c>
      <c r="E387" s="16" t="s">
        <v>1441</v>
      </c>
      <c r="F387" s="16" t="s">
        <v>1284</v>
      </c>
      <c r="G387" s="16" t="s">
        <v>1284</v>
      </c>
      <c r="H387" s="16" t="s">
        <v>1693</v>
      </c>
      <c r="I387" s="16" t="s">
        <v>1273</v>
      </c>
      <c r="J387" s="16">
        <v>0.43469999999999998</v>
      </c>
      <c r="K387" s="16">
        <v>12670.2475919344</v>
      </c>
    </row>
    <row r="388" spans="1:11">
      <c r="A388" s="20"/>
      <c r="B388" s="13">
        <v>464</v>
      </c>
      <c r="C388" s="16">
        <v>465</v>
      </c>
      <c r="D388" s="16">
        <v>266</v>
      </c>
      <c r="E388" s="16" t="s">
        <v>1441</v>
      </c>
      <c r="F388" s="16" t="s">
        <v>1284</v>
      </c>
      <c r="G388" s="16" t="s">
        <v>1284</v>
      </c>
      <c r="H388" s="16" t="s">
        <v>1694</v>
      </c>
      <c r="I388" s="16" t="s">
        <v>1273</v>
      </c>
      <c r="J388" s="16">
        <v>0.65959999999999985</v>
      </c>
      <c r="K388" s="16">
        <v>5975.0926872208775</v>
      </c>
    </row>
    <row r="389" spans="1:11">
      <c r="A389" s="20"/>
      <c r="B389" s="13">
        <v>468</v>
      </c>
      <c r="C389" s="16">
        <v>469</v>
      </c>
      <c r="D389" s="16">
        <v>267</v>
      </c>
      <c r="E389" s="16" t="s">
        <v>1441</v>
      </c>
      <c r="F389" s="16" t="s">
        <v>1275</v>
      </c>
      <c r="G389" s="16" t="s">
        <v>1275</v>
      </c>
      <c r="H389" s="16" t="s">
        <v>1695</v>
      </c>
      <c r="I389" s="16" t="s">
        <v>1230</v>
      </c>
      <c r="J389" s="16">
        <v>1.8E-3</v>
      </c>
      <c r="K389" s="16">
        <v>169.79368456763109</v>
      </c>
    </row>
    <row r="390" spans="1:11">
      <c r="A390" s="20"/>
      <c r="B390" s="13">
        <v>472</v>
      </c>
      <c r="C390" s="16">
        <v>473</v>
      </c>
      <c r="D390" s="16">
        <v>267</v>
      </c>
      <c r="E390" s="16" t="s">
        <v>1441</v>
      </c>
      <c r="F390" s="16" t="s">
        <v>1275</v>
      </c>
      <c r="G390" s="16" t="s">
        <v>1275</v>
      </c>
      <c r="H390" s="16" t="s">
        <v>1696</v>
      </c>
      <c r="I390" s="16" t="s">
        <v>1230</v>
      </c>
      <c r="J390" s="16">
        <v>7.1070000000000008E-2</v>
      </c>
      <c r="K390" s="16">
        <v>4717.5700767487588</v>
      </c>
    </row>
    <row r="391" spans="1:11">
      <c r="A391" s="20"/>
      <c r="B391" s="13">
        <v>473</v>
      </c>
      <c r="C391" s="16">
        <v>474</v>
      </c>
      <c r="D391" s="16">
        <v>267</v>
      </c>
      <c r="E391" s="16" t="s">
        <v>1441</v>
      </c>
      <c r="F391" s="16" t="s">
        <v>1275</v>
      </c>
      <c r="G391" s="16" t="s">
        <v>1275</v>
      </c>
      <c r="H391" s="16" t="s">
        <v>1697</v>
      </c>
      <c r="I391" s="16" t="s">
        <v>1230</v>
      </c>
      <c r="J391" s="16">
        <v>8.3750000000000005E-2</v>
      </c>
      <c r="K391" s="16">
        <v>5472.6885302299888</v>
      </c>
    </row>
    <row r="392" spans="1:11">
      <c r="A392" s="20"/>
      <c r="B392" s="13">
        <v>474</v>
      </c>
      <c r="C392" s="16">
        <v>475</v>
      </c>
      <c r="D392" s="16">
        <v>267</v>
      </c>
      <c r="E392" s="16" t="s">
        <v>1441</v>
      </c>
      <c r="F392" s="16" t="s">
        <v>1275</v>
      </c>
      <c r="G392" s="16" t="s">
        <v>1275</v>
      </c>
      <c r="H392" s="16" t="s">
        <v>1698</v>
      </c>
      <c r="I392" s="16" t="s">
        <v>1230</v>
      </c>
      <c r="J392" s="16">
        <v>8.5499999999999993E-2</v>
      </c>
      <c r="K392" s="16">
        <v>5576.0084016580458</v>
      </c>
    </row>
    <row r="393" spans="1:11">
      <c r="A393" s="20"/>
      <c r="B393" s="13">
        <v>475</v>
      </c>
      <c r="C393" s="16">
        <v>476</v>
      </c>
      <c r="D393" s="16">
        <v>267</v>
      </c>
      <c r="E393" s="16" t="s">
        <v>1441</v>
      </c>
      <c r="F393" s="16" t="s">
        <v>1275</v>
      </c>
      <c r="G393" s="16" t="s">
        <v>1275</v>
      </c>
      <c r="H393" s="16" t="s">
        <v>1699</v>
      </c>
      <c r="I393" s="16" t="s">
        <v>1230</v>
      </c>
      <c r="J393" s="16">
        <v>0.12695999999999999</v>
      </c>
      <c r="K393" s="16">
        <v>7972.7774441489528</v>
      </c>
    </row>
    <row r="394" spans="1:11">
      <c r="A394" s="20"/>
      <c r="B394" s="13">
        <v>476</v>
      </c>
      <c r="C394" s="16">
        <v>477</v>
      </c>
      <c r="D394" s="16">
        <v>267</v>
      </c>
      <c r="E394" s="16" t="s">
        <v>1441</v>
      </c>
      <c r="F394" s="16" t="s">
        <v>1275</v>
      </c>
      <c r="G394" s="16" t="s">
        <v>1275</v>
      </c>
      <c r="H394" s="16" t="s">
        <v>1700</v>
      </c>
      <c r="I394" s="16" t="s">
        <v>1230</v>
      </c>
      <c r="J394" s="16">
        <v>0.13593</v>
      </c>
      <c r="K394" s="16">
        <v>8480.5429943831114</v>
      </c>
    </row>
    <row r="395" spans="1:11">
      <c r="A395" s="20"/>
      <c r="B395" s="13">
        <v>477</v>
      </c>
      <c r="C395" s="16">
        <v>478</v>
      </c>
      <c r="D395" s="16">
        <v>267</v>
      </c>
      <c r="E395" s="16" t="s">
        <v>1441</v>
      </c>
      <c r="F395" s="16" t="s">
        <v>1275</v>
      </c>
      <c r="G395" s="16" t="s">
        <v>1275</v>
      </c>
      <c r="H395" s="16" t="s">
        <v>1701</v>
      </c>
      <c r="I395" s="16" t="s">
        <v>1230</v>
      </c>
      <c r="J395" s="16">
        <v>0.16697000000000001</v>
      </c>
      <c r="K395" s="16">
        <v>10214.27412896872</v>
      </c>
    </row>
    <row r="396" spans="1:11">
      <c r="A396" s="20"/>
      <c r="B396" s="13">
        <v>478</v>
      </c>
      <c r="C396" s="16">
        <v>479</v>
      </c>
      <c r="D396" s="16">
        <v>267</v>
      </c>
      <c r="E396" s="16" t="s">
        <v>1441</v>
      </c>
      <c r="F396" s="16" t="s">
        <v>1275</v>
      </c>
      <c r="G396" s="16" t="s">
        <v>1275</v>
      </c>
      <c r="H396" s="16" t="s">
        <v>1702</v>
      </c>
      <c r="I396" s="16" t="s">
        <v>1230</v>
      </c>
      <c r="J396" s="16">
        <v>0.20448</v>
      </c>
      <c r="K396" s="16">
        <v>12268.908395639681</v>
      </c>
    </row>
    <row r="397" spans="1:11">
      <c r="A397" s="20"/>
      <c r="B397" s="13">
        <v>479</v>
      </c>
      <c r="C397" s="16">
        <v>480</v>
      </c>
      <c r="D397" s="16">
        <v>267</v>
      </c>
      <c r="E397" s="16" t="s">
        <v>1441</v>
      </c>
      <c r="F397" s="16" t="s">
        <v>1275</v>
      </c>
      <c r="G397" s="16" t="s">
        <v>1275</v>
      </c>
      <c r="H397" s="16" t="s">
        <v>1703</v>
      </c>
      <c r="I397" s="16" t="s">
        <v>1230</v>
      </c>
      <c r="J397" s="16">
        <v>0.35280000000000011</v>
      </c>
      <c r="K397" s="16">
        <v>20092.694368500779</v>
      </c>
    </row>
    <row r="398" spans="1:11">
      <c r="A398" s="20"/>
      <c r="B398" s="13">
        <v>480</v>
      </c>
      <c r="C398" s="16">
        <v>481</v>
      </c>
      <c r="D398" s="16">
        <v>267</v>
      </c>
      <c r="E398" s="16" t="s">
        <v>1441</v>
      </c>
      <c r="F398" s="16" t="s">
        <v>1275</v>
      </c>
      <c r="G398" s="16" t="s">
        <v>1275</v>
      </c>
      <c r="H398" s="16" t="s">
        <v>1704</v>
      </c>
      <c r="I398" s="16" t="s">
        <v>1230</v>
      </c>
      <c r="J398" s="16">
        <v>0.39359999999999989</v>
      </c>
      <c r="K398" s="16">
        <v>22183.045097448459</v>
      </c>
    </row>
    <row r="399" spans="1:11">
      <c r="A399" s="20"/>
      <c r="B399" s="13">
        <v>481</v>
      </c>
      <c r="C399" s="16">
        <v>482</v>
      </c>
      <c r="D399" s="16">
        <v>267</v>
      </c>
      <c r="E399" s="16" t="s">
        <v>1441</v>
      </c>
      <c r="F399" s="16" t="s">
        <v>1275</v>
      </c>
      <c r="G399" s="16" t="s">
        <v>1275</v>
      </c>
      <c r="H399" s="16" t="s">
        <v>1705</v>
      </c>
      <c r="I399" s="16" t="s">
        <v>1230</v>
      </c>
      <c r="J399" s="16">
        <v>0.37959999999999999</v>
      </c>
      <c r="K399" s="16">
        <v>21468.21598135999</v>
      </c>
    </row>
    <row r="400" spans="1:11">
      <c r="A400" s="20"/>
      <c r="B400" s="13">
        <v>482</v>
      </c>
      <c r="C400" s="16">
        <v>483</v>
      </c>
      <c r="D400" s="16">
        <v>267</v>
      </c>
      <c r="E400" s="16" t="s">
        <v>1441</v>
      </c>
      <c r="F400" s="16" t="s">
        <v>1275</v>
      </c>
      <c r="G400" s="16" t="s">
        <v>1275</v>
      </c>
      <c r="H400" s="16" t="s">
        <v>1706</v>
      </c>
      <c r="I400" s="16" t="s">
        <v>1230</v>
      </c>
      <c r="J400" s="16">
        <v>0.371</v>
      </c>
      <c r="K400" s="16">
        <v>21027.861115714069</v>
      </c>
    </row>
    <row r="401" spans="1:11">
      <c r="A401" s="20"/>
      <c r="B401" s="13">
        <v>483</v>
      </c>
      <c r="C401" s="16">
        <v>484</v>
      </c>
      <c r="D401" s="16">
        <v>267</v>
      </c>
      <c r="E401" s="16" t="s">
        <v>1441</v>
      </c>
      <c r="F401" s="16" t="s">
        <v>1275</v>
      </c>
      <c r="G401" s="16" t="s">
        <v>1275</v>
      </c>
      <c r="H401" s="16" t="s">
        <v>1707</v>
      </c>
      <c r="I401" s="16" t="s">
        <v>1230</v>
      </c>
      <c r="J401" s="16">
        <v>0.38219999999999998</v>
      </c>
      <c r="K401" s="16">
        <v>21601.157872250711</v>
      </c>
    </row>
    <row r="402" spans="1:11">
      <c r="A402" s="20"/>
      <c r="B402" s="13">
        <v>484</v>
      </c>
      <c r="C402" s="16">
        <v>485</v>
      </c>
      <c r="D402" s="16">
        <v>267</v>
      </c>
      <c r="E402" s="16" t="s">
        <v>1441</v>
      </c>
      <c r="F402" s="16" t="s">
        <v>1275</v>
      </c>
      <c r="G402" s="16" t="s">
        <v>1275</v>
      </c>
      <c r="H402" s="16" t="s">
        <v>1708</v>
      </c>
      <c r="I402" s="16" t="s">
        <v>1230</v>
      </c>
      <c r="J402" s="16">
        <v>0.35339999999999999</v>
      </c>
      <c r="K402" s="16">
        <v>20123.59633908272</v>
      </c>
    </row>
    <row r="403" spans="1:11">
      <c r="A403" s="20"/>
      <c r="B403" s="13">
        <v>485</v>
      </c>
      <c r="C403" s="16">
        <v>486</v>
      </c>
      <c r="D403" s="16">
        <v>267</v>
      </c>
      <c r="E403" s="16" t="s">
        <v>1441</v>
      </c>
      <c r="F403" s="16" t="s">
        <v>1275</v>
      </c>
      <c r="G403" s="16" t="s">
        <v>1275</v>
      </c>
      <c r="H403" s="16" t="s">
        <v>1709</v>
      </c>
      <c r="I403" s="16" t="s">
        <v>1230</v>
      </c>
      <c r="J403" s="16">
        <v>0.36420000000000002</v>
      </c>
      <c r="K403" s="16">
        <v>20678.98309816248</v>
      </c>
    </row>
    <row r="404" spans="1:11">
      <c r="A404" s="20"/>
      <c r="B404" s="13">
        <v>486</v>
      </c>
      <c r="C404" s="16">
        <v>487</v>
      </c>
      <c r="D404" s="16">
        <v>267</v>
      </c>
      <c r="E404" s="16" t="s">
        <v>1441</v>
      </c>
      <c r="F404" s="16" t="s">
        <v>1275</v>
      </c>
      <c r="G404" s="16" t="s">
        <v>1275</v>
      </c>
      <c r="H404" s="16" t="s">
        <v>1710</v>
      </c>
      <c r="I404" s="16" t="s">
        <v>1230</v>
      </c>
      <c r="J404" s="16">
        <v>0.51119999999999999</v>
      </c>
      <c r="K404" s="16">
        <v>28099.779493652</v>
      </c>
    </row>
    <row r="405" spans="1:11">
      <c r="A405" s="20"/>
      <c r="B405" s="13">
        <v>487</v>
      </c>
      <c r="C405" s="16">
        <v>488</v>
      </c>
      <c r="D405" s="16">
        <v>267</v>
      </c>
      <c r="E405" s="16" t="s">
        <v>1441</v>
      </c>
      <c r="F405" s="16" t="s">
        <v>1275</v>
      </c>
      <c r="G405" s="16" t="s">
        <v>1275</v>
      </c>
      <c r="H405" s="16" t="s">
        <v>1711</v>
      </c>
      <c r="I405" s="16" t="s">
        <v>1230</v>
      </c>
      <c r="J405" s="16">
        <v>0.2752</v>
      </c>
      <c r="K405" s="16">
        <v>16049.864171952289</v>
      </c>
    </row>
    <row r="406" spans="1:11">
      <c r="A406" s="20"/>
      <c r="B406" s="13">
        <v>488</v>
      </c>
      <c r="C406" s="16">
        <v>489</v>
      </c>
      <c r="D406" s="16">
        <v>267</v>
      </c>
      <c r="E406" s="16" t="s">
        <v>1441</v>
      </c>
      <c r="F406" s="16" t="s">
        <v>1275</v>
      </c>
      <c r="G406" s="16" t="s">
        <v>1275</v>
      </c>
      <c r="H406" s="16" t="s">
        <v>1712</v>
      </c>
      <c r="I406" s="16" t="s">
        <v>1273</v>
      </c>
      <c r="J406" s="16">
        <v>0.70499999999999996</v>
      </c>
      <c r="K406" s="16">
        <v>24404.136857977261</v>
      </c>
    </row>
    <row r="407" spans="1:11">
      <c r="A407" s="20"/>
      <c r="B407" s="13">
        <v>489</v>
      </c>
      <c r="C407" s="16">
        <v>490</v>
      </c>
      <c r="D407" s="16">
        <v>267</v>
      </c>
      <c r="E407" s="16" t="s">
        <v>1441</v>
      </c>
      <c r="F407" s="16" t="s">
        <v>1275</v>
      </c>
      <c r="G407" s="16" t="s">
        <v>1275</v>
      </c>
      <c r="H407" s="16" t="s">
        <v>1713</v>
      </c>
      <c r="I407" s="16" t="s">
        <v>1273</v>
      </c>
      <c r="J407" s="16">
        <v>0.7400000000000001</v>
      </c>
      <c r="K407" s="16">
        <v>25928.261826899761</v>
      </c>
    </row>
    <row r="408" spans="1:11">
      <c r="A408" s="20"/>
      <c r="B408" s="13">
        <v>490</v>
      </c>
      <c r="C408" s="16">
        <v>491</v>
      </c>
      <c r="D408" s="16">
        <v>267</v>
      </c>
      <c r="E408" s="16" t="s">
        <v>1441</v>
      </c>
      <c r="F408" s="16" t="s">
        <v>1275</v>
      </c>
      <c r="G408" s="16" t="s">
        <v>1275</v>
      </c>
      <c r="H408" s="16" t="s">
        <v>1714</v>
      </c>
      <c r="I408" s="16" t="s">
        <v>1230</v>
      </c>
      <c r="J408" s="16">
        <v>0.79569999999999996</v>
      </c>
      <c r="K408" s="16">
        <v>41926.739712232287</v>
      </c>
    </row>
    <row r="409" spans="1:11">
      <c r="A409" s="20"/>
      <c r="B409" s="13">
        <v>491</v>
      </c>
      <c r="C409" s="16">
        <v>492</v>
      </c>
      <c r="D409" s="16">
        <v>267</v>
      </c>
      <c r="E409" s="16" t="s">
        <v>1441</v>
      </c>
      <c r="F409" s="16" t="s">
        <v>1275</v>
      </c>
      <c r="G409" s="16" t="s">
        <v>1275</v>
      </c>
      <c r="H409" s="16" t="s">
        <v>1715</v>
      </c>
      <c r="I409" s="16" t="s">
        <v>1273</v>
      </c>
      <c r="J409" s="16">
        <v>0.86140000000000005</v>
      </c>
      <c r="K409" s="16">
        <v>31351.681533502629</v>
      </c>
    </row>
    <row r="410" spans="1:11">
      <c r="A410" s="20"/>
      <c r="B410" s="13">
        <v>492</v>
      </c>
      <c r="C410" s="16">
        <v>493</v>
      </c>
      <c r="D410" s="16">
        <v>267</v>
      </c>
      <c r="E410" s="16" t="s">
        <v>1441</v>
      </c>
      <c r="F410" s="16" t="s">
        <v>1275</v>
      </c>
      <c r="G410" s="16" t="s">
        <v>1275</v>
      </c>
      <c r="H410" s="16" t="s">
        <v>1716</v>
      </c>
      <c r="I410" s="16" t="s">
        <v>1273</v>
      </c>
      <c r="J410" s="16">
        <v>1.073</v>
      </c>
      <c r="K410" s="16">
        <v>41260.527267411017</v>
      </c>
    </row>
    <row r="411" spans="1:11">
      <c r="A411" s="20"/>
      <c r="B411" s="13">
        <v>493</v>
      </c>
      <c r="C411" s="16">
        <v>494</v>
      </c>
      <c r="D411" s="16">
        <v>267</v>
      </c>
      <c r="E411" s="16" t="s">
        <v>1441</v>
      </c>
      <c r="F411" s="16" t="s">
        <v>1275</v>
      </c>
      <c r="G411" s="16" t="s">
        <v>1275</v>
      </c>
      <c r="H411" s="16" t="s">
        <v>1717</v>
      </c>
      <c r="I411" s="16" t="s">
        <v>1230</v>
      </c>
      <c r="J411" s="16">
        <v>2.0617999999999999</v>
      </c>
      <c r="K411" s="16">
        <v>99187.737799910523</v>
      </c>
    </row>
    <row r="412" spans="1:11">
      <c r="A412" s="20"/>
      <c r="B412" s="13">
        <v>494</v>
      </c>
      <c r="C412" s="16">
        <v>495</v>
      </c>
      <c r="D412" s="16">
        <v>267</v>
      </c>
      <c r="E412" s="16" t="s">
        <v>1441</v>
      </c>
      <c r="F412" s="16" t="s">
        <v>1275</v>
      </c>
      <c r="G412" s="16" t="s">
        <v>1275</v>
      </c>
      <c r="H412" s="16" t="s">
        <v>1718</v>
      </c>
      <c r="I412" s="16" t="s">
        <v>1230</v>
      </c>
      <c r="J412" s="16">
        <v>3.9365999999999999</v>
      </c>
      <c r="K412" s="16">
        <v>178025.06088760789</v>
      </c>
    </row>
    <row r="413" spans="1:11">
      <c r="A413" s="20"/>
      <c r="B413" s="13">
        <v>495</v>
      </c>
      <c r="C413" s="16">
        <v>496</v>
      </c>
      <c r="D413" s="16">
        <v>267</v>
      </c>
      <c r="E413" s="16" t="s">
        <v>1441</v>
      </c>
      <c r="F413" s="16" t="s">
        <v>1275</v>
      </c>
      <c r="G413" s="16" t="s">
        <v>1275</v>
      </c>
      <c r="H413" s="16" t="s">
        <v>1719</v>
      </c>
      <c r="I413" s="16" t="s">
        <v>1230</v>
      </c>
      <c r="J413" s="16">
        <v>5.3217000000000008</v>
      </c>
      <c r="K413" s="16">
        <v>134744.1780068544</v>
      </c>
    </row>
    <row r="414" spans="1:11">
      <c r="A414" s="20"/>
      <c r="B414" s="13">
        <v>496</v>
      </c>
      <c r="C414" s="16">
        <v>497</v>
      </c>
      <c r="D414" s="16">
        <v>267</v>
      </c>
      <c r="E414" s="16" t="s">
        <v>1441</v>
      </c>
      <c r="F414" s="16" t="s">
        <v>1275</v>
      </c>
      <c r="G414" s="16" t="s">
        <v>1275</v>
      </c>
      <c r="H414" s="16" t="s">
        <v>1720</v>
      </c>
      <c r="I414" s="16" t="s">
        <v>1273</v>
      </c>
      <c r="J414" s="16">
        <v>1E-3</v>
      </c>
      <c r="K414" s="16">
        <v>6.7037901667559661</v>
      </c>
    </row>
    <row r="415" spans="1:11">
      <c r="A415" s="20"/>
      <c r="B415" s="13">
        <v>498</v>
      </c>
      <c r="C415" s="16">
        <v>499</v>
      </c>
      <c r="D415" s="16">
        <v>268</v>
      </c>
      <c r="E415" s="16" t="s">
        <v>1441</v>
      </c>
      <c r="F415" s="16" t="s">
        <v>1284</v>
      </c>
      <c r="G415" s="16" t="s">
        <v>1284</v>
      </c>
      <c r="H415" s="16" t="s">
        <v>1721</v>
      </c>
      <c r="I415" s="16" t="s">
        <v>1273</v>
      </c>
      <c r="J415" s="16">
        <v>5.1409999999999997E-2</v>
      </c>
      <c r="K415" s="16">
        <v>884.76248061201227</v>
      </c>
    </row>
    <row r="416" spans="1:11">
      <c r="A416" s="20"/>
      <c r="B416" s="13">
        <v>499</v>
      </c>
      <c r="C416" s="16">
        <v>500</v>
      </c>
      <c r="D416" s="16">
        <v>268</v>
      </c>
      <c r="E416" s="16" t="s">
        <v>1441</v>
      </c>
      <c r="F416" s="16" t="s">
        <v>1284</v>
      </c>
      <c r="G416" s="16" t="s">
        <v>1284</v>
      </c>
      <c r="H416" s="16" t="s">
        <v>1722</v>
      </c>
      <c r="I416" s="16" t="s">
        <v>1273</v>
      </c>
      <c r="J416" s="16">
        <v>0.10440000000000001</v>
      </c>
      <c r="K416" s="16">
        <v>2145.31341759722</v>
      </c>
    </row>
    <row r="417" spans="1:11">
      <c r="A417" s="20"/>
      <c r="B417" s="13">
        <v>500</v>
      </c>
      <c r="C417" s="16">
        <v>501</v>
      </c>
      <c r="D417" s="16">
        <v>268</v>
      </c>
      <c r="E417" s="16" t="s">
        <v>1441</v>
      </c>
      <c r="F417" s="16" t="s">
        <v>1275</v>
      </c>
      <c r="G417" s="16" t="s">
        <v>1275</v>
      </c>
      <c r="H417" s="16" t="s">
        <v>1723</v>
      </c>
      <c r="I417" s="16" t="s">
        <v>1273</v>
      </c>
      <c r="J417" s="16">
        <v>0.19095999999999999</v>
      </c>
      <c r="K417" s="16">
        <v>4564.325527865959</v>
      </c>
    </row>
    <row r="418" spans="1:11">
      <c r="A418" s="20"/>
      <c r="B418" s="13">
        <v>501</v>
      </c>
      <c r="C418" s="16">
        <v>502</v>
      </c>
      <c r="D418" s="16">
        <v>268</v>
      </c>
      <c r="E418" s="16" t="s">
        <v>1441</v>
      </c>
      <c r="F418" s="16" t="s">
        <v>1275</v>
      </c>
      <c r="G418" s="16" t="s">
        <v>1275</v>
      </c>
      <c r="H418" s="16" t="s">
        <v>1724</v>
      </c>
      <c r="I418" s="16" t="s">
        <v>1273</v>
      </c>
      <c r="J418" s="16">
        <v>0.21254999999999999</v>
      </c>
      <c r="K418" s="16">
        <v>5218.4292264792984</v>
      </c>
    </row>
    <row r="419" spans="1:11">
      <c r="A419" s="20"/>
      <c r="B419" s="13">
        <v>502</v>
      </c>
      <c r="C419" s="16">
        <v>503</v>
      </c>
      <c r="D419" s="16">
        <v>268</v>
      </c>
      <c r="E419" s="16" t="s">
        <v>1441</v>
      </c>
      <c r="F419" s="16" t="s">
        <v>1275</v>
      </c>
      <c r="G419" s="16" t="s">
        <v>1275</v>
      </c>
      <c r="H419" s="16" t="s">
        <v>1725</v>
      </c>
      <c r="I419" s="16" t="s">
        <v>1273</v>
      </c>
      <c r="J419" s="16">
        <v>0.64259999999999995</v>
      </c>
      <c r="K419" s="16">
        <v>20810.966989576471</v>
      </c>
    </row>
    <row r="420" spans="1:11">
      <c r="A420" s="20"/>
      <c r="B420" s="13">
        <v>503</v>
      </c>
      <c r="C420" s="16">
        <v>504</v>
      </c>
      <c r="D420" s="16">
        <v>268</v>
      </c>
      <c r="E420" s="16" t="s">
        <v>1441</v>
      </c>
      <c r="F420" s="16" t="s">
        <v>1284</v>
      </c>
      <c r="G420" s="16" t="s">
        <v>1284</v>
      </c>
      <c r="H420" s="16" t="s">
        <v>1726</v>
      </c>
      <c r="I420" s="16" t="s">
        <v>1273</v>
      </c>
      <c r="J420" s="16">
        <v>0.871</v>
      </c>
      <c r="K420" s="16">
        <v>30439.050127445818</v>
      </c>
    </row>
    <row r="421" spans="1:11">
      <c r="A421" s="20"/>
      <c r="B421" s="13">
        <v>504</v>
      </c>
      <c r="C421" s="16">
        <v>505</v>
      </c>
      <c r="D421" s="16">
        <v>268</v>
      </c>
      <c r="E421" s="16" t="s">
        <v>1441</v>
      </c>
      <c r="F421" s="16" t="s">
        <v>1275</v>
      </c>
      <c r="G421" s="16" t="s">
        <v>1275</v>
      </c>
      <c r="H421" s="16" t="s">
        <v>1727</v>
      </c>
      <c r="I421" s="16" t="s">
        <v>1273</v>
      </c>
      <c r="J421" s="16">
        <v>1.7525999999999999</v>
      </c>
      <c r="K421" s="16">
        <v>38629.315515520342</v>
      </c>
    </row>
    <row r="422" spans="1:11">
      <c r="A422" s="20"/>
      <c r="B422" s="13">
        <v>506</v>
      </c>
      <c r="C422" s="16">
        <v>507</v>
      </c>
      <c r="D422" s="16">
        <v>269</v>
      </c>
      <c r="E422" s="16" t="s">
        <v>1441</v>
      </c>
      <c r="F422" s="16" t="s">
        <v>1284</v>
      </c>
      <c r="G422" s="16" t="s">
        <v>1284</v>
      </c>
      <c r="H422" s="16" t="s">
        <v>1728</v>
      </c>
      <c r="I422" s="16" t="s">
        <v>1273</v>
      </c>
      <c r="J422" s="16">
        <v>4.6719999999999998E-2</v>
      </c>
      <c r="K422" s="16">
        <v>819.84243861669256</v>
      </c>
    </row>
    <row r="423" spans="1:11">
      <c r="A423" s="20"/>
      <c r="B423" s="13">
        <v>507</v>
      </c>
      <c r="C423" s="16">
        <v>508</v>
      </c>
      <c r="D423" s="16">
        <v>269</v>
      </c>
      <c r="E423" s="16" t="s">
        <v>1441</v>
      </c>
      <c r="F423" s="16" t="s">
        <v>1284</v>
      </c>
      <c r="G423" s="16" t="s">
        <v>1284</v>
      </c>
      <c r="H423" s="16" t="s">
        <v>1729</v>
      </c>
      <c r="I423" s="16" t="s">
        <v>1273</v>
      </c>
      <c r="J423" s="16">
        <v>6.1109999999999998E-2</v>
      </c>
      <c r="K423" s="16">
        <v>1146.909967246198</v>
      </c>
    </row>
    <row r="424" spans="1:11">
      <c r="A424" s="20"/>
      <c r="B424" s="13">
        <v>508</v>
      </c>
      <c r="C424" s="16">
        <v>509</v>
      </c>
      <c r="D424" s="16">
        <v>269</v>
      </c>
      <c r="E424" s="16" t="s">
        <v>1441</v>
      </c>
      <c r="F424" s="16" t="s">
        <v>1284</v>
      </c>
      <c r="G424" s="16" t="s">
        <v>1284</v>
      </c>
      <c r="H424" s="16" t="s">
        <v>1730</v>
      </c>
      <c r="I424" s="16" t="s">
        <v>1273</v>
      </c>
      <c r="J424" s="16">
        <v>5.253E-2</v>
      </c>
      <c r="K424" s="16">
        <v>949.24279189106437</v>
      </c>
    </row>
    <row r="425" spans="1:11">
      <c r="A425" s="20"/>
      <c r="B425" s="13">
        <v>511</v>
      </c>
      <c r="C425" s="16">
        <v>512</v>
      </c>
      <c r="D425" s="16">
        <v>282</v>
      </c>
      <c r="E425" s="16" t="s">
        <v>1441</v>
      </c>
      <c r="F425" s="16" t="s">
        <v>1275</v>
      </c>
      <c r="G425" s="16" t="s">
        <v>1275</v>
      </c>
      <c r="H425" s="16" t="s">
        <v>1731</v>
      </c>
      <c r="I425" s="16" t="s">
        <v>1273</v>
      </c>
      <c r="J425" s="16">
        <v>4.1480000000000003E-2</v>
      </c>
      <c r="K425" s="16">
        <v>706.41932727864014</v>
      </c>
    </row>
    <row r="426" spans="1:11">
      <c r="A426" s="20"/>
      <c r="B426" s="13">
        <v>512</v>
      </c>
      <c r="C426" s="16">
        <v>513</v>
      </c>
      <c r="D426" s="16">
        <v>282</v>
      </c>
      <c r="E426" s="16" t="s">
        <v>1441</v>
      </c>
      <c r="F426" s="16" t="s">
        <v>1275</v>
      </c>
      <c r="G426" s="16" t="s">
        <v>1275</v>
      </c>
      <c r="H426" s="16" t="s">
        <v>1732</v>
      </c>
      <c r="I426" s="16" t="s">
        <v>1273</v>
      </c>
      <c r="J426" s="16">
        <v>3.4079999999999999E-2</v>
      </c>
      <c r="K426" s="16">
        <v>552.53711453724543</v>
      </c>
    </row>
    <row r="427" spans="1:11">
      <c r="A427" s="20"/>
      <c r="B427" s="13">
        <v>513</v>
      </c>
      <c r="C427" s="16">
        <v>514</v>
      </c>
      <c r="D427" s="16">
        <v>282</v>
      </c>
      <c r="E427" s="16" t="s">
        <v>1441</v>
      </c>
      <c r="F427" s="16" t="s">
        <v>1275</v>
      </c>
      <c r="G427" s="16" t="s">
        <v>1275</v>
      </c>
      <c r="H427" s="16" t="s">
        <v>1733</v>
      </c>
      <c r="I427" s="16" t="s">
        <v>1273</v>
      </c>
      <c r="J427" s="16">
        <v>4.4249999999999998E-2</v>
      </c>
      <c r="K427" s="16">
        <v>765.88694842238226</v>
      </c>
    </row>
    <row r="428" spans="1:11">
      <c r="A428" s="20"/>
      <c r="B428" s="13">
        <v>515</v>
      </c>
      <c r="C428" s="16">
        <v>516</v>
      </c>
      <c r="D428" s="16">
        <v>282</v>
      </c>
      <c r="E428" s="16" t="s">
        <v>1441</v>
      </c>
      <c r="F428" s="16" t="s">
        <v>1284</v>
      </c>
      <c r="G428" s="16" t="s">
        <v>1284</v>
      </c>
      <c r="H428" s="16" t="s">
        <v>1734</v>
      </c>
      <c r="I428" s="16" t="s">
        <v>1273</v>
      </c>
      <c r="J428" s="16">
        <v>6.8400000000000002E-2</v>
      </c>
      <c r="K428" s="16">
        <v>1320.241592597313</v>
      </c>
    </row>
    <row r="429" spans="1:11">
      <c r="A429" s="20"/>
      <c r="B429" s="13">
        <v>516</v>
      </c>
      <c r="C429" s="16">
        <v>517</v>
      </c>
      <c r="D429" s="16">
        <v>282</v>
      </c>
      <c r="E429" s="16" t="s">
        <v>1441</v>
      </c>
      <c r="F429" s="16" t="s">
        <v>1275</v>
      </c>
      <c r="G429" s="16" t="s">
        <v>1275</v>
      </c>
      <c r="H429" s="16" t="s">
        <v>1735</v>
      </c>
      <c r="I429" s="16" t="s">
        <v>1273</v>
      </c>
      <c r="J429" s="16">
        <v>6.7049999999999998E-2</v>
      </c>
      <c r="K429" s="16">
        <v>1287.7424292651899</v>
      </c>
    </row>
    <row r="430" spans="1:11">
      <c r="A430" s="20"/>
      <c r="B430" s="13">
        <v>517</v>
      </c>
      <c r="C430" s="16">
        <v>518</v>
      </c>
      <c r="D430" s="16">
        <v>282</v>
      </c>
      <c r="E430" s="16" t="s">
        <v>1441</v>
      </c>
      <c r="F430" s="16" t="s">
        <v>1284</v>
      </c>
      <c r="G430" s="16" t="s">
        <v>1284</v>
      </c>
      <c r="H430" s="16" t="s">
        <v>1736</v>
      </c>
      <c r="I430" s="16" t="s">
        <v>1230</v>
      </c>
      <c r="J430" s="16">
        <v>9.2999999999999999E-2</v>
      </c>
      <c r="K430" s="16">
        <v>6319.4585028402917</v>
      </c>
    </row>
    <row r="431" spans="1:11">
      <c r="A431" s="20"/>
      <c r="B431" s="13">
        <v>518</v>
      </c>
      <c r="C431" s="16">
        <v>519</v>
      </c>
      <c r="D431" s="16">
        <v>282</v>
      </c>
      <c r="E431" s="16" t="s">
        <v>1441</v>
      </c>
      <c r="F431" s="16" t="s">
        <v>1275</v>
      </c>
      <c r="G431" s="16" t="s">
        <v>1275</v>
      </c>
      <c r="H431" s="16" t="s">
        <v>1631</v>
      </c>
      <c r="I431" s="16" t="s">
        <v>1273</v>
      </c>
      <c r="J431" s="16">
        <v>0.12416000000000001</v>
      </c>
      <c r="K431" s="16">
        <v>2782.228757360142</v>
      </c>
    </row>
    <row r="432" spans="1:11">
      <c r="A432" s="20"/>
      <c r="B432" s="13">
        <v>519</v>
      </c>
      <c r="C432" s="16">
        <v>520</v>
      </c>
      <c r="D432" s="16">
        <v>282</v>
      </c>
      <c r="E432" s="16" t="s">
        <v>1441</v>
      </c>
      <c r="F432" s="16" t="s">
        <v>1275</v>
      </c>
      <c r="G432" s="16" t="s">
        <v>1275</v>
      </c>
      <c r="H432" s="16" t="s">
        <v>1737</v>
      </c>
      <c r="I432" s="16" t="s">
        <v>1273</v>
      </c>
      <c r="J432" s="16">
        <v>0.14022000000000001</v>
      </c>
      <c r="K432" s="16">
        <v>3239.253787390759</v>
      </c>
    </row>
    <row r="433" spans="1:11">
      <c r="A433" s="20"/>
      <c r="B433" s="13">
        <v>520</v>
      </c>
      <c r="C433" s="16">
        <v>521</v>
      </c>
      <c r="D433" s="16">
        <v>282</v>
      </c>
      <c r="E433" s="16" t="s">
        <v>1441</v>
      </c>
      <c r="F433" s="16" t="s">
        <v>1284</v>
      </c>
      <c r="G433" s="16" t="s">
        <v>1284</v>
      </c>
      <c r="H433" s="16" t="s">
        <v>1738</v>
      </c>
      <c r="I433" s="16" t="s">
        <v>1273</v>
      </c>
      <c r="J433" s="16">
        <v>0.2666</v>
      </c>
      <c r="K433" s="16">
        <v>7233.4674436313562</v>
      </c>
    </row>
    <row r="434" spans="1:11">
      <c r="A434" s="20"/>
      <c r="B434" s="13">
        <v>521</v>
      </c>
      <c r="C434" s="16">
        <v>522</v>
      </c>
      <c r="D434" s="16">
        <v>282</v>
      </c>
      <c r="E434" s="16" t="s">
        <v>1441</v>
      </c>
      <c r="F434" s="16" t="s">
        <v>1275</v>
      </c>
      <c r="G434" s="16" t="s">
        <v>1275</v>
      </c>
      <c r="H434" s="16" t="s">
        <v>1739</v>
      </c>
      <c r="I434" s="16" t="s">
        <v>1273</v>
      </c>
      <c r="J434" s="16">
        <v>0.56759999999999988</v>
      </c>
      <c r="K434" s="16">
        <v>18607.104690997621</v>
      </c>
    </row>
    <row r="435" spans="1:11">
      <c r="A435" s="20"/>
      <c r="B435" s="13">
        <v>522</v>
      </c>
      <c r="C435" s="16">
        <v>523</v>
      </c>
      <c r="D435" s="16">
        <v>282</v>
      </c>
      <c r="E435" s="16" t="s">
        <v>1441</v>
      </c>
      <c r="F435" s="16" t="s">
        <v>1275</v>
      </c>
      <c r="G435" s="16" t="s">
        <v>1275</v>
      </c>
      <c r="H435" s="16" t="s">
        <v>1740</v>
      </c>
      <c r="I435" s="16" t="s">
        <v>1273</v>
      </c>
      <c r="J435" s="16">
        <v>0.59150000000000003</v>
      </c>
      <c r="K435" s="16">
        <v>19591.827837547291</v>
      </c>
    </row>
    <row r="436" spans="1:11">
      <c r="A436" s="20"/>
      <c r="B436" s="13">
        <v>523</v>
      </c>
      <c r="C436" s="16">
        <v>524</v>
      </c>
      <c r="D436" s="16">
        <v>282</v>
      </c>
      <c r="E436" s="16" t="s">
        <v>1441</v>
      </c>
      <c r="F436" s="16" t="s">
        <v>1275</v>
      </c>
      <c r="G436" s="16" t="s">
        <v>1275</v>
      </c>
      <c r="H436" s="16" t="s">
        <v>1741</v>
      </c>
      <c r="I436" s="16" t="s">
        <v>1273</v>
      </c>
      <c r="J436" s="16">
        <v>1.2607999999999999</v>
      </c>
      <c r="K436" s="16">
        <v>23395.95350771493</v>
      </c>
    </row>
    <row r="437" spans="1:11">
      <c r="A437" s="20"/>
      <c r="B437" s="13">
        <v>524</v>
      </c>
      <c r="C437" s="16">
        <v>525</v>
      </c>
      <c r="D437" s="16">
        <v>282</v>
      </c>
      <c r="E437" s="16" t="s">
        <v>1441</v>
      </c>
      <c r="F437" s="16" t="s">
        <v>1275</v>
      </c>
      <c r="G437" s="16" t="s">
        <v>1275</v>
      </c>
      <c r="H437" s="16" t="s">
        <v>1742</v>
      </c>
      <c r="I437" s="16" t="s">
        <v>1230</v>
      </c>
      <c r="J437" s="16">
        <v>1.4699800000000001</v>
      </c>
      <c r="K437" s="16">
        <v>76718.565628290831</v>
      </c>
    </row>
    <row r="438" spans="1:11">
      <c r="A438" s="20"/>
      <c r="B438" s="13">
        <v>527</v>
      </c>
      <c r="C438" s="16">
        <v>528</v>
      </c>
      <c r="D438" s="16">
        <v>284</v>
      </c>
      <c r="E438" s="16" t="s">
        <v>1441</v>
      </c>
      <c r="F438" s="16" t="s">
        <v>1284</v>
      </c>
      <c r="G438" s="16" t="s">
        <v>1284</v>
      </c>
      <c r="H438" s="16" t="s">
        <v>1743</v>
      </c>
      <c r="I438" s="16" t="s">
        <v>1273</v>
      </c>
      <c r="J438" s="16">
        <v>3.7629999999999997E-2</v>
      </c>
      <c r="K438" s="16">
        <v>625.51785873827146</v>
      </c>
    </row>
    <row r="439" spans="1:11">
      <c r="A439" s="20"/>
      <c r="B439" s="13">
        <v>529</v>
      </c>
      <c r="C439" s="16">
        <v>530</v>
      </c>
      <c r="D439" s="16">
        <v>285</v>
      </c>
      <c r="E439" s="16" t="s">
        <v>1441</v>
      </c>
      <c r="F439" s="16" t="s">
        <v>1275</v>
      </c>
      <c r="G439" s="16" t="s">
        <v>1275</v>
      </c>
      <c r="H439" s="16" t="s">
        <v>1744</v>
      </c>
      <c r="I439" s="16" t="s">
        <v>1273</v>
      </c>
      <c r="J439" s="16">
        <v>0.59289999999999998</v>
      </c>
      <c r="K439" s="16">
        <v>9687.20632746712</v>
      </c>
    </row>
    <row r="440" spans="1:11">
      <c r="A440" s="20"/>
      <c r="B440" s="13">
        <v>530</v>
      </c>
      <c r="C440" s="16">
        <v>531</v>
      </c>
      <c r="D440" s="16">
        <v>287</v>
      </c>
      <c r="E440" s="16" t="s">
        <v>1441</v>
      </c>
      <c r="F440" s="16" t="s">
        <v>1275</v>
      </c>
      <c r="G440" s="16" t="s">
        <v>1275</v>
      </c>
      <c r="H440" s="16" t="s">
        <v>1510</v>
      </c>
      <c r="I440" s="16" t="s">
        <v>1230</v>
      </c>
      <c r="J440" s="16">
        <v>6.6E-3</v>
      </c>
      <c r="K440" s="16">
        <v>577.53631223795833</v>
      </c>
    </row>
    <row r="441" spans="1:11">
      <c r="A441" s="20"/>
      <c r="B441" s="13">
        <v>533</v>
      </c>
      <c r="C441" s="16">
        <v>534</v>
      </c>
      <c r="D441" s="16">
        <v>288</v>
      </c>
      <c r="E441" s="16" t="s">
        <v>1441</v>
      </c>
      <c r="F441" s="16" t="s">
        <v>1284</v>
      </c>
      <c r="G441" s="16" t="s">
        <v>1284</v>
      </c>
      <c r="H441" s="16" t="s">
        <v>1745</v>
      </c>
      <c r="I441" s="16" t="s">
        <v>1273</v>
      </c>
      <c r="J441" s="16">
        <v>0.11763999999999999</v>
      </c>
      <c r="K441" s="16">
        <v>2601.1972532892778</v>
      </c>
    </row>
    <row r="442" spans="1:11">
      <c r="A442" s="20"/>
      <c r="B442" s="13">
        <v>536</v>
      </c>
      <c r="C442" s="16">
        <v>537</v>
      </c>
      <c r="D442" s="16">
        <v>289</v>
      </c>
      <c r="E442" s="16" t="s">
        <v>1441</v>
      </c>
      <c r="F442" s="16" t="s">
        <v>1275</v>
      </c>
      <c r="G442" s="16" t="s">
        <v>1275</v>
      </c>
      <c r="H442" s="16" t="s">
        <v>1746</v>
      </c>
      <c r="I442" s="16" t="s">
        <v>1273</v>
      </c>
      <c r="J442" s="16">
        <v>7.1760000000000004E-2</v>
      </c>
      <c r="K442" s="16">
        <v>1402.178110057567</v>
      </c>
    </row>
    <row r="443" spans="1:11">
      <c r="A443" s="20"/>
      <c r="B443" s="13">
        <v>538</v>
      </c>
      <c r="C443" s="16">
        <v>539</v>
      </c>
      <c r="D443" s="16">
        <v>289</v>
      </c>
      <c r="E443" s="16" t="s">
        <v>1441</v>
      </c>
      <c r="F443" s="16" t="s">
        <v>1275</v>
      </c>
      <c r="G443" s="16" t="s">
        <v>1275</v>
      </c>
      <c r="H443" s="16" t="s">
        <v>1747</v>
      </c>
      <c r="I443" s="16" t="s">
        <v>1273</v>
      </c>
      <c r="J443" s="16">
        <v>0.17907999999999999</v>
      </c>
      <c r="K443" s="16">
        <v>4399.3187437195993</v>
      </c>
    </row>
    <row r="444" spans="1:11">
      <c r="A444" s="20"/>
      <c r="B444" s="13">
        <v>539</v>
      </c>
      <c r="C444" s="16">
        <v>540</v>
      </c>
      <c r="D444" s="16">
        <v>289</v>
      </c>
      <c r="E444" s="16" t="s">
        <v>1441</v>
      </c>
      <c r="F444" s="16" t="s">
        <v>1284</v>
      </c>
      <c r="G444" s="16" t="s">
        <v>1284</v>
      </c>
      <c r="H444" s="16" t="s">
        <v>1748</v>
      </c>
      <c r="I444" s="16" t="s">
        <v>1273</v>
      </c>
      <c r="J444" s="16">
        <v>1.7407999999999999</v>
      </c>
      <c r="K444" s="16">
        <v>29346.613309525219</v>
      </c>
    </row>
    <row r="445" spans="1:11">
      <c r="A445" s="20"/>
      <c r="B445" s="13">
        <v>540</v>
      </c>
      <c r="C445" s="16">
        <v>541</v>
      </c>
      <c r="D445" s="16">
        <v>290</v>
      </c>
      <c r="E445" s="16" t="s">
        <v>1441</v>
      </c>
      <c r="F445" s="16" t="s">
        <v>1284</v>
      </c>
      <c r="G445" s="16" t="s">
        <v>1284</v>
      </c>
      <c r="H445" s="16" t="s">
        <v>1749</v>
      </c>
      <c r="I445" s="16" t="s">
        <v>1273</v>
      </c>
      <c r="J445" s="16">
        <v>2.2200000000000001E-2</v>
      </c>
      <c r="K445" s="16">
        <v>323.36291039141418</v>
      </c>
    </row>
    <row r="446" spans="1:11">
      <c r="A446" s="20"/>
      <c r="B446" s="13">
        <v>541</v>
      </c>
      <c r="C446" s="16">
        <v>542</v>
      </c>
      <c r="D446" s="16">
        <v>290</v>
      </c>
      <c r="E446" s="16" t="s">
        <v>1441</v>
      </c>
      <c r="F446" s="16" t="s">
        <v>1275</v>
      </c>
      <c r="G446" s="16" t="s">
        <v>1275</v>
      </c>
      <c r="H446" s="16" t="s">
        <v>1750</v>
      </c>
      <c r="I446" s="16" t="s">
        <v>1230</v>
      </c>
      <c r="J446" s="16">
        <v>0.59339999999999993</v>
      </c>
      <c r="K446" s="16">
        <v>10168.004990245059</v>
      </c>
    </row>
    <row r="447" spans="1:11">
      <c r="A447" s="20"/>
      <c r="B447" s="13">
        <v>543</v>
      </c>
      <c r="C447" s="16">
        <v>544</v>
      </c>
      <c r="D447" s="16">
        <v>291</v>
      </c>
      <c r="E447" s="16" t="s">
        <v>1441</v>
      </c>
      <c r="F447" s="16" t="s">
        <v>1275</v>
      </c>
      <c r="G447" s="16" t="s">
        <v>1275</v>
      </c>
      <c r="H447" s="16" t="s">
        <v>1751</v>
      </c>
      <c r="I447" s="16" t="s">
        <v>1273</v>
      </c>
      <c r="J447" s="16">
        <v>4.2479999999999997E-2</v>
      </c>
      <c r="K447" s="16">
        <v>727.89600439391529</v>
      </c>
    </row>
    <row r="448" spans="1:11">
      <c r="A448" s="20"/>
      <c r="B448" s="13">
        <v>544</v>
      </c>
      <c r="C448" s="16">
        <v>545</v>
      </c>
      <c r="D448" s="16">
        <v>291</v>
      </c>
      <c r="E448" s="16" t="s">
        <v>1441</v>
      </c>
      <c r="F448" s="16" t="s">
        <v>1275</v>
      </c>
      <c r="G448" s="16" t="s">
        <v>1275</v>
      </c>
      <c r="H448" s="16" t="s">
        <v>1752</v>
      </c>
      <c r="I448" s="16" t="s">
        <v>1230</v>
      </c>
      <c r="J448" s="16">
        <v>1.0207999999999999</v>
      </c>
      <c r="K448" s="16">
        <v>26801.09646509714</v>
      </c>
    </row>
    <row r="449" spans="1:11">
      <c r="A449" s="20"/>
      <c r="B449" s="13">
        <v>546</v>
      </c>
      <c r="C449" s="16">
        <v>547</v>
      </c>
      <c r="D449" s="16">
        <v>294</v>
      </c>
      <c r="E449" s="16" t="s">
        <v>1441</v>
      </c>
      <c r="F449" s="16" t="s">
        <v>1275</v>
      </c>
      <c r="G449" s="16" t="s">
        <v>1275</v>
      </c>
      <c r="H449" s="16" t="s">
        <v>1753</v>
      </c>
      <c r="I449" s="16" t="s">
        <v>1273</v>
      </c>
      <c r="J449" s="16">
        <v>1E-4</v>
      </c>
      <c r="K449" s="16">
        <v>0.37655561926605963</v>
      </c>
    </row>
    <row r="450" spans="1:11">
      <c r="A450" s="20"/>
      <c r="B450" s="13">
        <v>547</v>
      </c>
      <c r="C450" s="16">
        <v>548</v>
      </c>
      <c r="D450" s="16">
        <v>294</v>
      </c>
      <c r="E450" s="16" t="s">
        <v>1441</v>
      </c>
      <c r="F450" s="16" t="s">
        <v>1284</v>
      </c>
      <c r="G450" s="16" t="s">
        <v>1284</v>
      </c>
      <c r="H450" s="16" t="s">
        <v>1754</v>
      </c>
      <c r="I450" s="16" t="s">
        <v>1273</v>
      </c>
      <c r="J450" s="16">
        <v>2.13E-4</v>
      </c>
      <c r="K450" s="16">
        <v>0.96918831154318552</v>
      </c>
    </row>
    <row r="451" spans="1:11">
      <c r="A451" s="20"/>
      <c r="B451" s="13">
        <v>552</v>
      </c>
      <c r="C451" s="16">
        <v>553</v>
      </c>
      <c r="D451" s="16">
        <v>294</v>
      </c>
      <c r="E451" s="16" t="s">
        <v>1441</v>
      </c>
      <c r="F451" s="16" t="s">
        <v>1284</v>
      </c>
      <c r="G451" s="16" t="s">
        <v>1284</v>
      </c>
      <c r="H451" s="16" t="s">
        <v>1755</v>
      </c>
      <c r="I451" s="16" t="s">
        <v>1273</v>
      </c>
      <c r="J451" s="16">
        <v>2.5159999999999998E-2</v>
      </c>
      <c r="K451" s="16">
        <v>377.99114827812298</v>
      </c>
    </row>
    <row r="452" spans="1:11">
      <c r="A452" s="20"/>
      <c r="B452" s="13">
        <v>553</v>
      </c>
      <c r="C452" s="16">
        <v>554</v>
      </c>
      <c r="D452" s="16">
        <v>294</v>
      </c>
      <c r="E452" s="16" t="s">
        <v>1441</v>
      </c>
      <c r="F452" s="16" t="s">
        <v>1284</v>
      </c>
      <c r="G452" s="16" t="s">
        <v>1284</v>
      </c>
      <c r="H452" s="16" t="s">
        <v>1756</v>
      </c>
      <c r="I452" s="16" t="s">
        <v>1273</v>
      </c>
      <c r="J452" s="16">
        <v>3.9649999999999998E-2</v>
      </c>
      <c r="K452" s="16">
        <v>667.51372903772244</v>
      </c>
    </row>
    <row r="453" spans="1:11">
      <c r="A453" s="20"/>
      <c r="B453" s="13">
        <v>554</v>
      </c>
      <c r="C453" s="16">
        <v>555</v>
      </c>
      <c r="D453" s="16">
        <v>294</v>
      </c>
      <c r="E453" s="16" t="s">
        <v>1441</v>
      </c>
      <c r="F453" s="16" t="s">
        <v>1275</v>
      </c>
      <c r="G453" s="16" t="s">
        <v>1275</v>
      </c>
      <c r="H453" s="16" t="s">
        <v>1757</v>
      </c>
      <c r="I453" s="16" t="s">
        <v>1273</v>
      </c>
      <c r="J453" s="16">
        <v>7.9199999999999993E-2</v>
      </c>
      <c r="K453" s="16">
        <v>1585.47113659311</v>
      </c>
    </row>
    <row r="454" spans="1:11">
      <c r="A454" s="20"/>
      <c r="B454" s="13">
        <v>555</v>
      </c>
      <c r="C454" s="16">
        <v>556</v>
      </c>
      <c r="D454" s="16">
        <v>294</v>
      </c>
      <c r="E454" s="16" t="s">
        <v>1441</v>
      </c>
      <c r="F454" s="16" t="s">
        <v>1284</v>
      </c>
      <c r="G454" s="16" t="s">
        <v>1284</v>
      </c>
      <c r="H454" s="16" t="s">
        <v>1758</v>
      </c>
      <c r="I454" s="16" t="s">
        <v>1273</v>
      </c>
      <c r="J454" s="16">
        <v>9.2880000000000004E-2</v>
      </c>
      <c r="K454" s="16">
        <v>1934.9807487220969</v>
      </c>
    </row>
    <row r="455" spans="1:11">
      <c r="A455" s="20"/>
      <c r="B455" s="13">
        <v>556</v>
      </c>
      <c r="C455" s="16">
        <v>557</v>
      </c>
      <c r="D455" s="16">
        <v>294</v>
      </c>
      <c r="E455" s="16" t="s">
        <v>1441</v>
      </c>
      <c r="F455" s="16" t="s">
        <v>1275</v>
      </c>
      <c r="G455" s="16" t="s">
        <v>1275</v>
      </c>
      <c r="H455" s="16" t="s">
        <v>1759</v>
      </c>
      <c r="I455" s="16" t="s">
        <v>1273</v>
      </c>
      <c r="J455" s="16">
        <v>9.7299999999999998E-2</v>
      </c>
      <c r="K455" s="16">
        <v>2050.7908335813918</v>
      </c>
    </row>
    <row r="456" spans="1:11">
      <c r="A456" s="20"/>
      <c r="B456" s="13">
        <v>557</v>
      </c>
      <c r="C456" s="16">
        <v>558</v>
      </c>
      <c r="D456" s="16">
        <v>294</v>
      </c>
      <c r="E456" s="16" t="s">
        <v>1441</v>
      </c>
      <c r="F456" s="16" t="s">
        <v>1284</v>
      </c>
      <c r="G456" s="16" t="s">
        <v>1284</v>
      </c>
      <c r="H456" s="16" t="s">
        <v>1760</v>
      </c>
      <c r="I456" s="16" t="s">
        <v>1273</v>
      </c>
      <c r="J456" s="16">
        <v>9.1349999999999987E-2</v>
      </c>
      <c r="K456" s="16">
        <v>1895.2097565586321</v>
      </c>
    </row>
    <row r="457" spans="1:11">
      <c r="A457" s="20"/>
      <c r="B457" s="13">
        <v>558</v>
      </c>
      <c r="C457" s="16">
        <v>559</v>
      </c>
      <c r="D457" s="16">
        <v>294</v>
      </c>
      <c r="E457" s="16" t="s">
        <v>1441</v>
      </c>
      <c r="F457" s="16" t="s">
        <v>1275</v>
      </c>
      <c r="G457" s="16" t="s">
        <v>1275</v>
      </c>
      <c r="H457" s="16" t="s">
        <v>1761</v>
      </c>
      <c r="I457" s="16" t="s">
        <v>1273</v>
      </c>
      <c r="J457" s="16">
        <v>0.1414</v>
      </c>
      <c r="K457" s="16">
        <v>3272.6062429309509</v>
      </c>
    </row>
    <row r="458" spans="1:11">
      <c r="A458" s="20"/>
      <c r="B458" s="13">
        <v>559</v>
      </c>
      <c r="C458" s="16">
        <v>560</v>
      </c>
      <c r="D458" s="16">
        <v>294</v>
      </c>
      <c r="E458" s="16" t="s">
        <v>1441</v>
      </c>
      <c r="F458" s="16" t="s">
        <v>1284</v>
      </c>
      <c r="G458" s="16" t="s">
        <v>1284</v>
      </c>
      <c r="H458" s="16" t="s">
        <v>1762</v>
      </c>
      <c r="I458" s="16" t="s">
        <v>1273</v>
      </c>
      <c r="J458" s="16">
        <v>0.17082</v>
      </c>
      <c r="K458" s="16">
        <v>4145.0666728331316</v>
      </c>
    </row>
    <row r="459" spans="1:11">
      <c r="A459" s="20"/>
      <c r="B459" s="13">
        <v>560</v>
      </c>
      <c r="C459" s="16">
        <v>561</v>
      </c>
      <c r="D459" s="16">
        <v>294</v>
      </c>
      <c r="E459" s="16" t="s">
        <v>1441</v>
      </c>
      <c r="F459" s="16" t="s">
        <v>1275</v>
      </c>
      <c r="G459" s="16" t="s">
        <v>1275</v>
      </c>
      <c r="H459" s="16" t="s">
        <v>1763</v>
      </c>
      <c r="I459" s="16" t="s">
        <v>1273</v>
      </c>
      <c r="J459" s="16">
        <v>0.15179999999999999</v>
      </c>
      <c r="K459" s="16">
        <v>3576.2800383394651</v>
      </c>
    </row>
    <row r="460" spans="1:11">
      <c r="A460" s="20"/>
      <c r="B460" s="13">
        <v>561</v>
      </c>
      <c r="C460" s="16">
        <v>562</v>
      </c>
      <c r="D460" s="16">
        <v>294</v>
      </c>
      <c r="E460" s="16" t="s">
        <v>1441</v>
      </c>
      <c r="F460" s="16" t="s">
        <v>1275</v>
      </c>
      <c r="G460" s="16" t="s">
        <v>1275</v>
      </c>
      <c r="H460" s="16" t="s">
        <v>1764</v>
      </c>
      <c r="I460" s="16" t="s">
        <v>1230</v>
      </c>
      <c r="J460" s="16">
        <v>0.21514</v>
      </c>
      <c r="K460" s="16">
        <v>13489.872883173381</v>
      </c>
    </row>
    <row r="461" spans="1:11">
      <c r="A461" s="20"/>
      <c r="B461" s="13">
        <v>562</v>
      </c>
      <c r="C461" s="16">
        <v>563</v>
      </c>
      <c r="D461" s="16">
        <v>294</v>
      </c>
      <c r="E461" s="16" t="s">
        <v>1441</v>
      </c>
      <c r="F461" s="16" t="s">
        <v>1275</v>
      </c>
      <c r="G461" s="16" t="s">
        <v>1275</v>
      </c>
      <c r="H461" s="16" t="s">
        <v>1765</v>
      </c>
      <c r="I461" s="16" t="s">
        <v>1230</v>
      </c>
      <c r="J461" s="16">
        <v>0.29187000000000002</v>
      </c>
      <c r="K461" s="16">
        <v>17775.105903463671</v>
      </c>
    </row>
    <row r="462" spans="1:11">
      <c r="A462" s="20"/>
      <c r="B462" s="13">
        <v>563</v>
      </c>
      <c r="C462" s="16">
        <v>564</v>
      </c>
      <c r="D462" s="16">
        <v>294</v>
      </c>
      <c r="E462" s="16" t="s">
        <v>1441</v>
      </c>
      <c r="F462" s="16" t="s">
        <v>1275</v>
      </c>
      <c r="G462" s="16" t="s">
        <v>1275</v>
      </c>
      <c r="H462" s="16" t="s">
        <v>1766</v>
      </c>
      <c r="I462" s="16" t="s">
        <v>1230</v>
      </c>
      <c r="J462" s="16">
        <v>0.25960000000000011</v>
      </c>
      <c r="K462" s="16">
        <v>15987.92142898187</v>
      </c>
    </row>
    <row r="463" spans="1:11">
      <c r="A463" s="20"/>
      <c r="B463" s="13">
        <v>564</v>
      </c>
      <c r="C463" s="16">
        <v>565</v>
      </c>
      <c r="D463" s="16">
        <v>294</v>
      </c>
      <c r="E463" s="16" t="s">
        <v>1441</v>
      </c>
      <c r="F463" s="16" t="s">
        <v>1275</v>
      </c>
      <c r="G463" s="16" t="s">
        <v>1275</v>
      </c>
      <c r="H463" s="16" t="s">
        <v>1767</v>
      </c>
      <c r="I463" s="16" t="s">
        <v>1230</v>
      </c>
      <c r="J463" s="16">
        <v>0.37742999999999999</v>
      </c>
      <c r="K463" s="16">
        <v>22427.75064997849</v>
      </c>
    </row>
    <row r="464" spans="1:11">
      <c r="A464" s="20"/>
      <c r="B464" s="13">
        <v>565</v>
      </c>
      <c r="C464" s="16">
        <v>566</v>
      </c>
      <c r="D464" s="16">
        <v>294</v>
      </c>
      <c r="E464" s="16" t="s">
        <v>1441</v>
      </c>
      <c r="F464" s="16" t="s">
        <v>1275</v>
      </c>
      <c r="G464" s="16" t="s">
        <v>1275</v>
      </c>
      <c r="H464" s="16" t="s">
        <v>1768</v>
      </c>
      <c r="I464" s="16" t="s">
        <v>1230</v>
      </c>
      <c r="J464" s="16">
        <v>0.37818000000000002</v>
      </c>
      <c r="K464" s="16">
        <v>22468.052960891491</v>
      </c>
    </row>
    <row r="465" spans="1:11">
      <c r="A465" s="20"/>
      <c r="B465" s="13">
        <v>566</v>
      </c>
      <c r="C465" s="16">
        <v>567</v>
      </c>
      <c r="D465" s="16">
        <v>294</v>
      </c>
      <c r="E465" s="16" t="s">
        <v>1441</v>
      </c>
      <c r="F465" s="16" t="s">
        <v>1275</v>
      </c>
      <c r="G465" s="16" t="s">
        <v>1275</v>
      </c>
      <c r="H465" s="16" t="s">
        <v>1769</v>
      </c>
      <c r="I465" s="16" t="s">
        <v>1230</v>
      </c>
      <c r="J465" s="16">
        <v>0.35099999999999998</v>
      </c>
      <c r="K465" s="16">
        <v>21002.48175142055</v>
      </c>
    </row>
    <row r="466" spans="1:11">
      <c r="A466" s="20"/>
      <c r="B466" s="13">
        <v>567</v>
      </c>
      <c r="C466" s="16">
        <v>568</v>
      </c>
      <c r="D466" s="16">
        <v>294</v>
      </c>
      <c r="E466" s="16" t="s">
        <v>1441</v>
      </c>
      <c r="F466" s="16" t="s">
        <v>1275</v>
      </c>
      <c r="G466" s="16" t="s">
        <v>1275</v>
      </c>
      <c r="H466" s="16" t="s">
        <v>1770</v>
      </c>
      <c r="I466" s="16" t="s">
        <v>1230</v>
      </c>
      <c r="J466" s="16">
        <v>0.96407999999999994</v>
      </c>
      <c r="K466" s="16">
        <v>52375.329989921433</v>
      </c>
    </row>
    <row r="467" spans="1:11">
      <c r="A467" s="20"/>
      <c r="B467" s="13">
        <v>568</v>
      </c>
      <c r="C467" s="16">
        <v>569</v>
      </c>
      <c r="D467" s="16">
        <v>294</v>
      </c>
      <c r="E467" s="16" t="s">
        <v>1441</v>
      </c>
      <c r="F467" s="16" t="s">
        <v>1275</v>
      </c>
      <c r="G467" s="16" t="s">
        <v>1275</v>
      </c>
      <c r="H467" s="16" t="s">
        <v>1771</v>
      </c>
      <c r="I467" s="16" t="s">
        <v>1230</v>
      </c>
      <c r="J467" s="16">
        <v>1.9016500000000001</v>
      </c>
      <c r="K467" s="16">
        <v>96814.553072204435</v>
      </c>
    </row>
    <row r="468" spans="1:11">
      <c r="A468" s="20"/>
      <c r="B468" s="13">
        <v>569</v>
      </c>
      <c r="C468" s="16">
        <v>570</v>
      </c>
      <c r="D468" s="16">
        <v>294</v>
      </c>
      <c r="E468" s="16" t="s">
        <v>1441</v>
      </c>
      <c r="F468" s="16" t="s">
        <v>1275</v>
      </c>
      <c r="G468" s="16" t="s">
        <v>1275</v>
      </c>
      <c r="H468" s="16" t="s">
        <v>1759</v>
      </c>
      <c r="I468" s="16" t="s">
        <v>1273</v>
      </c>
      <c r="J468" s="16">
        <v>2.3039499999999999</v>
      </c>
      <c r="K468" s="16">
        <v>25643.1525849108</v>
      </c>
    </row>
    <row r="469" spans="1:11">
      <c r="A469" s="20"/>
      <c r="B469" s="13">
        <v>570</v>
      </c>
      <c r="C469" s="16">
        <v>571</v>
      </c>
      <c r="D469" s="16">
        <v>294</v>
      </c>
      <c r="E469" s="16" t="s">
        <v>1441</v>
      </c>
      <c r="F469" s="16" t="s">
        <v>1275</v>
      </c>
      <c r="G469" s="16" t="s">
        <v>1275</v>
      </c>
      <c r="H469" s="16" t="s">
        <v>1772</v>
      </c>
      <c r="I469" s="16" t="s">
        <v>1230</v>
      </c>
      <c r="J469" s="16">
        <v>3.6636000000000002</v>
      </c>
      <c r="K469" s="16">
        <v>46442.357109502424</v>
      </c>
    </row>
    <row r="470" spans="1:11">
      <c r="A470" s="20"/>
      <c r="B470" s="13">
        <v>571</v>
      </c>
      <c r="C470" s="16">
        <v>572</v>
      </c>
      <c r="D470" s="16">
        <v>294</v>
      </c>
      <c r="E470" s="16" t="s">
        <v>1441</v>
      </c>
      <c r="F470" s="16" t="s">
        <v>1275</v>
      </c>
      <c r="G470" s="16" t="s">
        <v>1275</v>
      </c>
      <c r="H470" s="16" t="s">
        <v>1753</v>
      </c>
      <c r="I470" s="16" t="s">
        <v>1273</v>
      </c>
      <c r="J470" s="16">
        <v>1E-3</v>
      </c>
      <c r="K470" s="16">
        <v>6.7011209342185998</v>
      </c>
    </row>
    <row r="471" spans="1:11">
      <c r="A471" s="20"/>
      <c r="B471" s="13">
        <v>574</v>
      </c>
      <c r="C471" s="16">
        <v>575</v>
      </c>
      <c r="D471" s="16">
        <v>295</v>
      </c>
      <c r="E471" s="16" t="s">
        <v>1441</v>
      </c>
      <c r="F471" s="16" t="s">
        <v>1275</v>
      </c>
      <c r="G471" s="16" t="s">
        <v>1275</v>
      </c>
      <c r="H471" s="16" t="s">
        <v>1773</v>
      </c>
      <c r="I471" s="16" t="s">
        <v>1273</v>
      </c>
      <c r="J471" s="16">
        <v>3.024000000000001E-2</v>
      </c>
      <c r="K471" s="16">
        <v>475.90355453810957</v>
      </c>
    </row>
    <row r="472" spans="1:11">
      <c r="A472" s="20"/>
      <c r="B472" s="13">
        <v>575</v>
      </c>
      <c r="C472" s="16">
        <v>576</v>
      </c>
      <c r="D472" s="16">
        <v>295</v>
      </c>
      <c r="E472" s="16" t="s">
        <v>1441</v>
      </c>
      <c r="F472" s="16" t="s">
        <v>1275</v>
      </c>
      <c r="G472" s="16" t="s">
        <v>1275</v>
      </c>
      <c r="H472" s="16" t="s">
        <v>1774</v>
      </c>
      <c r="I472" s="16" t="s">
        <v>1273</v>
      </c>
      <c r="J472" s="16">
        <v>8.0229999999999996E-2</v>
      </c>
      <c r="K472" s="16">
        <v>1611.9352632164751</v>
      </c>
    </row>
    <row r="473" spans="1:11">
      <c r="A473" s="20"/>
      <c r="B473" s="13">
        <v>576</v>
      </c>
      <c r="C473" s="16">
        <v>577</v>
      </c>
      <c r="D473" s="16">
        <v>295</v>
      </c>
      <c r="E473" s="16" t="s">
        <v>1441</v>
      </c>
      <c r="F473" s="16" t="s">
        <v>1275</v>
      </c>
      <c r="G473" s="16" t="s">
        <v>1275</v>
      </c>
      <c r="H473" s="16" t="s">
        <v>1775</v>
      </c>
      <c r="I473" s="16" t="s">
        <v>1273</v>
      </c>
      <c r="J473" s="16">
        <v>0.18678</v>
      </c>
      <c r="K473" s="16">
        <v>4636.6721850784743</v>
      </c>
    </row>
    <row r="474" spans="1:11">
      <c r="A474" s="20"/>
      <c r="B474" s="13">
        <v>577</v>
      </c>
      <c r="C474" s="16">
        <v>578</v>
      </c>
      <c r="D474" s="16">
        <v>295</v>
      </c>
      <c r="E474" s="16" t="s">
        <v>1441</v>
      </c>
      <c r="F474" s="16" t="s">
        <v>1275</v>
      </c>
      <c r="G474" s="16" t="s">
        <v>1275</v>
      </c>
      <c r="H474" s="16" t="s">
        <v>1776</v>
      </c>
      <c r="I474" s="16" t="s">
        <v>1273</v>
      </c>
      <c r="J474" s="16">
        <v>0.245</v>
      </c>
      <c r="K474" s="16">
        <v>6509.3637878351356</v>
      </c>
    </row>
    <row r="475" spans="1:11">
      <c r="A475" s="20"/>
      <c r="B475" s="13">
        <v>578</v>
      </c>
      <c r="C475" s="16">
        <v>579</v>
      </c>
      <c r="D475" s="16">
        <v>295</v>
      </c>
      <c r="E475" s="16" t="s">
        <v>1441</v>
      </c>
      <c r="F475" s="16" t="s">
        <v>1275</v>
      </c>
      <c r="G475" s="16" t="s">
        <v>1275</v>
      </c>
      <c r="H475" s="16" t="s">
        <v>1775</v>
      </c>
      <c r="I475" s="16" t="s">
        <v>1273</v>
      </c>
      <c r="J475" s="16">
        <v>0.24615999999999999</v>
      </c>
      <c r="K475" s="16">
        <v>6547.9212128636836</v>
      </c>
    </row>
    <row r="476" spans="1:11">
      <c r="A476" s="20"/>
      <c r="B476" s="13">
        <v>579</v>
      </c>
      <c r="C476" s="16">
        <v>580</v>
      </c>
      <c r="D476" s="16">
        <v>295</v>
      </c>
      <c r="E476" s="16" t="s">
        <v>1441</v>
      </c>
      <c r="F476" s="16" t="s">
        <v>1276</v>
      </c>
      <c r="G476" s="16" t="s">
        <v>1276</v>
      </c>
      <c r="H476" s="16" t="s">
        <v>1777</v>
      </c>
      <c r="I476" s="16" t="s">
        <v>1273</v>
      </c>
      <c r="J476" s="16">
        <v>1.1856</v>
      </c>
      <c r="K476" s="16">
        <v>46743.545974645072</v>
      </c>
    </row>
    <row r="477" spans="1:11">
      <c r="A477" s="20"/>
      <c r="B477" s="13">
        <v>580</v>
      </c>
      <c r="C477" s="16">
        <v>581</v>
      </c>
      <c r="D477" s="16">
        <v>295</v>
      </c>
      <c r="E477" s="16" t="s">
        <v>1441</v>
      </c>
      <c r="F477" s="16" t="s">
        <v>1275</v>
      </c>
      <c r="G477" s="16" t="s">
        <v>1275</v>
      </c>
      <c r="H477" s="16" t="s">
        <v>1778</v>
      </c>
      <c r="I477" s="16" t="s">
        <v>1230</v>
      </c>
      <c r="J477" s="16">
        <v>2.1644999999999999</v>
      </c>
      <c r="K477" s="16">
        <v>35937.580744983898</v>
      </c>
    </row>
    <row r="478" spans="1:11">
      <c r="A478" s="20"/>
      <c r="B478" s="13">
        <v>581</v>
      </c>
      <c r="C478" s="16">
        <v>582</v>
      </c>
      <c r="D478" s="16">
        <v>302</v>
      </c>
      <c r="E478" s="16" t="s">
        <v>1441</v>
      </c>
      <c r="F478" s="16" t="s">
        <v>1284</v>
      </c>
      <c r="G478" s="16" t="s">
        <v>1284</v>
      </c>
      <c r="H478" s="16" t="s">
        <v>1779</v>
      </c>
      <c r="I478" s="16" t="s">
        <v>1230</v>
      </c>
      <c r="J478" s="16">
        <v>6.4200000000000007E-2</v>
      </c>
      <c r="K478" s="16">
        <v>4519.7930416563977</v>
      </c>
    </row>
    <row r="479" spans="1:11">
      <c r="A479" s="20"/>
      <c r="B479" s="13">
        <v>582</v>
      </c>
      <c r="C479" s="16">
        <v>583</v>
      </c>
      <c r="D479" s="16">
        <v>302</v>
      </c>
      <c r="E479" s="16" t="s">
        <v>1441</v>
      </c>
      <c r="F479" s="16" t="s">
        <v>1275</v>
      </c>
      <c r="G479" s="16" t="s">
        <v>1275</v>
      </c>
      <c r="H479" s="16" t="s">
        <v>1780</v>
      </c>
      <c r="I479" s="16" t="s">
        <v>1273</v>
      </c>
      <c r="J479" s="16">
        <v>8.3849999999999994E-2</v>
      </c>
      <c r="K479" s="16">
        <v>1703.379987896333</v>
      </c>
    </row>
    <row r="480" spans="1:11">
      <c r="A480" s="20"/>
      <c r="B480" s="13">
        <v>583</v>
      </c>
      <c r="C480" s="16">
        <v>584</v>
      </c>
      <c r="D480" s="16">
        <v>302</v>
      </c>
      <c r="E480" s="16" t="s">
        <v>1441</v>
      </c>
      <c r="F480" s="16" t="s">
        <v>1275</v>
      </c>
      <c r="G480" s="16" t="s">
        <v>1275</v>
      </c>
      <c r="H480" s="16" t="s">
        <v>1781</v>
      </c>
      <c r="I480" s="16" t="s">
        <v>1273</v>
      </c>
      <c r="J480" s="16">
        <v>0.57732000000000006</v>
      </c>
      <c r="K480" s="16">
        <v>19009.477838691259</v>
      </c>
    </row>
    <row r="481" spans="1:11">
      <c r="A481" s="20"/>
      <c r="B481" s="13">
        <v>584</v>
      </c>
      <c r="C481" s="16">
        <v>585</v>
      </c>
      <c r="D481" s="16">
        <v>302</v>
      </c>
      <c r="E481" s="16" t="s">
        <v>1441</v>
      </c>
      <c r="F481" s="16" t="s">
        <v>1275</v>
      </c>
      <c r="G481" s="16" t="s">
        <v>1275</v>
      </c>
      <c r="H481" s="16" t="s">
        <v>1782</v>
      </c>
      <c r="I481" s="16" t="s">
        <v>1230</v>
      </c>
      <c r="J481" s="16">
        <v>0.92735999999999996</v>
      </c>
      <c r="K481" s="16">
        <v>50578.205296268308</v>
      </c>
    </row>
    <row r="482" spans="1:11">
      <c r="A482" s="20"/>
      <c r="B482" s="13">
        <v>585</v>
      </c>
      <c r="C482" s="16">
        <v>586</v>
      </c>
      <c r="D482" s="16">
        <v>303</v>
      </c>
      <c r="E482" s="16" t="s">
        <v>1441</v>
      </c>
      <c r="F482" s="16" t="s">
        <v>1275</v>
      </c>
      <c r="G482" s="16" t="s">
        <v>1275</v>
      </c>
      <c r="H482" s="16" t="s">
        <v>1783</v>
      </c>
      <c r="I482" s="16" t="s">
        <v>1230</v>
      </c>
      <c r="J482" s="16">
        <v>0.14016000000000001</v>
      </c>
      <c r="K482" s="16">
        <v>9157.7911183977903</v>
      </c>
    </row>
    <row r="483" spans="1:11">
      <c r="A483" s="20"/>
      <c r="B483" s="13">
        <v>593</v>
      </c>
      <c r="C483" s="16">
        <v>594</v>
      </c>
      <c r="D483" s="16">
        <v>312</v>
      </c>
      <c r="E483" s="16" t="s">
        <v>1441</v>
      </c>
      <c r="F483" s="16" t="s">
        <v>1358</v>
      </c>
      <c r="G483" s="16" t="s">
        <v>1275</v>
      </c>
      <c r="H483" s="16" t="s">
        <v>1784</v>
      </c>
      <c r="I483" s="16" t="s">
        <v>1230</v>
      </c>
      <c r="J483" s="16">
        <v>0.48815999999999998</v>
      </c>
      <c r="K483" s="16">
        <v>14902.640901726771</v>
      </c>
    </row>
    <row r="484" spans="1:11">
      <c r="A484" s="20"/>
      <c r="B484" s="13">
        <v>598</v>
      </c>
      <c r="C484" s="16">
        <v>599</v>
      </c>
      <c r="D484" s="16">
        <v>315</v>
      </c>
      <c r="E484" s="16" t="s">
        <v>1441</v>
      </c>
      <c r="F484" s="16" t="s">
        <v>1315</v>
      </c>
      <c r="G484" s="16" t="s">
        <v>1275</v>
      </c>
      <c r="H484" s="16" t="s">
        <v>1785</v>
      </c>
      <c r="I484" s="16" t="s">
        <v>1273</v>
      </c>
      <c r="J484" s="16">
        <v>0.10296</v>
      </c>
      <c r="K484" s="16">
        <v>1608.147094543438</v>
      </c>
    </row>
    <row r="485" spans="1:11">
      <c r="A485" s="20"/>
      <c r="B485" s="13">
        <v>601</v>
      </c>
      <c r="C485" s="16">
        <v>602</v>
      </c>
      <c r="D485" s="16">
        <v>316</v>
      </c>
      <c r="E485" s="16" t="s">
        <v>1441</v>
      </c>
      <c r="F485" s="16" t="s">
        <v>1275</v>
      </c>
      <c r="G485" s="16" t="s">
        <v>1275</v>
      </c>
      <c r="H485" s="16" t="s">
        <v>1786</v>
      </c>
      <c r="I485" s="16" t="s">
        <v>1273</v>
      </c>
      <c r="J485" s="16">
        <v>1.2999999999999999E-3</v>
      </c>
      <c r="K485" s="16">
        <v>9.2835877590589959</v>
      </c>
    </row>
    <row r="486" spans="1:11">
      <c r="A486" s="20"/>
      <c r="B486" s="13">
        <v>604</v>
      </c>
      <c r="C486" s="16">
        <v>605</v>
      </c>
      <c r="D486" s="16">
        <v>316</v>
      </c>
      <c r="E486" s="16" t="s">
        <v>1441</v>
      </c>
      <c r="F486" s="16" t="s">
        <v>1275</v>
      </c>
      <c r="G486" s="16" t="s">
        <v>1275</v>
      </c>
      <c r="H486" s="16" t="s">
        <v>1552</v>
      </c>
      <c r="I486" s="16" t="s">
        <v>1273</v>
      </c>
      <c r="J486" s="16">
        <v>5.6000000000000001E-2</v>
      </c>
      <c r="K486" s="16">
        <v>1025.7509028563661</v>
      </c>
    </row>
    <row r="487" spans="1:11">
      <c r="A487" s="20"/>
      <c r="B487" s="13">
        <v>606</v>
      </c>
      <c r="C487" s="16">
        <v>607</v>
      </c>
      <c r="D487" s="16">
        <v>316</v>
      </c>
      <c r="E487" s="16" t="s">
        <v>1441</v>
      </c>
      <c r="F487" s="16" t="s">
        <v>1275</v>
      </c>
      <c r="G487" s="16" t="s">
        <v>1275</v>
      </c>
      <c r="H487" s="16" t="s">
        <v>1787</v>
      </c>
      <c r="I487" s="16" t="s">
        <v>1273</v>
      </c>
      <c r="J487" s="16">
        <v>6.6000000000000003E-2</v>
      </c>
      <c r="K487" s="16">
        <v>1259.677893307578</v>
      </c>
    </row>
    <row r="488" spans="1:11">
      <c r="A488" s="20"/>
      <c r="B488" s="13">
        <v>607</v>
      </c>
      <c r="C488" s="16">
        <v>608</v>
      </c>
      <c r="D488" s="16">
        <v>316</v>
      </c>
      <c r="E488" s="16" t="s">
        <v>1441</v>
      </c>
      <c r="F488" s="16" t="s">
        <v>1275</v>
      </c>
      <c r="G488" s="16" t="s">
        <v>1275</v>
      </c>
      <c r="H488" s="16" t="s">
        <v>1788</v>
      </c>
      <c r="I488" s="16" t="s">
        <v>1273</v>
      </c>
      <c r="J488" s="16">
        <v>0.27531</v>
      </c>
      <c r="K488" s="16">
        <v>7512.8465769959212</v>
      </c>
    </row>
    <row r="489" spans="1:11">
      <c r="A489" s="20"/>
      <c r="B489" s="13">
        <v>608</v>
      </c>
      <c r="C489" s="16">
        <v>609</v>
      </c>
      <c r="D489" s="16">
        <v>316</v>
      </c>
      <c r="E489" s="16" t="s">
        <v>1441</v>
      </c>
      <c r="F489" s="16" t="s">
        <v>1275</v>
      </c>
      <c r="G489" s="16" t="s">
        <v>1275</v>
      </c>
      <c r="H489" s="16" t="s">
        <v>1789</v>
      </c>
      <c r="I489" s="16" t="s">
        <v>1273</v>
      </c>
      <c r="J489" s="16">
        <v>0.37128</v>
      </c>
      <c r="K489" s="16">
        <v>10919.313244957189</v>
      </c>
    </row>
    <row r="490" spans="1:11">
      <c r="A490" s="20"/>
      <c r="B490" s="13">
        <v>609</v>
      </c>
      <c r="C490" s="16">
        <v>610</v>
      </c>
      <c r="D490" s="16">
        <v>316</v>
      </c>
      <c r="E490" s="16" t="s">
        <v>1441</v>
      </c>
      <c r="F490" s="16" t="s">
        <v>1276</v>
      </c>
      <c r="G490" s="16" t="s">
        <v>1276</v>
      </c>
      <c r="H490" s="16" t="s">
        <v>1790</v>
      </c>
      <c r="I490" s="16" t="s">
        <v>1273</v>
      </c>
      <c r="J490" s="16">
        <v>0.66600000000000004</v>
      </c>
      <c r="K490" s="16">
        <v>17306.2940270115</v>
      </c>
    </row>
    <row r="491" spans="1:11">
      <c r="A491" s="20"/>
      <c r="B491" s="13">
        <v>612</v>
      </c>
      <c r="C491" s="16">
        <v>613</v>
      </c>
      <c r="D491" s="16">
        <v>317</v>
      </c>
      <c r="E491" s="16" t="s">
        <v>1441</v>
      </c>
      <c r="F491" s="16" t="s">
        <v>1284</v>
      </c>
      <c r="G491" s="16" t="s">
        <v>1284</v>
      </c>
      <c r="H491" s="16" t="s">
        <v>1791</v>
      </c>
      <c r="I491" s="16" t="s">
        <v>1273</v>
      </c>
      <c r="J491" s="16">
        <v>8.6999999999999994E-3</v>
      </c>
      <c r="K491" s="16">
        <v>100.0673571461021</v>
      </c>
    </row>
    <row r="492" spans="1:11">
      <c r="A492" s="20"/>
      <c r="B492" s="13">
        <v>613</v>
      </c>
      <c r="C492" s="16">
        <v>614</v>
      </c>
      <c r="D492" s="16">
        <v>317</v>
      </c>
      <c r="E492" s="16" t="s">
        <v>1441</v>
      </c>
      <c r="F492" s="16" t="s">
        <v>1275</v>
      </c>
      <c r="G492" s="16" t="s">
        <v>1275</v>
      </c>
      <c r="H492" s="16" t="s">
        <v>1792</v>
      </c>
      <c r="I492" s="16" t="s">
        <v>1273</v>
      </c>
      <c r="J492" s="16">
        <v>3.5700000000000003E-2</v>
      </c>
      <c r="K492" s="16">
        <v>584.68750587598936</v>
      </c>
    </row>
    <row r="493" spans="1:11">
      <c r="A493" s="20"/>
      <c r="B493" s="13">
        <v>614</v>
      </c>
      <c r="C493" s="16">
        <v>615</v>
      </c>
      <c r="D493" s="16">
        <v>317</v>
      </c>
      <c r="E493" s="16" t="s">
        <v>1441</v>
      </c>
      <c r="F493" s="16" t="s">
        <v>1275</v>
      </c>
      <c r="G493" s="16" t="s">
        <v>1275</v>
      </c>
      <c r="H493" s="16" t="s">
        <v>1793</v>
      </c>
      <c r="I493" s="16" t="s">
        <v>1273</v>
      </c>
      <c r="J493" s="16">
        <v>5.0400000000000007E-2</v>
      </c>
      <c r="K493" s="16">
        <v>899.85883854898623</v>
      </c>
    </row>
    <row r="494" spans="1:11">
      <c r="A494" s="20"/>
      <c r="B494" s="13">
        <v>615</v>
      </c>
      <c r="C494" s="16">
        <v>616</v>
      </c>
      <c r="D494" s="16">
        <v>317</v>
      </c>
      <c r="E494" s="16" t="s">
        <v>1441</v>
      </c>
      <c r="F494" s="16" t="s">
        <v>1275</v>
      </c>
      <c r="G494" s="16" t="s">
        <v>1275</v>
      </c>
      <c r="H494" s="16" t="s">
        <v>1794</v>
      </c>
      <c r="I494" s="16" t="s">
        <v>1273</v>
      </c>
      <c r="J494" s="16">
        <v>6.4349999999999991E-2</v>
      </c>
      <c r="K494" s="16">
        <v>1221.393726545251</v>
      </c>
    </row>
    <row r="495" spans="1:11">
      <c r="A495" s="20"/>
      <c r="B495" s="13">
        <v>616</v>
      </c>
      <c r="C495" s="16">
        <v>617</v>
      </c>
      <c r="D495" s="16">
        <v>317</v>
      </c>
      <c r="E495" s="16" t="s">
        <v>1441</v>
      </c>
      <c r="F495" s="16" t="s">
        <v>1275</v>
      </c>
      <c r="G495" s="16" t="s">
        <v>1275</v>
      </c>
      <c r="H495" s="16" t="s">
        <v>1795</v>
      </c>
      <c r="I495" s="16" t="s">
        <v>1273</v>
      </c>
      <c r="J495" s="16">
        <v>0.19031999999999999</v>
      </c>
      <c r="K495" s="16">
        <v>4738.8770582915922</v>
      </c>
    </row>
    <row r="496" spans="1:11">
      <c r="A496" s="20"/>
      <c r="B496" s="13">
        <v>617</v>
      </c>
      <c r="C496" s="16">
        <v>618</v>
      </c>
      <c r="D496" s="16">
        <v>317</v>
      </c>
      <c r="E496" s="16" t="s">
        <v>1441</v>
      </c>
      <c r="F496" s="16" t="s">
        <v>1275</v>
      </c>
      <c r="G496" s="16" t="s">
        <v>1275</v>
      </c>
      <c r="H496" s="16" t="s">
        <v>1796</v>
      </c>
      <c r="I496" s="16" t="s">
        <v>1273</v>
      </c>
      <c r="J496" s="16">
        <v>0.19494</v>
      </c>
      <c r="K496" s="16">
        <v>4883.1427865103742</v>
      </c>
    </row>
    <row r="497" spans="1:11">
      <c r="A497" s="20"/>
      <c r="B497" s="13">
        <v>618</v>
      </c>
      <c r="C497" s="16">
        <v>619</v>
      </c>
      <c r="D497" s="16">
        <v>317</v>
      </c>
      <c r="E497" s="16" t="s">
        <v>1441</v>
      </c>
      <c r="F497" s="16" t="s">
        <v>1284</v>
      </c>
      <c r="G497" s="16" t="s">
        <v>1284</v>
      </c>
      <c r="H497" s="16" t="s">
        <v>1797</v>
      </c>
      <c r="I497" s="16" t="s">
        <v>1273</v>
      </c>
      <c r="J497" s="16">
        <v>0.51</v>
      </c>
      <c r="K497" s="16">
        <v>10394.9294687982</v>
      </c>
    </row>
    <row r="498" spans="1:11">
      <c r="A498" s="20"/>
      <c r="B498" s="13">
        <v>622</v>
      </c>
      <c r="C498" s="16">
        <v>623</v>
      </c>
      <c r="D498" s="16">
        <v>318</v>
      </c>
      <c r="E498" s="16" t="s">
        <v>1441</v>
      </c>
      <c r="F498" s="16" t="s">
        <v>1275</v>
      </c>
      <c r="G498" s="16" t="s">
        <v>1275</v>
      </c>
      <c r="H498" s="16" t="s">
        <v>1798</v>
      </c>
      <c r="I498" s="16" t="s">
        <v>1273</v>
      </c>
      <c r="J498" s="16">
        <v>2.726E-2</v>
      </c>
      <c r="K498" s="16">
        <v>417.10578913439201</v>
      </c>
    </row>
    <row r="499" spans="1:11">
      <c r="A499" s="20"/>
      <c r="B499" s="13">
        <v>624</v>
      </c>
      <c r="C499" s="16">
        <v>625</v>
      </c>
      <c r="D499" s="16">
        <v>318</v>
      </c>
      <c r="E499" s="16" t="s">
        <v>1441</v>
      </c>
      <c r="F499" s="16" t="s">
        <v>1275</v>
      </c>
      <c r="G499" s="16" t="s">
        <v>1275</v>
      </c>
      <c r="H499" s="16" t="s">
        <v>1799</v>
      </c>
      <c r="I499" s="16" t="s">
        <v>1273</v>
      </c>
      <c r="J499" s="16">
        <v>0.17216000000000001</v>
      </c>
      <c r="K499" s="16">
        <v>4178.3903352368943</v>
      </c>
    </row>
    <row r="500" spans="1:11">
      <c r="A500" s="20"/>
      <c r="B500" s="13">
        <v>625</v>
      </c>
      <c r="C500" s="16">
        <v>626</v>
      </c>
      <c r="D500" s="16">
        <v>318</v>
      </c>
      <c r="E500" s="16" t="s">
        <v>1441</v>
      </c>
      <c r="F500" s="16" t="s">
        <v>1275</v>
      </c>
      <c r="G500" s="16" t="s">
        <v>1275</v>
      </c>
      <c r="H500" s="16" t="s">
        <v>1800</v>
      </c>
      <c r="I500" s="16" t="s">
        <v>1273</v>
      </c>
      <c r="J500" s="16">
        <v>0.31359999999999999</v>
      </c>
      <c r="K500" s="16">
        <v>8843.9578386068333</v>
      </c>
    </row>
    <row r="501" spans="1:11">
      <c r="A501" s="20"/>
      <c r="B501" s="13">
        <v>626</v>
      </c>
      <c r="C501" s="16">
        <v>627</v>
      </c>
      <c r="D501" s="16">
        <v>318</v>
      </c>
      <c r="E501" s="16" t="s">
        <v>1441</v>
      </c>
      <c r="F501" s="16" t="s">
        <v>1275</v>
      </c>
      <c r="G501" s="16" t="s">
        <v>1275</v>
      </c>
      <c r="H501" s="16" t="s">
        <v>1801</v>
      </c>
      <c r="I501" s="16" t="s">
        <v>1273</v>
      </c>
      <c r="J501" s="16">
        <v>0.31619999999999998</v>
      </c>
      <c r="K501" s="16">
        <v>8935.7306518860187</v>
      </c>
    </row>
    <row r="502" spans="1:11">
      <c r="A502" s="20"/>
      <c r="B502" s="13">
        <v>627</v>
      </c>
      <c r="C502" s="16">
        <v>628</v>
      </c>
      <c r="D502" s="16">
        <v>318</v>
      </c>
      <c r="E502" s="16" t="s">
        <v>1441</v>
      </c>
      <c r="F502" s="16" t="s">
        <v>1275</v>
      </c>
      <c r="G502" s="16" t="s">
        <v>1275</v>
      </c>
      <c r="H502" s="16" t="s">
        <v>1802</v>
      </c>
      <c r="I502" s="16" t="s">
        <v>1273</v>
      </c>
      <c r="J502" s="16">
        <v>0.45750000000000002</v>
      </c>
      <c r="K502" s="16">
        <v>14181.35336525224</v>
      </c>
    </row>
    <row r="503" spans="1:11">
      <c r="A503" s="20"/>
      <c r="B503" s="13">
        <v>628</v>
      </c>
      <c r="C503" s="16">
        <v>629</v>
      </c>
      <c r="D503" s="16">
        <v>318</v>
      </c>
      <c r="E503" s="16" t="s">
        <v>1441</v>
      </c>
      <c r="F503" s="16" t="s">
        <v>1275</v>
      </c>
      <c r="G503" s="16" t="s">
        <v>1275</v>
      </c>
      <c r="H503" s="16" t="s">
        <v>1803</v>
      </c>
      <c r="I503" s="16" t="s">
        <v>1273</v>
      </c>
      <c r="J503" s="16">
        <v>0.49110999999999999</v>
      </c>
      <c r="K503" s="16">
        <v>15495.731329579399</v>
      </c>
    </row>
    <row r="504" spans="1:11">
      <c r="A504" s="20"/>
      <c r="B504" s="13">
        <v>629</v>
      </c>
      <c r="C504" s="16">
        <v>630</v>
      </c>
      <c r="D504" s="16">
        <v>318</v>
      </c>
      <c r="E504" s="16" t="s">
        <v>1441</v>
      </c>
      <c r="F504" s="16" t="s">
        <v>1275</v>
      </c>
      <c r="G504" s="16" t="s">
        <v>1275</v>
      </c>
      <c r="H504" s="16" t="s">
        <v>1804</v>
      </c>
      <c r="I504" s="16" t="s">
        <v>1273</v>
      </c>
      <c r="J504" s="16">
        <v>0.87780000000000002</v>
      </c>
      <c r="K504" s="16">
        <v>4757.8697974156148</v>
      </c>
    </row>
    <row r="505" spans="1:11">
      <c r="A505" s="20"/>
      <c r="B505" s="13">
        <v>631</v>
      </c>
      <c r="C505" s="16">
        <v>632</v>
      </c>
      <c r="D505" s="16">
        <v>324</v>
      </c>
      <c r="E505" s="16" t="s">
        <v>1441</v>
      </c>
      <c r="F505" s="16" t="s">
        <v>1275</v>
      </c>
      <c r="G505" s="16" t="s">
        <v>1275</v>
      </c>
      <c r="H505" s="16" t="s">
        <v>1805</v>
      </c>
      <c r="I505" s="16" t="s">
        <v>1230</v>
      </c>
      <c r="J505" s="16">
        <v>0.23993999999999999</v>
      </c>
      <c r="K505" s="16">
        <v>14891.854151245991</v>
      </c>
    </row>
    <row r="506" spans="1:11">
      <c r="A506" s="20"/>
      <c r="B506" s="13">
        <v>632</v>
      </c>
      <c r="C506" s="16">
        <v>633</v>
      </c>
      <c r="D506" s="16">
        <v>325</v>
      </c>
      <c r="E506" s="16" t="s">
        <v>1441</v>
      </c>
      <c r="F506" s="16" t="s">
        <v>1275</v>
      </c>
      <c r="G506" s="16" t="s">
        <v>1275</v>
      </c>
      <c r="H506" s="16" t="s">
        <v>1556</v>
      </c>
      <c r="I506" s="16" t="s">
        <v>1230</v>
      </c>
      <c r="J506" s="16">
        <v>0.21417</v>
      </c>
      <c r="K506" s="16">
        <v>123635.6905136508</v>
      </c>
    </row>
    <row r="507" spans="1:11">
      <c r="A507" s="20"/>
      <c r="B507" s="13">
        <v>636</v>
      </c>
      <c r="C507" s="16">
        <v>637</v>
      </c>
      <c r="D507" s="16">
        <v>327</v>
      </c>
      <c r="E507" s="16" t="s">
        <v>1441</v>
      </c>
      <c r="F507" s="16" t="s">
        <v>1275</v>
      </c>
      <c r="G507" s="16" t="s">
        <v>1275</v>
      </c>
      <c r="H507" s="16" t="s">
        <v>1806</v>
      </c>
      <c r="I507" s="16" t="s">
        <v>1273</v>
      </c>
      <c r="J507" s="16">
        <v>3.5999999999999999E-3</v>
      </c>
      <c r="K507" s="16">
        <v>33.256429613257403</v>
      </c>
    </row>
    <row r="508" spans="1:11">
      <c r="A508" s="20"/>
      <c r="B508" s="13">
        <v>637</v>
      </c>
      <c r="C508" s="16">
        <v>638</v>
      </c>
      <c r="D508" s="16">
        <v>327</v>
      </c>
      <c r="E508" s="16" t="s">
        <v>1441</v>
      </c>
      <c r="F508" s="16" t="s">
        <v>1275</v>
      </c>
      <c r="G508" s="16" t="s">
        <v>1275</v>
      </c>
      <c r="H508" s="16" t="s">
        <v>1807</v>
      </c>
      <c r="I508" s="16" t="s">
        <v>1273</v>
      </c>
      <c r="J508" s="16">
        <v>0.12383</v>
      </c>
      <c r="K508" s="16">
        <v>2773.441101889156</v>
      </c>
    </row>
    <row r="509" spans="1:11">
      <c r="A509" s="20"/>
      <c r="B509" s="13">
        <v>638</v>
      </c>
      <c r="C509" s="16">
        <v>639</v>
      </c>
      <c r="D509" s="16">
        <v>327</v>
      </c>
      <c r="E509" s="16" t="s">
        <v>1441</v>
      </c>
      <c r="F509" s="16" t="s">
        <v>1275</v>
      </c>
      <c r="G509" s="16" t="s">
        <v>1275</v>
      </c>
      <c r="H509" s="16" t="s">
        <v>1808</v>
      </c>
      <c r="I509" s="16" t="s">
        <v>1273</v>
      </c>
      <c r="J509" s="16">
        <v>0.20669999999999999</v>
      </c>
      <c r="K509" s="16">
        <v>5262.9959222314501</v>
      </c>
    </row>
    <row r="510" spans="1:11">
      <c r="A510" s="20"/>
      <c r="B510" s="13">
        <v>639</v>
      </c>
      <c r="C510" s="16">
        <v>640</v>
      </c>
      <c r="D510" s="16">
        <v>327</v>
      </c>
      <c r="E510" s="16" t="s">
        <v>1441</v>
      </c>
      <c r="F510" s="16" t="s">
        <v>1275</v>
      </c>
      <c r="G510" s="16" t="s">
        <v>1275</v>
      </c>
      <c r="H510" s="16" t="s">
        <v>1809</v>
      </c>
      <c r="I510" s="16" t="s">
        <v>1273</v>
      </c>
      <c r="J510" s="16">
        <v>0.13503999999999999</v>
      </c>
      <c r="K510" s="16">
        <v>3090.8407076568378</v>
      </c>
    </row>
    <row r="511" spans="1:11">
      <c r="A511" s="20"/>
      <c r="B511" s="13">
        <v>641</v>
      </c>
      <c r="C511" s="16">
        <v>642</v>
      </c>
      <c r="D511" s="16">
        <v>328</v>
      </c>
      <c r="E511" s="16" t="s">
        <v>1441</v>
      </c>
      <c r="F511" s="16" t="s">
        <v>1275</v>
      </c>
      <c r="G511" s="16" t="s">
        <v>1275</v>
      </c>
      <c r="H511" s="16" t="s">
        <v>1810</v>
      </c>
      <c r="I511" s="16" t="s">
        <v>1230</v>
      </c>
      <c r="J511" s="16">
        <v>0.11502</v>
      </c>
      <c r="K511" s="16">
        <v>7658.563677607146</v>
      </c>
    </row>
    <row r="512" spans="1:11">
      <c r="A512" s="20"/>
      <c r="B512" s="13">
        <v>642</v>
      </c>
      <c r="C512" s="16">
        <v>643</v>
      </c>
      <c r="D512" s="16">
        <v>328</v>
      </c>
      <c r="E512" s="16" t="s">
        <v>1441</v>
      </c>
      <c r="F512" s="16" t="s">
        <v>1275</v>
      </c>
      <c r="G512" s="16" t="s">
        <v>1275</v>
      </c>
      <c r="H512" s="16" t="s">
        <v>1811</v>
      </c>
      <c r="I512" s="16" t="s">
        <v>1273</v>
      </c>
      <c r="J512" s="16">
        <v>0.10614</v>
      </c>
      <c r="K512" s="16">
        <v>2287.2527040557229</v>
      </c>
    </row>
    <row r="513" spans="1:11">
      <c r="A513" s="20"/>
      <c r="B513" s="13">
        <v>643</v>
      </c>
      <c r="C513" s="16">
        <v>644</v>
      </c>
      <c r="D513" s="16">
        <v>328</v>
      </c>
      <c r="E513" s="16" t="s">
        <v>1441</v>
      </c>
      <c r="F513" s="16" t="s">
        <v>1275</v>
      </c>
      <c r="G513" s="16" t="s">
        <v>1275</v>
      </c>
      <c r="H513" s="16" t="s">
        <v>1812</v>
      </c>
      <c r="I513" s="16" t="s">
        <v>1273</v>
      </c>
      <c r="J513" s="16">
        <v>0.17526</v>
      </c>
      <c r="K513" s="16">
        <v>4281.9159344385671</v>
      </c>
    </row>
    <row r="514" spans="1:11">
      <c r="A514" s="20"/>
      <c r="B514" s="13">
        <v>644</v>
      </c>
      <c r="C514" s="16">
        <v>645</v>
      </c>
      <c r="D514" s="16">
        <v>328</v>
      </c>
      <c r="E514" s="16" t="s">
        <v>1441</v>
      </c>
      <c r="F514" s="16" t="s">
        <v>1275</v>
      </c>
      <c r="G514" s="16" t="s">
        <v>1275</v>
      </c>
      <c r="H514" s="16" t="s">
        <v>1813</v>
      </c>
      <c r="I514" s="16" t="s">
        <v>1230</v>
      </c>
      <c r="J514" s="16">
        <v>0.32762999999999998</v>
      </c>
      <c r="K514" s="16">
        <v>19737.717655528159</v>
      </c>
    </row>
    <row r="515" spans="1:11">
      <c r="A515" s="20"/>
      <c r="B515" s="13">
        <v>645</v>
      </c>
      <c r="C515" s="16">
        <v>646</v>
      </c>
      <c r="D515" s="16">
        <v>329</v>
      </c>
      <c r="E515" s="16" t="s">
        <v>1441</v>
      </c>
      <c r="F515" s="16" t="s">
        <v>1284</v>
      </c>
      <c r="G515" s="16" t="s">
        <v>1284</v>
      </c>
      <c r="H515" s="16" t="s">
        <v>1814</v>
      </c>
      <c r="I515" s="16" t="s">
        <v>1273</v>
      </c>
      <c r="J515" s="16">
        <v>0.08</v>
      </c>
      <c r="K515" s="16">
        <v>1606.159581258566</v>
      </c>
    </row>
    <row r="516" spans="1:11">
      <c r="A516" s="20"/>
      <c r="B516" s="13">
        <v>646</v>
      </c>
      <c r="C516" s="16">
        <v>647</v>
      </c>
      <c r="D516" s="16">
        <v>329</v>
      </c>
      <c r="E516" s="16" t="s">
        <v>1441</v>
      </c>
      <c r="F516" s="16" t="s">
        <v>1275</v>
      </c>
      <c r="G516" s="16" t="s">
        <v>1275</v>
      </c>
      <c r="H516" s="16" t="s">
        <v>1815</v>
      </c>
      <c r="I516" s="16" t="s">
        <v>1273</v>
      </c>
      <c r="J516" s="16">
        <v>0.21759999999999999</v>
      </c>
      <c r="K516" s="16">
        <v>5612.2648271148046</v>
      </c>
    </row>
    <row r="517" spans="1:11">
      <c r="A517" s="20"/>
      <c r="B517" s="13">
        <v>647</v>
      </c>
      <c r="C517" s="16">
        <v>648</v>
      </c>
      <c r="D517" s="16">
        <v>329</v>
      </c>
      <c r="E517" s="16" t="s">
        <v>1441</v>
      </c>
      <c r="F517" s="16" t="s">
        <v>1275</v>
      </c>
      <c r="G517" s="16" t="s">
        <v>1275</v>
      </c>
      <c r="H517" s="16" t="s">
        <v>1816</v>
      </c>
      <c r="I517" s="16" t="s">
        <v>1230</v>
      </c>
      <c r="J517" s="16">
        <v>1.3580000000000001</v>
      </c>
      <c r="K517" s="16">
        <v>71433.224579870657</v>
      </c>
    </row>
    <row r="518" spans="1:11">
      <c r="A518" s="20"/>
      <c r="B518" s="13">
        <v>648</v>
      </c>
      <c r="C518" s="16">
        <v>649</v>
      </c>
      <c r="D518" s="16">
        <v>329</v>
      </c>
      <c r="E518" s="16" t="s">
        <v>1441</v>
      </c>
      <c r="F518" s="16" t="s">
        <v>1275</v>
      </c>
      <c r="G518" s="16" t="s">
        <v>1275</v>
      </c>
      <c r="H518" s="16" t="s">
        <v>1510</v>
      </c>
      <c r="I518" s="16" t="s">
        <v>1230</v>
      </c>
      <c r="J518" s="16">
        <v>1.7593000000000001</v>
      </c>
      <c r="K518" s="16">
        <v>30447.002641492341</v>
      </c>
    </row>
    <row r="519" spans="1:11">
      <c r="A519" s="20"/>
      <c r="B519" s="13">
        <v>652</v>
      </c>
      <c r="C519" s="16">
        <v>653</v>
      </c>
      <c r="D519" s="16">
        <v>335</v>
      </c>
      <c r="E519" s="16" t="s">
        <v>1441</v>
      </c>
      <c r="F519" s="16" t="s">
        <v>1275</v>
      </c>
      <c r="G519" s="16" t="s">
        <v>1275</v>
      </c>
      <c r="H519" s="16" t="s">
        <v>1817</v>
      </c>
      <c r="I519" s="16" t="s">
        <v>1273</v>
      </c>
      <c r="J519" s="16">
        <v>2.9700000000000001E-2</v>
      </c>
      <c r="K519" s="16">
        <v>465.30185690227842</v>
      </c>
    </row>
    <row r="520" spans="1:11">
      <c r="A520" s="20"/>
      <c r="B520" s="13">
        <v>653</v>
      </c>
      <c r="C520" s="16">
        <v>654</v>
      </c>
      <c r="D520" s="16">
        <v>335</v>
      </c>
      <c r="E520" s="16" t="s">
        <v>1441</v>
      </c>
      <c r="F520" s="16" t="s">
        <v>1275</v>
      </c>
      <c r="G520" s="16" t="s">
        <v>1275</v>
      </c>
      <c r="H520" s="16" t="s">
        <v>1818</v>
      </c>
      <c r="I520" s="16" t="s">
        <v>1273</v>
      </c>
      <c r="J520" s="16">
        <v>0.18240000000000001</v>
      </c>
      <c r="K520" s="16">
        <v>4501.1262074281231</v>
      </c>
    </row>
    <row r="521" spans="1:11">
      <c r="A521" s="20"/>
      <c r="B521" s="13">
        <v>654</v>
      </c>
      <c r="C521" s="16">
        <v>655</v>
      </c>
      <c r="D521" s="16">
        <v>335</v>
      </c>
      <c r="E521" s="16" t="s">
        <v>1441</v>
      </c>
      <c r="F521" s="16" t="s">
        <v>1275</v>
      </c>
      <c r="G521" s="16" t="s">
        <v>1275</v>
      </c>
      <c r="H521" s="16" t="s">
        <v>1556</v>
      </c>
      <c r="I521" s="16" t="s">
        <v>1230</v>
      </c>
      <c r="J521" s="16">
        <v>5.1772</v>
      </c>
      <c r="K521" s="16">
        <v>23959.09212807802</v>
      </c>
    </row>
    <row r="522" spans="1:11">
      <c r="A522" s="20"/>
      <c r="B522" s="13">
        <v>655</v>
      </c>
      <c r="C522" s="16">
        <v>656</v>
      </c>
      <c r="D522" s="16">
        <v>335</v>
      </c>
      <c r="E522" s="16" t="s">
        <v>1441</v>
      </c>
      <c r="F522" s="16" t="s">
        <v>1275</v>
      </c>
      <c r="G522" s="16" t="s">
        <v>1275</v>
      </c>
      <c r="H522" s="16" t="s">
        <v>1819</v>
      </c>
      <c r="I522" s="16" t="s">
        <v>1230</v>
      </c>
      <c r="J522" s="16">
        <v>4.9997999999999987</v>
      </c>
      <c r="K522" s="16">
        <v>232203.76385585801</v>
      </c>
    </row>
    <row r="523" spans="1:11">
      <c r="A523" s="20"/>
      <c r="B523" s="13">
        <v>662</v>
      </c>
      <c r="C523" s="16">
        <v>663</v>
      </c>
      <c r="D523" s="16">
        <v>338</v>
      </c>
      <c r="E523" s="16" t="s">
        <v>1441</v>
      </c>
      <c r="F523" s="16" t="s">
        <v>1275</v>
      </c>
      <c r="G523" s="16" t="s">
        <v>1275</v>
      </c>
      <c r="H523" s="16" t="s">
        <v>1820</v>
      </c>
      <c r="I523" s="16" t="s">
        <v>1273</v>
      </c>
      <c r="J523" s="16">
        <v>5.575999999999999E-2</v>
      </c>
      <c r="K523" s="16">
        <v>1022.992502326306</v>
      </c>
    </row>
    <row r="524" spans="1:11">
      <c r="A524" s="20"/>
      <c r="B524" s="13">
        <v>667</v>
      </c>
      <c r="C524" s="16">
        <v>668</v>
      </c>
      <c r="D524" s="16">
        <v>338</v>
      </c>
      <c r="E524" s="16" t="s">
        <v>1441</v>
      </c>
      <c r="F524" s="16" t="s">
        <v>1275</v>
      </c>
      <c r="G524" s="16" t="s">
        <v>1275</v>
      </c>
      <c r="H524" s="16" t="s">
        <v>1603</v>
      </c>
      <c r="I524" s="16" t="s">
        <v>1230</v>
      </c>
      <c r="J524" s="16">
        <v>0.41548000000000002</v>
      </c>
      <c r="K524" s="16">
        <v>18064.37711104381</v>
      </c>
    </row>
    <row r="525" spans="1:11">
      <c r="A525" s="20"/>
      <c r="B525" s="13">
        <v>668</v>
      </c>
      <c r="C525" s="16">
        <v>669</v>
      </c>
      <c r="D525" s="16">
        <v>338</v>
      </c>
      <c r="E525" s="16" t="s">
        <v>1441</v>
      </c>
      <c r="F525" s="16" t="s">
        <v>1275</v>
      </c>
      <c r="G525" s="16" t="s">
        <v>1275</v>
      </c>
      <c r="H525" s="16" t="s">
        <v>1821</v>
      </c>
      <c r="I525" s="16" t="s">
        <v>1273</v>
      </c>
      <c r="J525" s="16">
        <v>0.72926999999999997</v>
      </c>
      <c r="K525" s="16">
        <v>12960.747822832969</v>
      </c>
    </row>
    <row r="526" spans="1:11">
      <c r="A526" s="20"/>
      <c r="B526" s="13">
        <v>670</v>
      </c>
      <c r="C526" s="16">
        <v>671</v>
      </c>
      <c r="D526" s="16">
        <v>338</v>
      </c>
      <c r="E526" s="16" t="s">
        <v>1441</v>
      </c>
      <c r="F526" s="16" t="s">
        <v>1275</v>
      </c>
      <c r="G526" s="16" t="s">
        <v>1275</v>
      </c>
      <c r="H526" s="16" t="s">
        <v>1822</v>
      </c>
      <c r="I526" s="16" t="s">
        <v>1273</v>
      </c>
      <c r="J526" s="16">
        <v>2.5414400000000001</v>
      </c>
      <c r="K526" s="16">
        <v>121296.10097530991</v>
      </c>
    </row>
    <row r="527" spans="1:11">
      <c r="A527" s="20"/>
      <c r="B527" s="13">
        <v>671</v>
      </c>
      <c r="C527" s="16">
        <v>672</v>
      </c>
      <c r="D527" s="16">
        <v>338</v>
      </c>
      <c r="E527" s="16" t="s">
        <v>1441</v>
      </c>
      <c r="F527" s="16" t="s">
        <v>1275</v>
      </c>
      <c r="G527" s="16" t="s">
        <v>1275</v>
      </c>
      <c r="H527" s="16" t="s">
        <v>1823</v>
      </c>
      <c r="I527" s="16" t="s">
        <v>1230</v>
      </c>
      <c r="J527" s="16">
        <v>3.0156299999999998</v>
      </c>
      <c r="K527" s="16">
        <v>146969.35196743041</v>
      </c>
    </row>
    <row r="528" spans="1:11">
      <c r="A528" s="20"/>
      <c r="B528" s="13">
        <v>672</v>
      </c>
      <c r="C528" s="16">
        <v>673</v>
      </c>
      <c r="D528" s="16">
        <v>338</v>
      </c>
      <c r="E528" s="16" t="s">
        <v>1441</v>
      </c>
      <c r="F528" s="16" t="s">
        <v>1275</v>
      </c>
      <c r="G528" s="16" t="s">
        <v>1275</v>
      </c>
      <c r="H528" s="16" t="s">
        <v>1557</v>
      </c>
      <c r="I528" s="16" t="s">
        <v>1230</v>
      </c>
      <c r="J528" s="16">
        <v>4.8206400000000009</v>
      </c>
      <c r="K528" s="16">
        <v>224634.87363304119</v>
      </c>
    </row>
    <row r="529" spans="1:11">
      <c r="A529" s="20"/>
      <c r="B529" s="13">
        <v>673</v>
      </c>
      <c r="C529" s="16">
        <v>674</v>
      </c>
      <c r="D529" s="16">
        <v>338</v>
      </c>
      <c r="E529" s="16" t="s">
        <v>1441</v>
      </c>
      <c r="F529" s="16" t="s">
        <v>1275</v>
      </c>
      <c r="G529" s="16" t="s">
        <v>1275</v>
      </c>
      <c r="H529" s="16" t="s">
        <v>1603</v>
      </c>
      <c r="I529" s="16" t="s">
        <v>1230</v>
      </c>
      <c r="J529" s="16">
        <v>3.2347199999999998</v>
      </c>
      <c r="K529" s="16">
        <v>156593.44387551409</v>
      </c>
    </row>
    <row r="530" spans="1:11">
      <c r="A530" s="20"/>
      <c r="B530" s="13">
        <v>685</v>
      </c>
      <c r="C530" s="16">
        <v>686</v>
      </c>
      <c r="D530" s="16">
        <v>341</v>
      </c>
      <c r="E530" s="16" t="s">
        <v>1441</v>
      </c>
      <c r="F530" s="16" t="s">
        <v>1360</v>
      </c>
      <c r="G530" s="16" t="s">
        <v>1284</v>
      </c>
      <c r="H530" s="16" t="s">
        <v>1824</v>
      </c>
      <c r="I530" s="16" t="s">
        <v>1273</v>
      </c>
      <c r="J530" s="16">
        <v>6.4000000000000005E-4</v>
      </c>
      <c r="K530" s="16">
        <v>3.836928287443389</v>
      </c>
    </row>
    <row r="531" spans="1:11">
      <c r="A531" s="20"/>
      <c r="B531" s="13">
        <v>688</v>
      </c>
      <c r="C531" s="16">
        <v>689</v>
      </c>
      <c r="D531" s="16">
        <v>341</v>
      </c>
      <c r="E531" s="16" t="s">
        <v>1441</v>
      </c>
      <c r="F531" s="16" t="s">
        <v>1284</v>
      </c>
      <c r="G531" s="16" t="s">
        <v>1284</v>
      </c>
      <c r="H531" s="16" t="s">
        <v>1825</v>
      </c>
      <c r="I531" s="16" t="s">
        <v>1273</v>
      </c>
      <c r="J531" s="16">
        <v>0.13566</v>
      </c>
      <c r="K531" s="16">
        <v>3108.593868292226</v>
      </c>
    </row>
    <row r="532" spans="1:11">
      <c r="A532" s="20"/>
      <c r="B532" s="13">
        <v>689</v>
      </c>
      <c r="C532" s="16">
        <v>690</v>
      </c>
      <c r="D532" s="16">
        <v>342</v>
      </c>
      <c r="E532" s="16" t="s">
        <v>1441</v>
      </c>
      <c r="F532" s="16" t="s">
        <v>1275</v>
      </c>
      <c r="G532" s="16" t="s">
        <v>1275</v>
      </c>
      <c r="H532" s="16" t="s">
        <v>1826</v>
      </c>
      <c r="I532" s="16" t="s">
        <v>1273</v>
      </c>
      <c r="J532" s="16">
        <v>0.88560000000000005</v>
      </c>
      <c r="K532" s="16">
        <v>22129.097894570121</v>
      </c>
    </row>
    <row r="533" spans="1:11">
      <c r="A533" s="20"/>
      <c r="B533" s="13">
        <v>690</v>
      </c>
      <c r="C533" s="16">
        <v>691</v>
      </c>
      <c r="D533" s="16">
        <v>342</v>
      </c>
      <c r="E533" s="16" t="s">
        <v>1441</v>
      </c>
      <c r="F533" s="16" t="s">
        <v>1284</v>
      </c>
      <c r="G533" s="16" t="s">
        <v>1284</v>
      </c>
      <c r="H533" s="16" t="s">
        <v>1827</v>
      </c>
      <c r="I533" s="16" t="s">
        <v>1273</v>
      </c>
      <c r="J533" s="16">
        <v>1E-3</v>
      </c>
      <c r="K533" s="16">
        <v>6.7052660819956369</v>
      </c>
    </row>
    <row r="534" spans="1:11">
      <c r="A534" s="20"/>
      <c r="B534" s="13">
        <v>691</v>
      </c>
      <c r="C534" s="16">
        <v>692</v>
      </c>
      <c r="D534" s="16">
        <v>344</v>
      </c>
      <c r="E534" s="16" t="s">
        <v>1441</v>
      </c>
      <c r="F534" s="16" t="s">
        <v>1275</v>
      </c>
      <c r="G534" s="16" t="s">
        <v>1275</v>
      </c>
      <c r="H534" s="16" t="s">
        <v>1828</v>
      </c>
      <c r="I534" s="16" t="s">
        <v>1273</v>
      </c>
      <c r="J534" s="16">
        <v>1E-3</v>
      </c>
      <c r="K534" s="16">
        <v>6.7037901667559661</v>
      </c>
    </row>
    <row r="535" spans="1:11">
      <c r="A535" s="20"/>
      <c r="B535" s="13">
        <v>693</v>
      </c>
      <c r="C535" s="16">
        <v>694</v>
      </c>
      <c r="D535" s="16">
        <v>344</v>
      </c>
      <c r="E535" s="16" t="s">
        <v>1441</v>
      </c>
      <c r="F535" s="16" t="s">
        <v>1275</v>
      </c>
      <c r="G535" s="16" t="s">
        <v>1275</v>
      </c>
      <c r="H535" s="16" t="s">
        <v>1603</v>
      </c>
      <c r="I535" s="16" t="s">
        <v>1230</v>
      </c>
      <c r="J535" s="16">
        <v>0.13350000000000001</v>
      </c>
      <c r="K535" s="16">
        <v>8764.5251440513093</v>
      </c>
    </row>
    <row r="536" spans="1:11">
      <c r="A536" s="20"/>
      <c r="B536" s="13">
        <v>694</v>
      </c>
      <c r="C536" s="16">
        <v>695</v>
      </c>
      <c r="D536" s="16">
        <v>344</v>
      </c>
      <c r="E536" s="16" t="s">
        <v>1441</v>
      </c>
      <c r="F536" s="16" t="s">
        <v>1275</v>
      </c>
      <c r="G536" s="16" t="s">
        <v>1275</v>
      </c>
      <c r="H536" s="16" t="s">
        <v>1556</v>
      </c>
      <c r="I536" s="16" t="s">
        <v>1230</v>
      </c>
      <c r="J536" s="16">
        <v>2.86849</v>
      </c>
      <c r="K536" s="16">
        <v>45826.805373490868</v>
      </c>
    </row>
    <row r="537" spans="1:11">
      <c r="A537" s="20"/>
      <c r="B537" s="13">
        <v>696</v>
      </c>
      <c r="C537" s="16">
        <v>697</v>
      </c>
      <c r="D537" s="16">
        <v>346</v>
      </c>
      <c r="E537" s="16" t="s">
        <v>1441</v>
      </c>
      <c r="F537" s="16" t="s">
        <v>1325</v>
      </c>
      <c r="G537" s="16" t="s">
        <v>1284</v>
      </c>
      <c r="H537" s="16" t="s">
        <v>1829</v>
      </c>
      <c r="I537" s="16" t="s">
        <v>1273</v>
      </c>
      <c r="J537" s="16">
        <v>8.8000000000000014E-4</v>
      </c>
      <c r="K537" s="16">
        <v>5.7135506259205089</v>
      </c>
    </row>
    <row r="538" spans="1:11">
      <c r="A538" s="20"/>
      <c r="B538" s="13">
        <v>698</v>
      </c>
      <c r="C538" s="16">
        <v>699</v>
      </c>
      <c r="D538" s="16">
        <v>346</v>
      </c>
      <c r="E538" s="16" t="s">
        <v>1441</v>
      </c>
      <c r="F538" s="16" t="s">
        <v>1275</v>
      </c>
      <c r="G538" s="16" t="s">
        <v>1275</v>
      </c>
      <c r="H538" s="16" t="s">
        <v>1830</v>
      </c>
      <c r="I538" s="16" t="s">
        <v>1273</v>
      </c>
      <c r="J538" s="16">
        <v>3.7800000000000008E-3</v>
      </c>
      <c r="K538" s="16">
        <v>35.348337320931059</v>
      </c>
    </row>
    <row r="539" spans="1:11">
      <c r="A539" s="20"/>
      <c r="B539" s="13">
        <v>700</v>
      </c>
      <c r="C539" s="16">
        <v>701</v>
      </c>
      <c r="D539" s="16">
        <v>346</v>
      </c>
      <c r="E539" s="16" t="s">
        <v>1441</v>
      </c>
      <c r="F539" s="16" t="s">
        <v>1284</v>
      </c>
      <c r="G539" s="16" t="s">
        <v>1284</v>
      </c>
      <c r="H539" s="16" t="s">
        <v>1831</v>
      </c>
      <c r="I539" s="16" t="s">
        <v>1273</v>
      </c>
      <c r="J539" s="16">
        <v>3.6900000000000002E-2</v>
      </c>
      <c r="K539" s="16">
        <v>610.38266351922277</v>
      </c>
    </row>
    <row r="540" spans="1:11">
      <c r="A540" s="20"/>
      <c r="B540" s="13">
        <v>705</v>
      </c>
      <c r="C540" s="16">
        <v>706</v>
      </c>
      <c r="D540" s="16">
        <v>348</v>
      </c>
      <c r="E540" s="16" t="s">
        <v>1441</v>
      </c>
      <c r="F540" s="16" t="s">
        <v>1284</v>
      </c>
      <c r="G540" s="16" t="s">
        <v>1284</v>
      </c>
      <c r="H540" s="16" t="s">
        <v>1832</v>
      </c>
      <c r="I540" s="16" t="s">
        <v>1230</v>
      </c>
      <c r="J540" s="16">
        <v>4.0869999999999997E-2</v>
      </c>
      <c r="K540" s="16">
        <v>3004.2647520148362</v>
      </c>
    </row>
    <row r="541" spans="1:11">
      <c r="A541" s="20"/>
      <c r="B541" s="13">
        <v>706</v>
      </c>
      <c r="C541" s="16">
        <v>707</v>
      </c>
      <c r="D541" s="16">
        <v>348</v>
      </c>
      <c r="E541" s="16" t="s">
        <v>1441</v>
      </c>
      <c r="F541" s="16" t="s">
        <v>1284</v>
      </c>
      <c r="G541" s="16" t="s">
        <v>1276</v>
      </c>
      <c r="H541" s="16" t="s">
        <v>1833</v>
      </c>
      <c r="I541" s="16" t="s">
        <v>1273</v>
      </c>
      <c r="J541" s="16">
        <v>3.04E-2</v>
      </c>
      <c r="K541" s="16">
        <v>479.15380906157219</v>
      </c>
    </row>
    <row r="542" spans="1:11">
      <c r="A542" s="20"/>
      <c r="B542" s="13">
        <v>707</v>
      </c>
      <c r="C542" s="16">
        <v>708</v>
      </c>
      <c r="D542" s="16">
        <v>348</v>
      </c>
      <c r="E542" s="16" t="s">
        <v>1441</v>
      </c>
      <c r="F542" s="16" t="s">
        <v>1275</v>
      </c>
      <c r="G542" s="16" t="s">
        <v>1275</v>
      </c>
      <c r="H542" s="16" t="s">
        <v>1834</v>
      </c>
      <c r="I542" s="16" t="s">
        <v>1273</v>
      </c>
      <c r="J542" s="16">
        <v>3.9500000000000007E-2</v>
      </c>
      <c r="K542" s="16">
        <v>664.76100503630062</v>
      </c>
    </row>
    <row r="543" spans="1:11">
      <c r="A543" s="20"/>
      <c r="B543" s="13">
        <v>708</v>
      </c>
      <c r="C543" s="16">
        <v>709</v>
      </c>
      <c r="D543" s="16">
        <v>348</v>
      </c>
      <c r="E543" s="16" t="s">
        <v>1441</v>
      </c>
      <c r="F543" s="16" t="s">
        <v>1284</v>
      </c>
      <c r="G543" s="16" t="s">
        <v>1276</v>
      </c>
      <c r="H543" s="16" t="s">
        <v>1835</v>
      </c>
      <c r="I543" s="16" t="s">
        <v>1273</v>
      </c>
      <c r="J543" s="16">
        <v>3.1199999999999999E-2</v>
      </c>
      <c r="K543" s="16">
        <v>494.97105047708129</v>
      </c>
    </row>
    <row r="544" spans="1:11">
      <c r="A544" s="20"/>
      <c r="B544" s="13">
        <v>709</v>
      </c>
      <c r="C544" s="16">
        <v>710</v>
      </c>
      <c r="D544" s="16">
        <v>348</v>
      </c>
      <c r="E544" s="16" t="s">
        <v>1441</v>
      </c>
      <c r="F544" s="16" t="s">
        <v>1275</v>
      </c>
      <c r="G544" s="16" t="s">
        <v>1275</v>
      </c>
      <c r="H544" s="16" t="s">
        <v>1836</v>
      </c>
      <c r="I544" s="16" t="s">
        <v>1273</v>
      </c>
      <c r="J544" s="16">
        <v>6.6080000000000014E-2</v>
      </c>
      <c r="K544" s="16">
        <v>1264.963066985908</v>
      </c>
    </row>
    <row r="545" spans="1:11">
      <c r="A545" s="20"/>
      <c r="B545" s="13">
        <v>710</v>
      </c>
      <c r="C545" s="16">
        <v>711</v>
      </c>
      <c r="D545" s="16">
        <v>348</v>
      </c>
      <c r="E545" s="16" t="s">
        <v>1441</v>
      </c>
      <c r="F545" s="16" t="s">
        <v>1275</v>
      </c>
      <c r="G545" s="16" t="s">
        <v>1275</v>
      </c>
      <c r="H545" s="16" t="s">
        <v>1837</v>
      </c>
      <c r="I545" s="16" t="s">
        <v>1273</v>
      </c>
      <c r="J545" s="16">
        <v>7.1250000000000008E-2</v>
      </c>
      <c r="K545" s="16">
        <v>1389.8943915484881</v>
      </c>
    </row>
    <row r="546" spans="1:11">
      <c r="A546" s="20"/>
      <c r="B546" s="13">
        <v>711</v>
      </c>
      <c r="C546" s="16">
        <v>712</v>
      </c>
      <c r="D546" s="16">
        <v>348</v>
      </c>
      <c r="E546" s="16" t="s">
        <v>1441</v>
      </c>
      <c r="F546" s="16" t="s">
        <v>1275</v>
      </c>
      <c r="G546" s="16" t="s">
        <v>1275</v>
      </c>
      <c r="H546" s="16" t="s">
        <v>1838</v>
      </c>
      <c r="I546" s="16" t="s">
        <v>1273</v>
      </c>
      <c r="J546" s="16">
        <v>8.4320000000000006E-2</v>
      </c>
      <c r="K546" s="16">
        <v>1715.683789597294</v>
      </c>
    </row>
    <row r="547" spans="1:11">
      <c r="A547" s="20"/>
      <c r="B547" s="13">
        <v>713</v>
      </c>
      <c r="C547" s="16">
        <v>714</v>
      </c>
      <c r="D547" s="16">
        <v>348</v>
      </c>
      <c r="E547" s="16" t="s">
        <v>1441</v>
      </c>
      <c r="F547" s="16" t="s">
        <v>1284</v>
      </c>
      <c r="G547" s="16" t="s">
        <v>1284</v>
      </c>
      <c r="H547" s="16" t="s">
        <v>1839</v>
      </c>
      <c r="I547" s="16" t="s">
        <v>1230</v>
      </c>
      <c r="J547" s="16">
        <v>0.12078</v>
      </c>
      <c r="K547" s="16">
        <v>8004.610443233144</v>
      </c>
    </row>
    <row r="548" spans="1:11">
      <c r="A548" s="20"/>
      <c r="B548" s="13">
        <v>714</v>
      </c>
      <c r="C548" s="16">
        <v>715</v>
      </c>
      <c r="D548" s="16">
        <v>348</v>
      </c>
      <c r="E548" s="16" t="s">
        <v>1441</v>
      </c>
      <c r="F548" s="16" t="s">
        <v>1284</v>
      </c>
      <c r="G548" s="16" t="s">
        <v>1284</v>
      </c>
      <c r="H548" s="16" t="s">
        <v>1840</v>
      </c>
      <c r="I548" s="16" t="s">
        <v>1273</v>
      </c>
      <c r="J548" s="16">
        <v>0.10535</v>
      </c>
      <c r="K548" s="16">
        <v>2266.459477257848</v>
      </c>
    </row>
    <row r="549" spans="1:11">
      <c r="A549" s="20"/>
      <c r="B549" s="13">
        <v>715</v>
      </c>
      <c r="C549" s="16">
        <v>716</v>
      </c>
      <c r="D549" s="16">
        <v>348</v>
      </c>
      <c r="E549" s="16" t="s">
        <v>1441</v>
      </c>
      <c r="F549" s="16" t="s">
        <v>1275</v>
      </c>
      <c r="G549" s="16" t="s">
        <v>1275</v>
      </c>
      <c r="H549" s="16" t="s">
        <v>1841</v>
      </c>
      <c r="I549" s="16" t="s">
        <v>1273</v>
      </c>
      <c r="J549" s="16">
        <v>0.27027000000000001</v>
      </c>
      <c r="K549" s="16">
        <v>7360.923965080231</v>
      </c>
    </row>
    <row r="550" spans="1:11">
      <c r="A550" s="20"/>
      <c r="B550" s="13">
        <v>717</v>
      </c>
      <c r="C550" s="16">
        <v>718</v>
      </c>
      <c r="D550" s="16">
        <v>348</v>
      </c>
      <c r="E550" s="16" t="s">
        <v>1441</v>
      </c>
      <c r="F550" s="16" t="s">
        <v>1275</v>
      </c>
      <c r="G550" s="16" t="s">
        <v>1275</v>
      </c>
      <c r="H550" s="16" t="s">
        <v>1842</v>
      </c>
      <c r="I550" s="16" t="s">
        <v>1273</v>
      </c>
      <c r="J550" s="16">
        <v>0.67899999999999994</v>
      </c>
      <c r="K550" s="16">
        <v>23288.933431498899</v>
      </c>
    </row>
    <row r="551" spans="1:11">
      <c r="A551" s="20"/>
      <c r="B551" s="13">
        <v>718</v>
      </c>
      <c r="C551" s="16">
        <v>719</v>
      </c>
      <c r="D551" s="16">
        <v>348</v>
      </c>
      <c r="E551" s="16" t="s">
        <v>1441</v>
      </c>
      <c r="F551" s="16" t="s">
        <v>1284</v>
      </c>
      <c r="G551" s="16" t="s">
        <v>1284</v>
      </c>
      <c r="H551" s="16" t="s">
        <v>1843</v>
      </c>
      <c r="I551" s="16" t="s">
        <v>1230</v>
      </c>
      <c r="J551" s="16">
        <v>0.83200000000000007</v>
      </c>
      <c r="K551" s="16">
        <v>45850.442319096779</v>
      </c>
    </row>
    <row r="552" spans="1:11">
      <c r="A552" s="20"/>
      <c r="B552" s="13">
        <v>719</v>
      </c>
      <c r="C552" s="16">
        <v>720</v>
      </c>
      <c r="D552" s="16">
        <v>348</v>
      </c>
      <c r="E552" s="16" t="s">
        <v>1441</v>
      </c>
      <c r="F552" s="16" t="s">
        <v>1275</v>
      </c>
      <c r="G552" s="16" t="s">
        <v>1275</v>
      </c>
      <c r="H552" s="16" t="s">
        <v>1844</v>
      </c>
      <c r="I552" s="16" t="s">
        <v>1273</v>
      </c>
      <c r="J552" s="16">
        <v>1.2012</v>
      </c>
      <c r="K552" s="16">
        <v>47523.716791178842</v>
      </c>
    </row>
    <row r="553" spans="1:11">
      <c r="A553" s="20"/>
      <c r="B553" s="13">
        <v>720</v>
      </c>
      <c r="C553" s="16">
        <v>721</v>
      </c>
      <c r="D553" s="16">
        <v>348</v>
      </c>
      <c r="E553" s="16" t="s">
        <v>1441</v>
      </c>
      <c r="F553" s="16" t="s">
        <v>1275</v>
      </c>
      <c r="G553" s="16" t="s">
        <v>1275</v>
      </c>
      <c r="H553" s="16" t="s">
        <v>1845</v>
      </c>
      <c r="I553" s="16" t="s">
        <v>1273</v>
      </c>
      <c r="J553" s="16">
        <v>1.4483999999999999</v>
      </c>
      <c r="K553" s="16">
        <v>23699.240082725559</v>
      </c>
    </row>
    <row r="554" spans="1:11">
      <c r="A554" s="20"/>
      <c r="B554" s="13">
        <v>721</v>
      </c>
      <c r="C554" s="16">
        <v>722</v>
      </c>
      <c r="D554" s="16">
        <v>348</v>
      </c>
      <c r="E554" s="16" t="s">
        <v>1441</v>
      </c>
      <c r="F554" s="16" t="s">
        <v>1275</v>
      </c>
      <c r="G554" s="16" t="s">
        <v>1275</v>
      </c>
      <c r="H554" s="16" t="s">
        <v>1846</v>
      </c>
      <c r="I554" s="16" t="s">
        <v>1273</v>
      </c>
      <c r="J554" s="16">
        <v>1.3979699999999999</v>
      </c>
      <c r="K554" s="16">
        <v>57449.272207542861</v>
      </c>
    </row>
    <row r="555" spans="1:11">
      <c r="A555" s="20"/>
      <c r="B555" s="13">
        <v>723</v>
      </c>
      <c r="C555" s="16">
        <v>724</v>
      </c>
      <c r="D555" s="16">
        <v>349</v>
      </c>
      <c r="E555" s="16" t="s">
        <v>1441</v>
      </c>
      <c r="F555" s="16" t="s">
        <v>1275</v>
      </c>
      <c r="G555" s="16" t="s">
        <v>1275</v>
      </c>
      <c r="H555" s="16" t="s">
        <v>1847</v>
      </c>
      <c r="I555" s="16" t="s">
        <v>1230</v>
      </c>
      <c r="J555" s="16">
        <v>0.57619999999999993</v>
      </c>
      <c r="K555" s="16">
        <v>11098.92519467059</v>
      </c>
    </row>
    <row r="556" spans="1:11">
      <c r="A556" s="20"/>
      <c r="B556" s="13">
        <v>730</v>
      </c>
      <c r="C556" s="16">
        <v>731</v>
      </c>
      <c r="D556" s="16">
        <v>350</v>
      </c>
      <c r="E556" s="16" t="s">
        <v>1441</v>
      </c>
      <c r="F556" s="16" t="s">
        <v>1275</v>
      </c>
      <c r="G556" s="16" t="s">
        <v>1275</v>
      </c>
      <c r="H556" s="16" t="s">
        <v>1848</v>
      </c>
      <c r="I556" s="16" t="s">
        <v>1230</v>
      </c>
      <c r="J556" s="16">
        <v>0.28764000000000001</v>
      </c>
      <c r="K556" s="16">
        <v>17545.559876478019</v>
      </c>
    </row>
    <row r="557" spans="1:11">
      <c r="A557" s="20"/>
      <c r="B557" s="13">
        <v>731</v>
      </c>
      <c r="C557" s="16">
        <v>732</v>
      </c>
      <c r="D557" s="16">
        <v>350</v>
      </c>
      <c r="E557" s="16" t="s">
        <v>1441</v>
      </c>
      <c r="F557" s="16" t="s">
        <v>1275</v>
      </c>
      <c r="G557" s="16" t="s">
        <v>1275</v>
      </c>
      <c r="H557" s="16" t="s">
        <v>1849</v>
      </c>
      <c r="I557" s="16" t="s">
        <v>1273</v>
      </c>
      <c r="J557" s="16">
        <v>0.34839999999999999</v>
      </c>
      <c r="K557" s="16">
        <v>5908.2753797533142</v>
      </c>
    </row>
    <row r="558" spans="1:11">
      <c r="A558" s="20"/>
      <c r="B558" s="13">
        <v>734</v>
      </c>
      <c r="C558" s="16">
        <v>735</v>
      </c>
      <c r="D558" s="16">
        <v>351</v>
      </c>
      <c r="E558" s="16" t="s">
        <v>1441</v>
      </c>
      <c r="F558" s="16" t="s">
        <v>1276</v>
      </c>
      <c r="G558" s="16" t="s">
        <v>1276</v>
      </c>
      <c r="H558" s="16" t="s">
        <v>1850</v>
      </c>
      <c r="I558" s="16" t="s">
        <v>1273</v>
      </c>
      <c r="J558" s="16">
        <v>1.525E-2</v>
      </c>
      <c r="K558" s="16">
        <v>202.2436179397005</v>
      </c>
    </row>
    <row r="559" spans="1:11">
      <c r="A559" s="20"/>
      <c r="B559" s="13">
        <v>735</v>
      </c>
      <c r="C559" s="16">
        <v>736</v>
      </c>
      <c r="D559" s="16">
        <v>351</v>
      </c>
      <c r="E559" s="16" t="s">
        <v>1441</v>
      </c>
      <c r="F559" s="16" t="s">
        <v>1284</v>
      </c>
      <c r="G559" s="16" t="s">
        <v>1284</v>
      </c>
      <c r="H559" s="16" t="s">
        <v>1851</v>
      </c>
      <c r="I559" s="16" t="s">
        <v>1273</v>
      </c>
      <c r="J559" s="16">
        <v>3.5989999999999987E-2</v>
      </c>
      <c r="K559" s="16">
        <v>591.74355415860146</v>
      </c>
    </row>
    <row r="560" spans="1:11">
      <c r="A560" s="20"/>
      <c r="B560" s="13">
        <v>736</v>
      </c>
      <c r="C560" s="16">
        <v>737</v>
      </c>
      <c r="D560" s="16">
        <v>351</v>
      </c>
      <c r="E560" s="16" t="s">
        <v>1441</v>
      </c>
      <c r="F560" s="16" t="s">
        <v>1275</v>
      </c>
      <c r="G560" s="16" t="s">
        <v>1275</v>
      </c>
      <c r="H560" s="16" t="s">
        <v>1852</v>
      </c>
      <c r="I560" s="16" t="s">
        <v>1273</v>
      </c>
      <c r="J560" s="16">
        <v>0.12207999999999999</v>
      </c>
      <c r="K560" s="16">
        <v>2725.0892886166348</v>
      </c>
    </row>
    <row r="561" spans="1:11">
      <c r="A561" s="20"/>
      <c r="B561" s="13">
        <v>737</v>
      </c>
      <c r="C561" s="16">
        <v>738</v>
      </c>
      <c r="D561" s="16">
        <v>351</v>
      </c>
      <c r="E561" s="16" t="s">
        <v>1441</v>
      </c>
      <c r="F561" s="16" t="s">
        <v>1275</v>
      </c>
      <c r="G561" s="16" t="s">
        <v>1275</v>
      </c>
      <c r="H561" s="16" t="s">
        <v>1853</v>
      </c>
      <c r="I561" s="16" t="s">
        <v>1230</v>
      </c>
      <c r="J561" s="16">
        <v>0.16697999999999999</v>
      </c>
      <c r="K561" s="16">
        <v>10729.05942135007</v>
      </c>
    </row>
    <row r="562" spans="1:11">
      <c r="A562" s="20"/>
      <c r="B562" s="13">
        <v>738</v>
      </c>
      <c r="C562" s="16">
        <v>739</v>
      </c>
      <c r="D562" s="16">
        <v>351</v>
      </c>
      <c r="E562" s="16" t="s">
        <v>1441</v>
      </c>
      <c r="F562" s="16" t="s">
        <v>1275</v>
      </c>
      <c r="G562" s="16" t="s">
        <v>1275</v>
      </c>
      <c r="H562" s="16" t="s">
        <v>1854</v>
      </c>
      <c r="I562" s="16" t="s">
        <v>1273</v>
      </c>
      <c r="J562" s="16">
        <v>0.16128000000000001</v>
      </c>
      <c r="K562" s="16">
        <v>3860.01707720484</v>
      </c>
    </row>
    <row r="563" spans="1:11">
      <c r="A563" s="20"/>
      <c r="B563" s="13">
        <v>739</v>
      </c>
      <c r="C563" s="16">
        <v>740</v>
      </c>
      <c r="D563" s="16">
        <v>351</v>
      </c>
      <c r="E563" s="16" t="s">
        <v>1441</v>
      </c>
      <c r="F563" s="16" t="s">
        <v>1275</v>
      </c>
      <c r="G563" s="16" t="s">
        <v>1275</v>
      </c>
      <c r="H563" s="16" t="s">
        <v>1855</v>
      </c>
      <c r="I563" s="16" t="s">
        <v>1230</v>
      </c>
      <c r="J563" s="16">
        <v>0.30784</v>
      </c>
      <c r="K563" s="16">
        <v>18656.282998048471</v>
      </c>
    </row>
    <row r="564" spans="1:11">
      <c r="A564" s="20"/>
      <c r="B564" s="13">
        <v>740</v>
      </c>
      <c r="C564" s="16">
        <v>741</v>
      </c>
      <c r="D564" s="16">
        <v>351</v>
      </c>
      <c r="E564" s="16" t="s">
        <v>1441</v>
      </c>
      <c r="F564" s="16" t="s">
        <v>1276</v>
      </c>
      <c r="G564" s="16" t="s">
        <v>1276</v>
      </c>
      <c r="H564" s="16" t="s">
        <v>1856</v>
      </c>
      <c r="I564" s="16" t="s">
        <v>1273</v>
      </c>
      <c r="J564" s="16">
        <v>0.69680000000000009</v>
      </c>
      <c r="K564" s="16">
        <v>24054.761928242631</v>
      </c>
    </row>
    <row r="565" spans="1:11">
      <c r="A565" s="20"/>
      <c r="B565" s="13">
        <v>741</v>
      </c>
      <c r="C565" s="16">
        <v>742</v>
      </c>
      <c r="D565" s="16">
        <v>351</v>
      </c>
      <c r="E565" s="16" t="s">
        <v>1441</v>
      </c>
      <c r="F565" s="16" t="s">
        <v>1275</v>
      </c>
      <c r="G565" s="16" t="s">
        <v>1275</v>
      </c>
      <c r="H565" s="16" t="s">
        <v>1857</v>
      </c>
      <c r="I565" s="16" t="s">
        <v>1273</v>
      </c>
      <c r="J565" s="16">
        <v>2.2464</v>
      </c>
      <c r="K565" s="16">
        <v>44638.356306980357</v>
      </c>
    </row>
    <row r="566" spans="1:11">
      <c r="A566" s="20"/>
      <c r="B566" s="13">
        <v>742</v>
      </c>
      <c r="C566" s="16">
        <v>743</v>
      </c>
      <c r="D566" s="16">
        <v>352</v>
      </c>
      <c r="E566" s="16" t="s">
        <v>1441</v>
      </c>
      <c r="F566" s="16" t="s">
        <v>1275</v>
      </c>
      <c r="G566" s="16" t="s">
        <v>1275</v>
      </c>
      <c r="H566" s="16" t="s">
        <v>1858</v>
      </c>
      <c r="I566" s="16" t="s">
        <v>1230</v>
      </c>
      <c r="J566" s="16">
        <v>5.4719999999999998E-2</v>
      </c>
      <c r="K566" s="16">
        <v>3911.678785839897</v>
      </c>
    </row>
    <row r="567" spans="1:11">
      <c r="A567" s="20"/>
      <c r="B567" s="13">
        <v>743</v>
      </c>
      <c r="C567" s="16">
        <v>744</v>
      </c>
      <c r="D567" s="16">
        <v>352</v>
      </c>
      <c r="E567" s="16" t="s">
        <v>1441</v>
      </c>
      <c r="F567" s="16" t="s">
        <v>1275</v>
      </c>
      <c r="G567" s="16" t="s">
        <v>1275</v>
      </c>
      <c r="H567" s="16" t="s">
        <v>1859</v>
      </c>
      <c r="I567" s="16" t="s">
        <v>1273</v>
      </c>
      <c r="J567" s="16">
        <v>0.75520000000000009</v>
      </c>
      <c r="K567" s="16">
        <v>12524.776503254439</v>
      </c>
    </row>
    <row r="568" spans="1:11">
      <c r="A568" s="20"/>
      <c r="B568" s="13">
        <v>749</v>
      </c>
      <c r="C568" s="16">
        <v>750</v>
      </c>
      <c r="D568" s="16">
        <v>353</v>
      </c>
      <c r="E568" s="16" t="s">
        <v>1441</v>
      </c>
      <c r="F568" s="16" t="s">
        <v>1275</v>
      </c>
      <c r="G568" s="16" t="s">
        <v>1275</v>
      </c>
      <c r="H568" s="16" t="s">
        <v>1860</v>
      </c>
      <c r="I568" s="16" t="s">
        <v>1273</v>
      </c>
      <c r="J568" s="16">
        <v>0.11552</v>
      </c>
      <c r="K568" s="16">
        <v>2542.719643643969</v>
      </c>
    </row>
    <row r="569" spans="1:11">
      <c r="A569" s="20"/>
      <c r="B569" s="13">
        <v>752</v>
      </c>
      <c r="C569" s="16">
        <v>753</v>
      </c>
      <c r="D569" s="16">
        <v>354</v>
      </c>
      <c r="E569" s="16" t="s">
        <v>1441</v>
      </c>
      <c r="F569" s="16" t="s">
        <v>1275</v>
      </c>
      <c r="G569" s="16" t="s">
        <v>1275</v>
      </c>
      <c r="H569" s="16" t="s">
        <v>1861</v>
      </c>
      <c r="I569" s="16" t="s">
        <v>1273</v>
      </c>
      <c r="J569" s="16">
        <v>0.78399999999999992</v>
      </c>
      <c r="K569" s="16">
        <v>15227.562131056009</v>
      </c>
    </row>
    <row r="570" spans="1:11">
      <c r="A570" s="20"/>
      <c r="B570" s="13">
        <v>758</v>
      </c>
      <c r="C570" s="16">
        <v>759</v>
      </c>
      <c r="D570" s="16">
        <v>356</v>
      </c>
      <c r="E570" s="16" t="s">
        <v>1441</v>
      </c>
      <c r="F570" s="16" t="s">
        <v>1275</v>
      </c>
      <c r="G570" s="16" t="s">
        <v>1275</v>
      </c>
      <c r="H570" s="16" t="s">
        <v>1862</v>
      </c>
      <c r="I570" s="16" t="s">
        <v>1273</v>
      </c>
      <c r="J570" s="16">
        <v>4.9699999999999987E-2</v>
      </c>
      <c r="K570" s="16">
        <v>885.7392434936819</v>
      </c>
    </row>
    <row r="571" spans="1:11">
      <c r="A571" s="20"/>
      <c r="B571" s="13">
        <v>759</v>
      </c>
      <c r="C571" s="16">
        <v>760</v>
      </c>
      <c r="D571" s="16">
        <v>356</v>
      </c>
      <c r="E571" s="16" t="s">
        <v>1441</v>
      </c>
      <c r="F571" s="16" t="s">
        <v>1275</v>
      </c>
      <c r="G571" s="16" t="s">
        <v>1275</v>
      </c>
      <c r="H571" s="16" t="s">
        <v>1863</v>
      </c>
      <c r="I571" s="16" t="s">
        <v>1273</v>
      </c>
      <c r="J571" s="16">
        <v>0.18012</v>
      </c>
      <c r="K571" s="16">
        <v>4430.8886046993357</v>
      </c>
    </row>
    <row r="572" spans="1:11">
      <c r="A572" s="20"/>
      <c r="B572" s="13">
        <v>760</v>
      </c>
      <c r="C572" s="16">
        <v>761</v>
      </c>
      <c r="D572" s="16">
        <v>356</v>
      </c>
      <c r="E572" s="16" t="s">
        <v>1441</v>
      </c>
      <c r="F572" s="16" t="s">
        <v>1275</v>
      </c>
      <c r="G572" s="16" t="s">
        <v>1275</v>
      </c>
      <c r="H572" s="16" t="s">
        <v>1864</v>
      </c>
      <c r="I572" s="16" t="s">
        <v>1273</v>
      </c>
      <c r="J572" s="16">
        <v>0.19345000000000001</v>
      </c>
      <c r="K572" s="16">
        <v>4844.6141867624938</v>
      </c>
    </row>
    <row r="573" spans="1:11">
      <c r="A573" s="20"/>
      <c r="B573" s="13">
        <v>762</v>
      </c>
      <c r="C573" s="16">
        <v>763</v>
      </c>
      <c r="D573" s="16">
        <v>357</v>
      </c>
      <c r="E573" s="16" t="s">
        <v>1441</v>
      </c>
      <c r="F573" s="16" t="s">
        <v>1275</v>
      </c>
      <c r="G573" s="16" t="s">
        <v>1275</v>
      </c>
      <c r="H573" s="16" t="s">
        <v>1865</v>
      </c>
      <c r="I573" s="16" t="s">
        <v>1273</v>
      </c>
      <c r="J573" s="16">
        <v>0.12726000000000001</v>
      </c>
      <c r="K573" s="16">
        <v>2869.8241249432081</v>
      </c>
    </row>
    <row r="574" spans="1:11">
      <c r="A574" s="20"/>
      <c r="B574" s="13">
        <v>763</v>
      </c>
      <c r="C574" s="16">
        <v>764</v>
      </c>
      <c r="D574" s="16">
        <v>357</v>
      </c>
      <c r="E574" s="16" t="s">
        <v>1441</v>
      </c>
      <c r="F574" s="16" t="s">
        <v>1275</v>
      </c>
      <c r="G574" s="16" t="s">
        <v>1275</v>
      </c>
      <c r="H574" s="16" t="s">
        <v>1866</v>
      </c>
      <c r="I574" s="16" t="s">
        <v>1273</v>
      </c>
      <c r="J574" s="16">
        <v>0.12720000000000001</v>
      </c>
      <c r="K574" s="16">
        <v>2868.132478585786</v>
      </c>
    </row>
    <row r="575" spans="1:11">
      <c r="A575" s="20"/>
      <c r="B575" s="13">
        <v>764</v>
      </c>
      <c r="C575" s="16">
        <v>765</v>
      </c>
      <c r="D575" s="16">
        <v>357</v>
      </c>
      <c r="E575" s="16" t="s">
        <v>1441</v>
      </c>
      <c r="F575" s="16" t="s">
        <v>1275</v>
      </c>
      <c r="G575" s="16" t="s">
        <v>1275</v>
      </c>
      <c r="H575" s="16" t="s">
        <v>1867</v>
      </c>
      <c r="I575" s="16" t="s">
        <v>1273</v>
      </c>
      <c r="J575" s="16">
        <v>0.28520000000000001</v>
      </c>
      <c r="K575" s="16">
        <v>7871.1618680293623</v>
      </c>
    </row>
    <row r="576" spans="1:11">
      <c r="A576" s="20"/>
      <c r="B576" s="13">
        <v>765</v>
      </c>
      <c r="C576" s="16">
        <v>766</v>
      </c>
      <c r="D576" s="16">
        <v>357</v>
      </c>
      <c r="E576" s="16" t="s">
        <v>1441</v>
      </c>
      <c r="F576" s="16" t="s">
        <v>1275</v>
      </c>
      <c r="G576" s="16" t="s">
        <v>1275</v>
      </c>
      <c r="H576" s="16" t="s">
        <v>1868</v>
      </c>
      <c r="I576" s="16" t="s">
        <v>1273</v>
      </c>
      <c r="J576" s="16">
        <v>0.46150000000000002</v>
      </c>
      <c r="K576" s="16">
        <v>14367.56300773723</v>
      </c>
    </row>
    <row r="577" spans="1:11">
      <c r="A577" s="20"/>
      <c r="B577" s="13">
        <v>766</v>
      </c>
      <c r="C577" s="16">
        <v>767</v>
      </c>
      <c r="D577" s="16">
        <v>357</v>
      </c>
      <c r="E577" s="16" t="s">
        <v>1441</v>
      </c>
      <c r="F577" s="16" t="s">
        <v>1275</v>
      </c>
      <c r="G577" s="16" t="s">
        <v>1275</v>
      </c>
      <c r="H577" s="16" t="s">
        <v>1869</v>
      </c>
      <c r="I577" s="16" t="s">
        <v>1230</v>
      </c>
      <c r="J577" s="16">
        <v>0.80400000000000005</v>
      </c>
      <c r="K577" s="16">
        <v>16488.826123158498</v>
      </c>
    </row>
    <row r="578" spans="1:11">
      <c r="A578" s="20"/>
      <c r="B578" s="13">
        <v>767</v>
      </c>
      <c r="C578" s="16">
        <v>768</v>
      </c>
      <c r="D578" s="16">
        <v>357</v>
      </c>
      <c r="E578" s="16" t="s">
        <v>1441</v>
      </c>
      <c r="F578" s="16" t="s">
        <v>1275</v>
      </c>
      <c r="G578" s="16" t="s">
        <v>1275</v>
      </c>
      <c r="H578" s="16" t="s">
        <v>1870</v>
      </c>
      <c r="I578" s="16" t="s">
        <v>1273</v>
      </c>
      <c r="J578" s="16">
        <v>1.2033</v>
      </c>
      <c r="K578" s="16">
        <v>47617.694148714967</v>
      </c>
    </row>
    <row r="579" spans="1:11">
      <c r="A579" s="20"/>
      <c r="B579" s="13">
        <v>770</v>
      </c>
      <c r="C579" s="16">
        <v>771</v>
      </c>
      <c r="D579" s="16">
        <v>360</v>
      </c>
      <c r="E579" s="16" t="s">
        <v>1441</v>
      </c>
      <c r="F579" s="16" t="s">
        <v>1284</v>
      </c>
      <c r="G579" s="16" t="s">
        <v>1284</v>
      </c>
      <c r="H579" s="16" t="s">
        <v>1871</v>
      </c>
      <c r="I579" s="16" t="s">
        <v>1273</v>
      </c>
      <c r="J579" s="16">
        <v>3.4959999999999998E-2</v>
      </c>
      <c r="K579" s="16">
        <v>570.52679498673285</v>
      </c>
    </row>
    <row r="580" spans="1:11">
      <c r="A580" s="20"/>
      <c r="B580" s="13">
        <v>771</v>
      </c>
      <c r="C580" s="16">
        <v>772</v>
      </c>
      <c r="D580" s="16">
        <v>360</v>
      </c>
      <c r="E580" s="16" t="s">
        <v>1441</v>
      </c>
      <c r="F580" s="16" t="s">
        <v>1367</v>
      </c>
      <c r="G580" s="16" t="s">
        <v>1275</v>
      </c>
      <c r="H580" s="16" t="s">
        <v>1872</v>
      </c>
      <c r="I580" s="16" t="s">
        <v>1273</v>
      </c>
      <c r="J580" s="16">
        <v>9.7019999999999995E-2</v>
      </c>
      <c r="K580" s="16">
        <v>2044.2286148360679</v>
      </c>
    </row>
    <row r="581" spans="1:11">
      <c r="A581" s="20"/>
      <c r="B581" s="13">
        <v>772</v>
      </c>
      <c r="C581" s="16">
        <v>773</v>
      </c>
      <c r="D581" s="16">
        <v>360</v>
      </c>
      <c r="E581" s="16" t="s">
        <v>1441</v>
      </c>
      <c r="F581" s="16" t="s">
        <v>1353</v>
      </c>
      <c r="G581" s="16" t="s">
        <v>1275</v>
      </c>
      <c r="H581" s="16" t="s">
        <v>1873</v>
      </c>
      <c r="I581" s="16" t="s">
        <v>1230</v>
      </c>
      <c r="J581" s="16">
        <v>0.12744</v>
      </c>
      <c r="K581" s="16">
        <v>8402.7691976097049</v>
      </c>
    </row>
    <row r="582" spans="1:11">
      <c r="A582" s="20"/>
      <c r="B582" s="13">
        <v>773</v>
      </c>
      <c r="C582" s="16">
        <v>774</v>
      </c>
      <c r="D582" s="16">
        <v>360</v>
      </c>
      <c r="E582" s="16" t="s">
        <v>1441</v>
      </c>
      <c r="F582" s="16" t="s">
        <v>1325</v>
      </c>
      <c r="G582" s="16" t="s">
        <v>1284</v>
      </c>
      <c r="H582" s="16" t="s">
        <v>1874</v>
      </c>
      <c r="I582" s="16" t="s">
        <v>1273</v>
      </c>
      <c r="J582" s="16">
        <v>0.14535000000000001</v>
      </c>
      <c r="K582" s="16">
        <v>3388.6565432823222</v>
      </c>
    </row>
    <row r="583" spans="1:11">
      <c r="A583" s="20"/>
      <c r="B583" s="13">
        <v>776</v>
      </c>
      <c r="C583" s="16">
        <v>777</v>
      </c>
      <c r="D583" s="16">
        <v>362</v>
      </c>
      <c r="E583" s="16" t="s">
        <v>1441</v>
      </c>
      <c r="F583" s="16" t="s">
        <v>1275</v>
      </c>
      <c r="G583" s="16" t="s">
        <v>1275</v>
      </c>
      <c r="H583" s="16" t="s">
        <v>1875</v>
      </c>
      <c r="I583" s="16" t="s">
        <v>1273</v>
      </c>
      <c r="J583" s="16">
        <v>8.362E-2</v>
      </c>
      <c r="K583" s="16">
        <v>1697.5400573868451</v>
      </c>
    </row>
    <row r="584" spans="1:11">
      <c r="A584" s="20"/>
      <c r="B584" s="13">
        <v>778</v>
      </c>
      <c r="C584" s="16">
        <v>779</v>
      </c>
      <c r="D584" s="16">
        <v>368</v>
      </c>
      <c r="E584" s="16" t="s">
        <v>1441</v>
      </c>
      <c r="F584" s="16" t="s">
        <v>1276</v>
      </c>
      <c r="G584" s="16" t="s">
        <v>1276</v>
      </c>
      <c r="H584" s="16" t="s">
        <v>1876</v>
      </c>
      <c r="I584" s="16" t="s">
        <v>1273</v>
      </c>
      <c r="J584" s="16">
        <v>7.7000000000000013E-2</v>
      </c>
      <c r="K584" s="16">
        <v>1531.4341021751779</v>
      </c>
    </row>
    <row r="585" spans="1:11">
      <c r="A585" s="20"/>
      <c r="B585" s="13">
        <v>779</v>
      </c>
      <c r="C585" s="16">
        <v>780</v>
      </c>
      <c r="D585" s="16">
        <v>368</v>
      </c>
      <c r="E585" s="16" t="s">
        <v>1441</v>
      </c>
      <c r="F585" s="16" t="s">
        <v>1275</v>
      </c>
      <c r="G585" s="16" t="s">
        <v>1275</v>
      </c>
      <c r="H585" s="16" t="s">
        <v>1469</v>
      </c>
      <c r="I585" s="16" t="s">
        <v>1273</v>
      </c>
      <c r="J585" s="16">
        <v>1.0304</v>
      </c>
      <c r="K585" s="16">
        <v>11097.603639351961</v>
      </c>
    </row>
    <row r="586" spans="1:11">
      <c r="A586" s="20"/>
      <c r="B586" s="13">
        <v>781</v>
      </c>
      <c r="C586" s="16">
        <v>782</v>
      </c>
      <c r="D586" s="16">
        <v>369</v>
      </c>
      <c r="E586" s="16" t="s">
        <v>1441</v>
      </c>
      <c r="F586" s="16" t="s">
        <v>1284</v>
      </c>
      <c r="G586" s="16" t="s">
        <v>1284</v>
      </c>
      <c r="H586" s="16" t="s">
        <v>1877</v>
      </c>
      <c r="I586" s="16" t="s">
        <v>1273</v>
      </c>
      <c r="J586" s="16">
        <v>1.095E-2</v>
      </c>
      <c r="K586" s="16">
        <v>133.63460376538649</v>
      </c>
    </row>
    <row r="587" spans="1:11">
      <c r="A587" s="20"/>
      <c r="B587" s="13">
        <v>783</v>
      </c>
      <c r="C587" s="16">
        <v>784</v>
      </c>
      <c r="D587" s="16">
        <v>369</v>
      </c>
      <c r="E587" s="16" t="s">
        <v>1441</v>
      </c>
      <c r="F587" s="16" t="s">
        <v>1275</v>
      </c>
      <c r="G587" s="16" t="s">
        <v>1275</v>
      </c>
      <c r="H587" s="16" t="s">
        <v>1878</v>
      </c>
      <c r="I587" s="16" t="s">
        <v>1273</v>
      </c>
      <c r="J587" s="16">
        <v>7.2800000000000004E-2</v>
      </c>
      <c r="K587" s="16">
        <v>1427.5042013221091</v>
      </c>
    </row>
    <row r="588" spans="1:11">
      <c r="A588" s="20"/>
      <c r="B588" s="13">
        <v>784</v>
      </c>
      <c r="C588" s="16">
        <v>785</v>
      </c>
      <c r="D588" s="16">
        <v>369</v>
      </c>
      <c r="E588" s="16" t="s">
        <v>1441</v>
      </c>
      <c r="F588" s="16" t="s">
        <v>1275</v>
      </c>
      <c r="G588" s="16" t="s">
        <v>1275</v>
      </c>
      <c r="H588" s="16" t="s">
        <v>1879</v>
      </c>
      <c r="I588" s="16" t="s">
        <v>1273</v>
      </c>
      <c r="J588" s="16">
        <v>8.9459999999999998E-2</v>
      </c>
      <c r="K588" s="16">
        <v>1847.0462799981599</v>
      </c>
    </row>
    <row r="589" spans="1:11">
      <c r="A589" s="20"/>
      <c r="B589" s="13">
        <v>785</v>
      </c>
      <c r="C589" s="16">
        <v>786</v>
      </c>
      <c r="D589" s="16">
        <v>369</v>
      </c>
      <c r="E589" s="16" t="s">
        <v>1441</v>
      </c>
      <c r="F589" s="16" t="s">
        <v>1275</v>
      </c>
      <c r="G589" s="16" t="s">
        <v>1275</v>
      </c>
      <c r="H589" s="16" t="s">
        <v>1880</v>
      </c>
      <c r="I589" s="16" t="s">
        <v>1273</v>
      </c>
      <c r="J589" s="16">
        <v>0.12264</v>
      </c>
      <c r="K589" s="16">
        <v>2740.157011089776</v>
      </c>
    </row>
    <row r="590" spans="1:11">
      <c r="A590" s="20"/>
      <c r="B590" s="13">
        <v>786</v>
      </c>
      <c r="C590" s="16">
        <v>787</v>
      </c>
      <c r="D590" s="16">
        <v>369</v>
      </c>
      <c r="E590" s="16" t="s">
        <v>1441</v>
      </c>
      <c r="F590" s="16" t="s">
        <v>1275</v>
      </c>
      <c r="G590" s="16" t="s">
        <v>1275</v>
      </c>
      <c r="H590" s="16" t="s">
        <v>1881</v>
      </c>
      <c r="I590" s="16" t="s">
        <v>1273</v>
      </c>
      <c r="J590" s="16">
        <v>0.26112000000000002</v>
      </c>
      <c r="K590" s="16">
        <v>7049.2013989312727</v>
      </c>
    </row>
    <row r="591" spans="1:11">
      <c r="A591" s="20"/>
      <c r="B591" s="13">
        <v>787</v>
      </c>
      <c r="C591" s="16">
        <v>788</v>
      </c>
      <c r="D591" s="16">
        <v>369</v>
      </c>
      <c r="E591" s="16" t="s">
        <v>1441</v>
      </c>
      <c r="F591" s="16" t="s">
        <v>1275</v>
      </c>
      <c r="G591" s="16" t="s">
        <v>1275</v>
      </c>
      <c r="H591" s="16" t="s">
        <v>1882</v>
      </c>
      <c r="I591" s="16" t="s">
        <v>1273</v>
      </c>
      <c r="J591" s="16">
        <v>0.31025000000000003</v>
      </c>
      <c r="K591" s="16">
        <v>8744.8692098784177</v>
      </c>
    </row>
    <row r="592" spans="1:11">
      <c r="A592" s="20"/>
      <c r="B592" s="13">
        <v>788</v>
      </c>
      <c r="C592" s="16">
        <v>789</v>
      </c>
      <c r="D592" s="16">
        <v>369</v>
      </c>
      <c r="E592" s="16" t="s">
        <v>1441</v>
      </c>
      <c r="F592" s="16" t="s">
        <v>1275</v>
      </c>
      <c r="G592" s="16" t="s">
        <v>1275</v>
      </c>
      <c r="H592" s="16" t="s">
        <v>1883</v>
      </c>
      <c r="I592" s="16" t="s">
        <v>1230</v>
      </c>
      <c r="J592" s="16">
        <v>0.58650000000000002</v>
      </c>
      <c r="K592" s="16">
        <v>11741.06310544257</v>
      </c>
    </row>
    <row r="593" spans="1:11">
      <c r="A593" s="20"/>
      <c r="B593" s="13">
        <v>789</v>
      </c>
      <c r="C593" s="16">
        <v>790</v>
      </c>
      <c r="D593" s="16">
        <v>369</v>
      </c>
      <c r="E593" s="16" t="s">
        <v>1441</v>
      </c>
      <c r="F593" s="16" t="s">
        <v>1275</v>
      </c>
      <c r="G593" s="16" t="s">
        <v>1275</v>
      </c>
      <c r="H593" s="16" t="s">
        <v>1884</v>
      </c>
      <c r="I593" s="16" t="s">
        <v>1273</v>
      </c>
      <c r="J593" s="16">
        <v>0.98454000000000008</v>
      </c>
      <c r="K593" s="16">
        <v>37052.27965287651</v>
      </c>
    </row>
    <row r="594" spans="1:11">
      <c r="A594" s="20"/>
      <c r="B594" s="13">
        <v>790</v>
      </c>
      <c r="C594" s="16">
        <v>791</v>
      </c>
      <c r="D594" s="16">
        <v>369</v>
      </c>
      <c r="E594" s="16" t="s">
        <v>1441</v>
      </c>
      <c r="F594" s="16" t="s">
        <v>1275</v>
      </c>
      <c r="G594" s="16" t="s">
        <v>1275</v>
      </c>
      <c r="H594" s="16" t="s">
        <v>1885</v>
      </c>
      <c r="I594" s="16" t="s">
        <v>1273</v>
      </c>
      <c r="J594" s="16">
        <v>1.9239999999999999</v>
      </c>
      <c r="K594" s="16">
        <v>85629.258646593298</v>
      </c>
    </row>
    <row r="595" spans="1:11">
      <c r="A595" s="20"/>
      <c r="B595" s="13">
        <v>791</v>
      </c>
      <c r="C595" s="16">
        <v>792</v>
      </c>
      <c r="D595" s="16">
        <v>369</v>
      </c>
      <c r="E595" s="16" t="s">
        <v>1441</v>
      </c>
      <c r="F595" s="16" t="s">
        <v>1276</v>
      </c>
      <c r="G595" s="16" t="s">
        <v>1276</v>
      </c>
      <c r="H595" s="16" t="s">
        <v>1886</v>
      </c>
      <c r="I595" s="16" t="s">
        <v>1273</v>
      </c>
      <c r="J595" s="16">
        <v>2.2120000000000002</v>
      </c>
      <c r="K595" s="16">
        <v>101945.1423707517</v>
      </c>
    </row>
    <row r="596" spans="1:11">
      <c r="A596" s="20"/>
      <c r="B596" s="13">
        <v>792</v>
      </c>
      <c r="C596" s="16">
        <v>793</v>
      </c>
      <c r="D596" s="16">
        <v>369</v>
      </c>
      <c r="E596" s="16" t="s">
        <v>1441</v>
      </c>
      <c r="F596" s="16" t="s">
        <v>1276</v>
      </c>
      <c r="G596" s="16" t="s">
        <v>1276</v>
      </c>
      <c r="H596" s="16" t="s">
        <v>1887</v>
      </c>
      <c r="I596" s="16" t="s">
        <v>1273</v>
      </c>
      <c r="J596" s="16">
        <v>6.8999999999999997E-4</v>
      </c>
      <c r="K596" s="16">
        <v>4.2153193057865694</v>
      </c>
    </row>
    <row r="597" spans="1:11">
      <c r="A597" s="20"/>
      <c r="B597" s="13">
        <v>794</v>
      </c>
      <c r="C597" s="16">
        <v>795</v>
      </c>
      <c r="D597" s="16">
        <v>371</v>
      </c>
      <c r="E597" s="16" t="s">
        <v>1441</v>
      </c>
      <c r="F597" s="16" t="s">
        <v>1275</v>
      </c>
      <c r="G597" s="16" t="s">
        <v>1275</v>
      </c>
      <c r="H597" s="16" t="s">
        <v>1888</v>
      </c>
      <c r="I597" s="16" t="s">
        <v>1273</v>
      </c>
      <c r="J597" s="16">
        <v>0.30690000000000001</v>
      </c>
      <c r="K597" s="16">
        <v>8626.9680658591169</v>
      </c>
    </row>
    <row r="598" spans="1:11">
      <c r="A598" s="20"/>
      <c r="B598" s="13">
        <v>795</v>
      </c>
      <c r="C598" s="16">
        <v>796</v>
      </c>
      <c r="D598" s="16">
        <v>373</v>
      </c>
      <c r="E598" s="16" t="s">
        <v>1441</v>
      </c>
      <c r="F598" s="16" t="s">
        <v>1284</v>
      </c>
      <c r="G598" s="16" t="s">
        <v>1284</v>
      </c>
      <c r="H598" s="16" t="s">
        <v>1889</v>
      </c>
      <c r="I598" s="16" t="s">
        <v>1273</v>
      </c>
      <c r="J598" s="16">
        <v>0.2301</v>
      </c>
      <c r="K598" s="16">
        <v>6018.2196911110541</v>
      </c>
    </row>
    <row r="599" spans="1:11">
      <c r="A599" s="20"/>
      <c r="B599" s="13">
        <v>800</v>
      </c>
      <c r="C599" s="16">
        <v>801</v>
      </c>
      <c r="D599" s="16">
        <v>374</v>
      </c>
      <c r="E599" s="16" t="s">
        <v>1441</v>
      </c>
      <c r="F599" s="16" t="s">
        <v>1284</v>
      </c>
      <c r="G599" s="16" t="s">
        <v>1284</v>
      </c>
      <c r="H599" s="16" t="s">
        <v>1890</v>
      </c>
      <c r="I599" s="16" t="s">
        <v>1273</v>
      </c>
      <c r="J599" s="16">
        <v>3.7200000000000011E-3</v>
      </c>
      <c r="K599" s="16">
        <v>34.648202088489427</v>
      </c>
    </row>
    <row r="600" spans="1:11">
      <c r="A600" s="20"/>
      <c r="B600" s="13">
        <v>801</v>
      </c>
      <c r="C600" s="16">
        <v>802</v>
      </c>
      <c r="D600" s="16">
        <v>374</v>
      </c>
      <c r="E600" s="16" t="s">
        <v>1441</v>
      </c>
      <c r="F600" s="16" t="s">
        <v>1275</v>
      </c>
      <c r="G600" s="16" t="s">
        <v>1275</v>
      </c>
      <c r="H600" s="16" t="s">
        <v>1891</v>
      </c>
      <c r="I600" s="16" t="s">
        <v>1273</v>
      </c>
      <c r="J600" s="16">
        <v>1.056E-2</v>
      </c>
      <c r="K600" s="16">
        <v>127.7103706718905</v>
      </c>
    </row>
    <row r="601" spans="1:11">
      <c r="A601" s="20"/>
      <c r="B601" s="13">
        <v>802</v>
      </c>
      <c r="C601" s="16">
        <v>803</v>
      </c>
      <c r="D601" s="16">
        <v>374</v>
      </c>
      <c r="E601" s="16" t="s">
        <v>1441</v>
      </c>
      <c r="F601" s="16" t="s">
        <v>1275</v>
      </c>
      <c r="G601" s="16" t="s">
        <v>1275</v>
      </c>
      <c r="H601" s="16" t="s">
        <v>1892</v>
      </c>
      <c r="I601" s="16" t="s">
        <v>1273</v>
      </c>
      <c r="J601" s="16">
        <v>3.9690000000000003E-2</v>
      </c>
      <c r="K601" s="16">
        <v>668.62203090069852</v>
      </c>
    </row>
    <row r="602" spans="1:11">
      <c r="A602" s="20"/>
      <c r="B602" s="13">
        <v>803</v>
      </c>
      <c r="C602" s="16">
        <v>804</v>
      </c>
      <c r="D602" s="16">
        <v>374</v>
      </c>
      <c r="E602" s="16" t="s">
        <v>1441</v>
      </c>
      <c r="F602" s="16" t="s">
        <v>1284</v>
      </c>
      <c r="G602" s="16" t="s">
        <v>1284</v>
      </c>
      <c r="H602" s="16" t="s">
        <v>1893</v>
      </c>
      <c r="I602" s="16" t="s">
        <v>1273</v>
      </c>
      <c r="J602" s="16">
        <v>9.2040000000000011E-2</v>
      </c>
      <c r="K602" s="16">
        <v>1913.8872670373819</v>
      </c>
    </row>
    <row r="603" spans="1:11">
      <c r="A603" s="20"/>
      <c r="B603" s="13">
        <v>804</v>
      </c>
      <c r="C603" s="16">
        <v>805</v>
      </c>
      <c r="D603" s="16">
        <v>374</v>
      </c>
      <c r="E603" s="16" t="s">
        <v>1441</v>
      </c>
      <c r="F603" s="16" t="s">
        <v>1275</v>
      </c>
      <c r="G603" s="16" t="s">
        <v>1275</v>
      </c>
      <c r="H603" s="16" t="s">
        <v>1894</v>
      </c>
      <c r="I603" s="16" t="s">
        <v>1273</v>
      </c>
      <c r="J603" s="16">
        <v>0.48449999999999999</v>
      </c>
      <c r="K603" s="16">
        <v>15268.36132799513</v>
      </c>
    </row>
    <row r="604" spans="1:11">
      <c r="A604" s="20"/>
      <c r="B604" s="13">
        <v>805</v>
      </c>
      <c r="C604" s="16">
        <v>806</v>
      </c>
      <c r="D604" s="16">
        <v>374</v>
      </c>
      <c r="E604" s="16" t="s">
        <v>1441</v>
      </c>
      <c r="F604" s="16" t="s">
        <v>1275</v>
      </c>
      <c r="G604" s="16" t="s">
        <v>1275</v>
      </c>
      <c r="H604" s="16" t="s">
        <v>1895</v>
      </c>
      <c r="I604" s="16" t="s">
        <v>1273</v>
      </c>
      <c r="J604" s="16">
        <v>0.53069999999999995</v>
      </c>
      <c r="K604" s="16">
        <v>17109.966262535861</v>
      </c>
    </row>
    <row r="605" spans="1:11">
      <c r="A605" s="20"/>
      <c r="B605" s="13">
        <v>806</v>
      </c>
      <c r="C605" s="16">
        <v>807</v>
      </c>
      <c r="D605" s="16">
        <v>374</v>
      </c>
      <c r="E605" s="16" t="s">
        <v>1441</v>
      </c>
      <c r="F605" s="16" t="s">
        <v>1284</v>
      </c>
      <c r="G605" s="16" t="s">
        <v>1284</v>
      </c>
      <c r="H605" s="16" t="s">
        <v>1896</v>
      </c>
      <c r="I605" s="16" t="s">
        <v>1273</v>
      </c>
      <c r="J605" s="16">
        <v>0.34239999999999998</v>
      </c>
      <c r="K605" s="16">
        <v>9892.2345911082757</v>
      </c>
    </row>
    <row r="606" spans="1:11">
      <c r="A606" s="20"/>
      <c r="B606" s="13">
        <v>807</v>
      </c>
      <c r="C606" s="16">
        <v>808</v>
      </c>
      <c r="D606" s="16">
        <v>374</v>
      </c>
      <c r="E606" s="16" t="s">
        <v>1441</v>
      </c>
      <c r="F606" s="16" t="s">
        <v>1275</v>
      </c>
      <c r="G606" s="16" t="s">
        <v>1275</v>
      </c>
      <c r="H606" s="16" t="s">
        <v>1897</v>
      </c>
      <c r="I606" s="16" t="s">
        <v>1273</v>
      </c>
      <c r="J606" s="16">
        <v>0.72589999999999999</v>
      </c>
      <c r="K606" s="16">
        <v>25312.03660572481</v>
      </c>
    </row>
    <row r="607" spans="1:11">
      <c r="A607" s="20"/>
      <c r="B607" s="13">
        <v>808</v>
      </c>
      <c r="C607" s="16">
        <v>809</v>
      </c>
      <c r="D607" s="16">
        <v>374</v>
      </c>
      <c r="E607" s="16" t="s">
        <v>1441</v>
      </c>
      <c r="F607" s="16" t="s">
        <v>1275</v>
      </c>
      <c r="G607" s="16" t="s">
        <v>1275</v>
      </c>
      <c r="H607" s="16" t="s">
        <v>1898</v>
      </c>
      <c r="I607" s="16" t="s">
        <v>1273</v>
      </c>
      <c r="J607" s="16">
        <v>0.87119999999999997</v>
      </c>
      <c r="K607" s="16">
        <v>31798.281672786921</v>
      </c>
    </row>
    <row r="608" spans="1:11">
      <c r="A608" s="20"/>
      <c r="B608" s="13">
        <v>809</v>
      </c>
      <c r="C608" s="16">
        <v>810</v>
      </c>
      <c r="D608" s="16">
        <v>374</v>
      </c>
      <c r="E608" s="16" t="s">
        <v>1441</v>
      </c>
      <c r="F608" s="16" t="s">
        <v>1275</v>
      </c>
      <c r="G608" s="16" t="s">
        <v>1275</v>
      </c>
      <c r="H608" s="16" t="s">
        <v>1899</v>
      </c>
      <c r="I608" s="16" t="s">
        <v>1230</v>
      </c>
      <c r="J608" s="16">
        <v>0.9927999999999999</v>
      </c>
      <c r="K608" s="16">
        <v>53821.83207318213</v>
      </c>
    </row>
    <row r="609" spans="1:11">
      <c r="A609" s="20"/>
      <c r="B609" s="13">
        <v>810</v>
      </c>
      <c r="C609" s="16">
        <v>811</v>
      </c>
      <c r="D609" s="16">
        <v>374</v>
      </c>
      <c r="E609" s="16" t="s">
        <v>1441</v>
      </c>
      <c r="F609" s="16" t="s">
        <v>1275</v>
      </c>
      <c r="G609" s="16" t="s">
        <v>1275</v>
      </c>
      <c r="H609" s="16" t="s">
        <v>1900</v>
      </c>
      <c r="I609" s="16" t="s">
        <v>1273</v>
      </c>
      <c r="J609" s="16">
        <v>1.5840000000000001</v>
      </c>
      <c r="K609" s="16">
        <v>67147.977874815813</v>
      </c>
    </row>
    <row r="610" spans="1:11">
      <c r="A610" s="20"/>
      <c r="B610" s="13">
        <v>811</v>
      </c>
      <c r="C610" s="16">
        <v>812</v>
      </c>
      <c r="D610" s="16">
        <v>374</v>
      </c>
      <c r="E610" s="16" t="s">
        <v>1441</v>
      </c>
      <c r="F610" s="16" t="s">
        <v>1275</v>
      </c>
      <c r="G610" s="16" t="s">
        <v>1275</v>
      </c>
      <c r="H610" s="16" t="s">
        <v>1901</v>
      </c>
      <c r="I610" s="16" t="s">
        <v>1273</v>
      </c>
      <c r="J610" s="16">
        <v>1.6951000000000001</v>
      </c>
      <c r="K610" s="16">
        <v>73087.396764187521</v>
      </c>
    </row>
    <row r="611" spans="1:11">
      <c r="A611" s="20"/>
      <c r="B611" s="13">
        <v>812</v>
      </c>
      <c r="C611" s="16">
        <v>813</v>
      </c>
      <c r="D611" s="16">
        <v>374</v>
      </c>
      <c r="E611" s="16" t="s">
        <v>1441</v>
      </c>
      <c r="F611" s="16" t="s">
        <v>1275</v>
      </c>
      <c r="G611" s="16" t="s">
        <v>1275</v>
      </c>
      <c r="H611" s="16" t="s">
        <v>1902</v>
      </c>
      <c r="I611" s="16" t="s">
        <v>1273</v>
      </c>
      <c r="J611" s="16">
        <v>1.90212</v>
      </c>
      <c r="K611" s="16">
        <v>84413.451538997921</v>
      </c>
    </row>
    <row r="612" spans="1:11">
      <c r="A612" s="20"/>
      <c r="B612" s="13">
        <v>813</v>
      </c>
      <c r="C612" s="16">
        <v>814</v>
      </c>
      <c r="D612" s="16">
        <v>374</v>
      </c>
      <c r="E612" s="16" t="s">
        <v>1441</v>
      </c>
      <c r="F612" s="16" t="s">
        <v>1275</v>
      </c>
      <c r="G612" s="16" t="s">
        <v>1275</v>
      </c>
      <c r="H612" s="16" t="s">
        <v>1903</v>
      </c>
      <c r="I612" s="16" t="s">
        <v>1273</v>
      </c>
      <c r="J612" s="16">
        <v>5.3732000000000006</v>
      </c>
      <c r="K612" s="16">
        <v>309242.43755211693</v>
      </c>
    </row>
    <row r="613" spans="1:11">
      <c r="A613" s="20"/>
      <c r="B613" s="13">
        <v>814</v>
      </c>
      <c r="C613" s="16">
        <v>815</v>
      </c>
      <c r="D613" s="16">
        <v>374</v>
      </c>
      <c r="E613" s="16" t="s">
        <v>1441</v>
      </c>
      <c r="F613" s="16" t="s">
        <v>1275</v>
      </c>
      <c r="G613" s="16" t="s">
        <v>1275</v>
      </c>
      <c r="H613" s="16" t="s">
        <v>1904</v>
      </c>
      <c r="I613" s="16" t="s">
        <v>1230</v>
      </c>
      <c r="J613" s="16">
        <v>6.8641000000000014</v>
      </c>
      <c r="K613" s="16">
        <v>150151.05340534469</v>
      </c>
    </row>
    <row r="614" spans="1:11">
      <c r="A614" s="20"/>
      <c r="B614" s="13">
        <v>818</v>
      </c>
      <c r="C614" s="16">
        <v>819</v>
      </c>
      <c r="D614" s="16">
        <v>381</v>
      </c>
      <c r="E614" s="16" t="s">
        <v>1441</v>
      </c>
      <c r="F614" s="16" t="s">
        <v>1276</v>
      </c>
      <c r="G614" s="16" t="s">
        <v>1276</v>
      </c>
      <c r="H614" s="16" t="s">
        <v>1905</v>
      </c>
      <c r="I614" s="16" t="s">
        <v>1273</v>
      </c>
      <c r="J614" s="16">
        <v>3.5699999999999998E-3</v>
      </c>
      <c r="K614" s="16">
        <v>32.916811036066797</v>
      </c>
    </row>
    <row r="615" spans="1:11">
      <c r="A615" s="20"/>
      <c r="B615" s="13">
        <v>819</v>
      </c>
      <c r="C615" s="16">
        <v>820</v>
      </c>
      <c r="D615" s="16">
        <v>381</v>
      </c>
      <c r="E615" s="16" t="s">
        <v>1441</v>
      </c>
      <c r="F615" s="16" t="s">
        <v>1275</v>
      </c>
      <c r="G615" s="16" t="s">
        <v>1275</v>
      </c>
      <c r="H615" s="16" t="s">
        <v>1906</v>
      </c>
      <c r="I615" s="16" t="s">
        <v>1273</v>
      </c>
      <c r="J615" s="16">
        <v>6.7099999999999998E-3</v>
      </c>
      <c r="K615" s="16">
        <v>72.455752651596313</v>
      </c>
    </row>
    <row r="616" spans="1:11">
      <c r="A616" s="20"/>
      <c r="B616" s="13">
        <v>821</v>
      </c>
      <c r="C616" s="16">
        <v>822</v>
      </c>
      <c r="D616" s="16">
        <v>381</v>
      </c>
      <c r="E616" s="16" t="s">
        <v>1441</v>
      </c>
      <c r="F616" s="16" t="s">
        <v>1284</v>
      </c>
      <c r="G616" s="16" t="s">
        <v>1284</v>
      </c>
      <c r="H616" s="16" t="s">
        <v>1907</v>
      </c>
      <c r="I616" s="16" t="s">
        <v>1273</v>
      </c>
      <c r="J616" s="16">
        <v>1.6500000000000001E-2</v>
      </c>
      <c r="K616" s="16">
        <v>223.17679705544251</v>
      </c>
    </row>
    <row r="617" spans="1:11">
      <c r="A617" s="20"/>
      <c r="B617" s="13">
        <v>824</v>
      </c>
      <c r="C617" s="16">
        <v>825</v>
      </c>
      <c r="D617" s="16">
        <v>381</v>
      </c>
      <c r="E617" s="16" t="s">
        <v>1441</v>
      </c>
      <c r="F617" s="16" t="s">
        <v>1275</v>
      </c>
      <c r="G617" s="16" t="s">
        <v>1275</v>
      </c>
      <c r="H617" s="16" t="s">
        <v>1908</v>
      </c>
      <c r="I617" s="16" t="s">
        <v>1273</v>
      </c>
      <c r="J617" s="16">
        <v>3.4199999999999987E-2</v>
      </c>
      <c r="K617" s="16">
        <v>555.17193725757375</v>
      </c>
    </row>
    <row r="618" spans="1:11">
      <c r="A618" s="20"/>
      <c r="B618" s="13">
        <v>826</v>
      </c>
      <c r="C618" s="16">
        <v>827</v>
      </c>
      <c r="D618" s="16">
        <v>381</v>
      </c>
      <c r="E618" s="16" t="s">
        <v>1441</v>
      </c>
      <c r="F618" s="16" t="s">
        <v>1275</v>
      </c>
      <c r="G618" s="16" t="s">
        <v>1275</v>
      </c>
      <c r="H618" s="16" t="s">
        <v>1909</v>
      </c>
      <c r="I618" s="16" t="s">
        <v>1273</v>
      </c>
      <c r="J618" s="16">
        <v>5.6550000000000003E-2</v>
      </c>
      <c r="K618" s="16">
        <v>1041.130473081548</v>
      </c>
    </row>
    <row r="619" spans="1:11">
      <c r="A619" s="20"/>
      <c r="B619" s="13">
        <v>828</v>
      </c>
      <c r="C619" s="16">
        <v>829</v>
      </c>
      <c r="D619" s="16">
        <v>381</v>
      </c>
      <c r="E619" s="16" t="s">
        <v>1441</v>
      </c>
      <c r="F619" s="16" t="s">
        <v>1275</v>
      </c>
      <c r="G619" s="16" t="s">
        <v>1275</v>
      </c>
      <c r="H619" s="16" t="s">
        <v>1910</v>
      </c>
      <c r="I619" s="16" t="s">
        <v>1273</v>
      </c>
      <c r="J619" s="16">
        <v>0.12028</v>
      </c>
      <c r="K619" s="16">
        <v>2674.9181931964908</v>
      </c>
    </row>
    <row r="620" spans="1:11">
      <c r="A620" s="20"/>
      <c r="B620" s="13">
        <v>829</v>
      </c>
      <c r="C620" s="16">
        <v>830</v>
      </c>
      <c r="D620" s="16">
        <v>381</v>
      </c>
      <c r="E620" s="16" t="s">
        <v>1441</v>
      </c>
      <c r="F620" s="16" t="s">
        <v>1275</v>
      </c>
      <c r="G620" s="16" t="s">
        <v>1275</v>
      </c>
      <c r="H620" s="16" t="s">
        <v>1911</v>
      </c>
      <c r="I620" s="16" t="s">
        <v>1273</v>
      </c>
      <c r="J620" s="16">
        <v>0.13950000000000001</v>
      </c>
      <c r="K620" s="16">
        <v>3219.6375487072492</v>
      </c>
    </row>
    <row r="621" spans="1:11">
      <c r="A621" s="20"/>
      <c r="B621" s="13">
        <v>830</v>
      </c>
      <c r="C621" s="16">
        <v>831</v>
      </c>
      <c r="D621" s="16">
        <v>381</v>
      </c>
      <c r="E621" s="16" t="s">
        <v>1441</v>
      </c>
      <c r="F621" s="16" t="s">
        <v>1276</v>
      </c>
      <c r="G621" s="16" t="s">
        <v>1276</v>
      </c>
      <c r="H621" s="16" t="s">
        <v>1912</v>
      </c>
      <c r="I621" s="16" t="s">
        <v>1230</v>
      </c>
      <c r="J621" s="16">
        <v>0.25019999999999998</v>
      </c>
      <c r="K621" s="16">
        <v>15466.60429189294</v>
      </c>
    </row>
    <row r="622" spans="1:11">
      <c r="A622" s="20"/>
      <c r="B622" s="13">
        <v>831</v>
      </c>
      <c r="C622" s="16">
        <v>832</v>
      </c>
      <c r="D622" s="16">
        <v>381</v>
      </c>
      <c r="E622" s="16" t="s">
        <v>1441</v>
      </c>
      <c r="F622" s="16" t="s">
        <v>1275</v>
      </c>
      <c r="G622" s="16" t="s">
        <v>1275</v>
      </c>
      <c r="H622" s="16" t="s">
        <v>1913</v>
      </c>
      <c r="I622" s="16" t="s">
        <v>1230</v>
      </c>
      <c r="J622" s="16">
        <v>0.33439999999999998</v>
      </c>
      <c r="K622" s="16">
        <v>20106.216881325519</v>
      </c>
    </row>
    <row r="623" spans="1:11">
      <c r="A623" s="20"/>
      <c r="B623" s="13">
        <v>832</v>
      </c>
      <c r="C623" s="16">
        <v>833</v>
      </c>
      <c r="D623" s="16">
        <v>381</v>
      </c>
      <c r="E623" s="16" t="s">
        <v>1441</v>
      </c>
      <c r="F623" s="16" t="s">
        <v>1275</v>
      </c>
      <c r="G623" s="16" t="s">
        <v>1275</v>
      </c>
      <c r="H623" s="16" t="s">
        <v>1914</v>
      </c>
      <c r="I623" s="16" t="s">
        <v>1230</v>
      </c>
      <c r="J623" s="16">
        <v>0.37422</v>
      </c>
      <c r="K623" s="16">
        <v>22259.735963949159</v>
      </c>
    </row>
    <row r="624" spans="1:11">
      <c r="A624" s="20"/>
      <c r="B624" s="13">
        <v>833</v>
      </c>
      <c r="C624" s="16">
        <v>834</v>
      </c>
      <c r="D624" s="16">
        <v>381</v>
      </c>
      <c r="E624" s="16" t="s">
        <v>1441</v>
      </c>
      <c r="F624" s="16" t="s">
        <v>1276</v>
      </c>
      <c r="G624" s="16" t="s">
        <v>1276</v>
      </c>
      <c r="H624" s="16" t="s">
        <v>1915</v>
      </c>
      <c r="I624" s="16" t="s">
        <v>1230</v>
      </c>
      <c r="J624" s="16">
        <v>0.37258999999999998</v>
      </c>
      <c r="K624" s="16">
        <v>22172.0294636584</v>
      </c>
    </row>
    <row r="625" spans="1:11">
      <c r="A625" s="20"/>
      <c r="B625" s="13">
        <v>834</v>
      </c>
      <c r="C625" s="16">
        <v>835</v>
      </c>
      <c r="D625" s="16">
        <v>381</v>
      </c>
      <c r="E625" s="16" t="s">
        <v>1441</v>
      </c>
      <c r="F625" s="16" t="s">
        <v>1275</v>
      </c>
      <c r="G625" s="16" t="s">
        <v>1275</v>
      </c>
      <c r="H625" s="16" t="s">
        <v>1916</v>
      </c>
      <c r="I625" s="16" t="s">
        <v>1230</v>
      </c>
      <c r="J625" s="16">
        <v>0.59760000000000002</v>
      </c>
      <c r="K625" s="16">
        <v>33991.451792862194</v>
      </c>
    </row>
    <row r="626" spans="1:11">
      <c r="A626" s="20"/>
      <c r="B626" s="13">
        <v>835</v>
      </c>
      <c r="C626" s="16">
        <v>836</v>
      </c>
      <c r="D626" s="16">
        <v>381</v>
      </c>
      <c r="E626" s="16" t="s">
        <v>1441</v>
      </c>
      <c r="F626" s="16" t="s">
        <v>1275</v>
      </c>
      <c r="G626" s="16" t="s">
        <v>1275</v>
      </c>
      <c r="H626" s="16" t="s">
        <v>1917</v>
      </c>
      <c r="I626" s="16" t="s">
        <v>1230</v>
      </c>
      <c r="J626" s="16">
        <v>0.53680000000000005</v>
      </c>
      <c r="K626" s="16">
        <v>30847.95677732482</v>
      </c>
    </row>
    <row r="627" spans="1:11">
      <c r="A627" s="20"/>
      <c r="B627" s="13">
        <v>836</v>
      </c>
      <c r="C627" s="16">
        <v>837</v>
      </c>
      <c r="D627" s="16">
        <v>381</v>
      </c>
      <c r="E627" s="16" t="s">
        <v>1441</v>
      </c>
      <c r="F627" s="16" t="s">
        <v>1275</v>
      </c>
      <c r="G627" s="16" t="s">
        <v>1275</v>
      </c>
      <c r="H627" s="16" t="s">
        <v>1918</v>
      </c>
      <c r="I627" s="16" t="s">
        <v>1230</v>
      </c>
      <c r="J627" s="16">
        <v>0.66339999999999999</v>
      </c>
      <c r="K627" s="16">
        <v>37359.212660475619</v>
      </c>
    </row>
    <row r="628" spans="1:11">
      <c r="A628" s="20"/>
      <c r="B628" s="13">
        <v>837</v>
      </c>
      <c r="C628" s="16">
        <v>838</v>
      </c>
      <c r="D628" s="16">
        <v>381</v>
      </c>
      <c r="E628" s="16" t="s">
        <v>1441</v>
      </c>
      <c r="F628" s="16" t="s">
        <v>1275</v>
      </c>
      <c r="G628" s="16" t="s">
        <v>1275</v>
      </c>
      <c r="H628" s="16" t="s">
        <v>1919</v>
      </c>
      <c r="I628" s="16" t="s">
        <v>1230</v>
      </c>
      <c r="J628" s="16">
        <v>0.68399999999999994</v>
      </c>
      <c r="K628" s="16">
        <v>38406.852923289684</v>
      </c>
    </row>
    <row r="629" spans="1:11">
      <c r="A629" s="20"/>
      <c r="B629" s="13">
        <v>838</v>
      </c>
      <c r="C629" s="16">
        <v>839</v>
      </c>
      <c r="D629" s="16">
        <v>381</v>
      </c>
      <c r="E629" s="16" t="s">
        <v>1441</v>
      </c>
      <c r="F629" s="16" t="s">
        <v>1275</v>
      </c>
      <c r="G629" s="16" t="s">
        <v>1275</v>
      </c>
      <c r="H629" s="16" t="s">
        <v>1920</v>
      </c>
      <c r="I629" s="16" t="s">
        <v>1230</v>
      </c>
      <c r="J629" s="16">
        <v>0.98149999999999993</v>
      </c>
      <c r="K629" s="16">
        <v>53241.415366708163</v>
      </c>
    </row>
    <row r="630" spans="1:11">
      <c r="A630" s="20"/>
      <c r="B630" s="13">
        <v>839</v>
      </c>
      <c r="C630" s="16">
        <v>840</v>
      </c>
      <c r="D630" s="16">
        <v>381</v>
      </c>
      <c r="E630" s="16" t="s">
        <v>1441</v>
      </c>
      <c r="F630" s="16" t="s">
        <v>1275</v>
      </c>
      <c r="G630" s="16" t="s">
        <v>1275</v>
      </c>
      <c r="H630" s="16" t="s">
        <v>1921</v>
      </c>
      <c r="I630" s="16" t="s">
        <v>1230</v>
      </c>
      <c r="J630" s="16">
        <v>1.2609999999999999</v>
      </c>
      <c r="K630" s="16">
        <v>66783.740170255493</v>
      </c>
    </row>
    <row r="631" spans="1:11">
      <c r="A631" s="20"/>
      <c r="B631" s="13">
        <v>840</v>
      </c>
      <c r="C631" s="16">
        <v>841</v>
      </c>
      <c r="D631" s="16">
        <v>381</v>
      </c>
      <c r="E631" s="16" t="s">
        <v>1441</v>
      </c>
      <c r="F631" s="16" t="s">
        <v>1284</v>
      </c>
      <c r="G631" s="16" t="s">
        <v>1284</v>
      </c>
      <c r="H631" s="16" t="s">
        <v>1922</v>
      </c>
      <c r="I631" s="16" t="s">
        <v>1273</v>
      </c>
      <c r="J631" s="16">
        <v>1.633</v>
      </c>
      <c r="K631" s="16">
        <v>28014.127440774078</v>
      </c>
    </row>
    <row r="632" spans="1:11">
      <c r="A632" s="20"/>
      <c r="B632" s="13">
        <v>841</v>
      </c>
      <c r="C632" s="16">
        <v>842</v>
      </c>
      <c r="D632" s="16">
        <v>381</v>
      </c>
      <c r="E632" s="16" t="s">
        <v>1441</v>
      </c>
      <c r="F632" s="16" t="s">
        <v>1275</v>
      </c>
      <c r="G632" s="16" t="s">
        <v>1275</v>
      </c>
      <c r="H632" s="16" t="s">
        <v>1923</v>
      </c>
      <c r="I632" s="16" t="s">
        <v>1230</v>
      </c>
      <c r="J632" s="16">
        <v>1.6750799999999999</v>
      </c>
      <c r="K632" s="16">
        <v>86337.959725791399</v>
      </c>
    </row>
    <row r="633" spans="1:11">
      <c r="A633" s="20"/>
      <c r="B633" s="13">
        <v>843</v>
      </c>
      <c r="C633" s="16">
        <v>844</v>
      </c>
      <c r="D633" s="16">
        <v>392</v>
      </c>
      <c r="E633" s="16" t="s">
        <v>1441</v>
      </c>
      <c r="F633" s="16" t="s">
        <v>1275</v>
      </c>
      <c r="G633" s="16" t="s">
        <v>1275</v>
      </c>
      <c r="H633" s="16" t="s">
        <v>1924</v>
      </c>
      <c r="I633" s="16" t="s">
        <v>1273</v>
      </c>
      <c r="J633" s="16">
        <v>0.1104</v>
      </c>
      <c r="K633" s="16">
        <v>2402.6033454436251</v>
      </c>
    </row>
    <row r="634" spans="1:11">
      <c r="A634" s="20"/>
      <c r="B634" s="13">
        <v>846</v>
      </c>
      <c r="C634" s="16">
        <v>847</v>
      </c>
      <c r="D634" s="16">
        <v>396</v>
      </c>
      <c r="E634" s="16" t="s">
        <v>1441</v>
      </c>
      <c r="F634" s="16" t="s">
        <v>1275</v>
      </c>
      <c r="G634" s="16" t="s">
        <v>1275</v>
      </c>
      <c r="H634" s="16" t="s">
        <v>1925</v>
      </c>
      <c r="I634" s="16" t="s">
        <v>1273</v>
      </c>
      <c r="J634" s="16">
        <v>5.3600000000000002E-4</v>
      </c>
      <c r="K634" s="16">
        <v>3.07390319409149</v>
      </c>
    </row>
    <row r="635" spans="1:11">
      <c r="A635" s="20"/>
      <c r="B635" s="13">
        <v>852</v>
      </c>
      <c r="C635" s="16">
        <v>853</v>
      </c>
      <c r="D635" s="16">
        <v>396</v>
      </c>
      <c r="E635" s="16" t="s">
        <v>1441</v>
      </c>
      <c r="F635" s="16" t="s">
        <v>1275</v>
      </c>
      <c r="G635" s="16" t="s">
        <v>1275</v>
      </c>
      <c r="H635" s="16" t="s">
        <v>1926</v>
      </c>
      <c r="I635" s="16" t="s">
        <v>1273</v>
      </c>
      <c r="J635" s="16">
        <v>4.3559999999999988E-2</v>
      </c>
      <c r="K635" s="16">
        <v>751.10734684080512</v>
      </c>
    </row>
    <row r="636" spans="1:11">
      <c r="A636" s="20"/>
      <c r="B636" s="13">
        <v>853</v>
      </c>
      <c r="C636" s="16">
        <v>854</v>
      </c>
      <c r="D636" s="16">
        <v>396</v>
      </c>
      <c r="E636" s="16" t="s">
        <v>1441</v>
      </c>
      <c r="F636" s="16" t="s">
        <v>1275</v>
      </c>
      <c r="G636" s="16" t="s">
        <v>1275</v>
      </c>
      <c r="H636" s="16" t="s">
        <v>1927</v>
      </c>
      <c r="I636" s="16" t="s">
        <v>1273</v>
      </c>
      <c r="J636" s="16">
        <v>4.4550000000000013E-2</v>
      </c>
      <c r="K636" s="16">
        <v>772.51142902964057</v>
      </c>
    </row>
    <row r="637" spans="1:11">
      <c r="A637" s="20"/>
      <c r="B637" s="13">
        <v>854</v>
      </c>
      <c r="C637" s="16">
        <v>855</v>
      </c>
      <c r="D637" s="16">
        <v>396</v>
      </c>
      <c r="E637" s="16" t="s">
        <v>1441</v>
      </c>
      <c r="F637" s="16" t="s">
        <v>1275</v>
      </c>
      <c r="G637" s="16" t="s">
        <v>1275</v>
      </c>
      <c r="H637" s="16" t="s">
        <v>1928</v>
      </c>
      <c r="I637" s="16" t="s">
        <v>1230</v>
      </c>
      <c r="J637" s="16">
        <v>0.13872000000000001</v>
      </c>
      <c r="K637" s="16">
        <v>9072.6569740431951</v>
      </c>
    </row>
    <row r="638" spans="1:11">
      <c r="A638" s="20"/>
      <c r="B638" s="13">
        <v>855</v>
      </c>
      <c r="C638" s="16">
        <v>856</v>
      </c>
      <c r="D638" s="16">
        <v>396</v>
      </c>
      <c r="E638" s="16" t="s">
        <v>1441</v>
      </c>
      <c r="F638" s="16" t="s">
        <v>1275</v>
      </c>
      <c r="G638" s="16" t="s">
        <v>1275</v>
      </c>
      <c r="H638" s="16" t="s">
        <v>1929</v>
      </c>
      <c r="I638" s="16" t="s">
        <v>1273</v>
      </c>
      <c r="J638" s="16">
        <v>0.1729</v>
      </c>
      <c r="K638" s="16">
        <v>4209.9457049555404</v>
      </c>
    </row>
    <row r="639" spans="1:11">
      <c r="A639" s="20"/>
      <c r="B639" s="13">
        <v>856</v>
      </c>
      <c r="C639" s="16">
        <v>857</v>
      </c>
      <c r="D639" s="16">
        <v>396</v>
      </c>
      <c r="E639" s="16" t="s">
        <v>1441</v>
      </c>
      <c r="F639" s="16" t="s">
        <v>1275</v>
      </c>
      <c r="G639" s="16" t="s">
        <v>1275</v>
      </c>
      <c r="H639" s="16" t="s">
        <v>1930</v>
      </c>
      <c r="I639" s="16" t="s">
        <v>1273</v>
      </c>
      <c r="J639" s="16">
        <v>0.1792</v>
      </c>
      <c r="K639" s="16">
        <v>4402.609917888044</v>
      </c>
    </row>
    <row r="640" spans="1:11">
      <c r="A640" s="20"/>
      <c r="B640" s="13">
        <v>857</v>
      </c>
      <c r="C640" s="16">
        <v>858</v>
      </c>
      <c r="D640" s="16">
        <v>396</v>
      </c>
      <c r="E640" s="16" t="s">
        <v>1441</v>
      </c>
      <c r="F640" s="16" t="s">
        <v>1275</v>
      </c>
      <c r="G640" s="16" t="s">
        <v>1275</v>
      </c>
      <c r="H640" s="16" t="s">
        <v>1931</v>
      </c>
      <c r="I640" s="16" t="s">
        <v>1273</v>
      </c>
      <c r="J640" s="16">
        <v>0.1943</v>
      </c>
      <c r="K640" s="16">
        <v>4871.2440227208926</v>
      </c>
    </row>
    <row r="641" spans="1:11">
      <c r="A641" s="20"/>
      <c r="B641" s="13">
        <v>858</v>
      </c>
      <c r="C641" s="16">
        <v>859</v>
      </c>
      <c r="D641" s="16">
        <v>396</v>
      </c>
      <c r="E641" s="16" t="s">
        <v>1441</v>
      </c>
      <c r="F641" s="16" t="s">
        <v>1275</v>
      </c>
      <c r="G641" s="16" t="s">
        <v>1275</v>
      </c>
      <c r="H641" s="16" t="s">
        <v>1932</v>
      </c>
      <c r="I641" s="16" t="s">
        <v>1273</v>
      </c>
      <c r="J641" s="16">
        <v>0.17399999999999999</v>
      </c>
      <c r="K641" s="16">
        <v>4243.4607581110386</v>
      </c>
    </row>
    <row r="642" spans="1:11">
      <c r="A642" s="20"/>
      <c r="B642" s="13">
        <v>859</v>
      </c>
      <c r="C642" s="16">
        <v>860</v>
      </c>
      <c r="D642" s="16">
        <v>396</v>
      </c>
      <c r="E642" s="16" t="s">
        <v>1441</v>
      </c>
      <c r="F642" s="16" t="s">
        <v>1275</v>
      </c>
      <c r="G642" s="16" t="s">
        <v>1275</v>
      </c>
      <c r="H642" s="16" t="s">
        <v>1933</v>
      </c>
      <c r="I642" s="16" t="s">
        <v>1273</v>
      </c>
      <c r="J642" s="16">
        <v>0.19631000000000001</v>
      </c>
      <c r="K642" s="16">
        <v>4934.3316555526362</v>
      </c>
    </row>
    <row r="643" spans="1:11">
      <c r="A643" s="20"/>
      <c r="B643" s="13">
        <v>860</v>
      </c>
      <c r="C643" s="16">
        <v>861</v>
      </c>
      <c r="D643" s="16">
        <v>396</v>
      </c>
      <c r="E643" s="16" t="s">
        <v>1441</v>
      </c>
      <c r="F643" s="16" t="s">
        <v>1275</v>
      </c>
      <c r="G643" s="16" t="s">
        <v>1275</v>
      </c>
      <c r="H643" s="16" t="s">
        <v>1934</v>
      </c>
      <c r="I643" s="16" t="s">
        <v>1273</v>
      </c>
      <c r="J643" s="16">
        <v>0.16872000000000001</v>
      </c>
      <c r="K643" s="16">
        <v>4083.0770782637401</v>
      </c>
    </row>
    <row r="644" spans="1:11">
      <c r="A644" s="20"/>
      <c r="B644" s="13">
        <v>864</v>
      </c>
      <c r="C644" s="16">
        <v>865</v>
      </c>
      <c r="D644" s="16">
        <v>397</v>
      </c>
      <c r="E644" s="16" t="s">
        <v>1441</v>
      </c>
      <c r="F644" s="16" t="s">
        <v>1275</v>
      </c>
      <c r="G644" s="16" t="s">
        <v>1275</v>
      </c>
      <c r="H644" s="16" t="s">
        <v>1935</v>
      </c>
      <c r="I644" s="16" t="s">
        <v>1273</v>
      </c>
      <c r="J644" s="16">
        <v>8.0399999999999999E-2</v>
      </c>
      <c r="K644" s="16">
        <v>1616.206910842611</v>
      </c>
    </row>
    <row r="645" spans="1:11">
      <c r="A645" s="20"/>
      <c r="B645" s="13">
        <v>865</v>
      </c>
      <c r="C645" s="16">
        <v>866</v>
      </c>
      <c r="D645" s="16">
        <v>397</v>
      </c>
      <c r="E645" s="16" t="s">
        <v>1441</v>
      </c>
      <c r="F645" s="16" t="s">
        <v>1275</v>
      </c>
      <c r="G645" s="16" t="s">
        <v>1275</v>
      </c>
      <c r="H645" s="16" t="s">
        <v>1936</v>
      </c>
      <c r="I645" s="16" t="s">
        <v>1273</v>
      </c>
      <c r="J645" s="16">
        <v>0.1242</v>
      </c>
      <c r="K645" s="16">
        <v>2783.8063011760541</v>
      </c>
    </row>
    <row r="646" spans="1:11">
      <c r="A646" s="20"/>
      <c r="B646" s="13">
        <v>869</v>
      </c>
      <c r="C646" s="16">
        <v>870</v>
      </c>
      <c r="D646" s="16">
        <v>399</v>
      </c>
      <c r="E646" s="16" t="s">
        <v>1441</v>
      </c>
      <c r="F646" s="16" t="s">
        <v>1275</v>
      </c>
      <c r="G646" s="16" t="s">
        <v>1275</v>
      </c>
      <c r="H646" s="16" t="s">
        <v>1937</v>
      </c>
      <c r="I646" s="16" t="s">
        <v>1273</v>
      </c>
      <c r="J646" s="16">
        <v>9.035E-2</v>
      </c>
      <c r="K646" s="16">
        <v>1870.292101833928</v>
      </c>
    </row>
    <row r="647" spans="1:11">
      <c r="A647" s="20"/>
      <c r="B647" s="13">
        <v>870</v>
      </c>
      <c r="C647" s="16">
        <v>871</v>
      </c>
      <c r="D647" s="16">
        <v>399</v>
      </c>
      <c r="E647" s="16" t="s">
        <v>1441</v>
      </c>
      <c r="F647" s="16" t="s">
        <v>1275</v>
      </c>
      <c r="G647" s="16" t="s">
        <v>1275</v>
      </c>
      <c r="H647" s="16" t="s">
        <v>1938</v>
      </c>
      <c r="I647" s="16" t="s">
        <v>1273</v>
      </c>
      <c r="J647" s="16">
        <v>0.1236</v>
      </c>
      <c r="K647" s="16">
        <v>2767.3599589522878</v>
      </c>
    </row>
    <row r="648" spans="1:11">
      <c r="A648" s="20"/>
      <c r="B648" s="13">
        <v>873</v>
      </c>
      <c r="C648" s="16">
        <v>874</v>
      </c>
      <c r="D648" s="16">
        <v>399</v>
      </c>
      <c r="E648" s="16" t="s">
        <v>1441</v>
      </c>
      <c r="F648" s="16" t="s">
        <v>1275</v>
      </c>
      <c r="G648" s="16" t="s">
        <v>1275</v>
      </c>
      <c r="H648" s="16" t="s">
        <v>1939</v>
      </c>
      <c r="I648" s="16" t="s">
        <v>1230</v>
      </c>
      <c r="J648" s="16">
        <v>0.22980999999999999</v>
      </c>
      <c r="K648" s="16">
        <v>14322.076365188481</v>
      </c>
    </row>
    <row r="649" spans="1:11">
      <c r="A649" s="20"/>
      <c r="B649" s="13">
        <v>877</v>
      </c>
      <c r="C649" s="16">
        <v>878</v>
      </c>
      <c r="D649" s="16">
        <v>400</v>
      </c>
      <c r="E649" s="16" t="s">
        <v>1441</v>
      </c>
      <c r="F649" s="16" t="s">
        <v>1276</v>
      </c>
      <c r="G649" s="16" t="s">
        <v>1276</v>
      </c>
      <c r="H649" s="16" t="s">
        <v>1940</v>
      </c>
      <c r="I649" s="16" t="s">
        <v>1273</v>
      </c>
      <c r="J649" s="16">
        <v>2.8139999999999998E-2</v>
      </c>
      <c r="K649" s="16">
        <v>434.94754249410403</v>
      </c>
    </row>
    <row r="650" spans="1:11">
      <c r="A650" s="20"/>
      <c r="B650" s="13">
        <v>878</v>
      </c>
      <c r="C650" s="16">
        <v>879</v>
      </c>
      <c r="D650" s="16">
        <v>400</v>
      </c>
      <c r="E650" s="16" t="s">
        <v>1441</v>
      </c>
      <c r="F650" s="16" t="s">
        <v>1275</v>
      </c>
      <c r="G650" s="16" t="s">
        <v>1275</v>
      </c>
      <c r="H650" s="16" t="s">
        <v>1941</v>
      </c>
      <c r="I650" s="16" t="s">
        <v>1273</v>
      </c>
      <c r="J650" s="16">
        <v>5.3560000000000003E-2</v>
      </c>
      <c r="K650" s="16">
        <v>972.57130500404094</v>
      </c>
    </row>
    <row r="651" spans="1:11">
      <c r="A651" s="20"/>
      <c r="B651" s="13">
        <v>879</v>
      </c>
      <c r="C651" s="16">
        <v>880</v>
      </c>
      <c r="D651" s="16">
        <v>400</v>
      </c>
      <c r="E651" s="16" t="s">
        <v>1441</v>
      </c>
      <c r="F651" s="16" t="s">
        <v>1275</v>
      </c>
      <c r="G651" s="16" t="s">
        <v>1275</v>
      </c>
      <c r="H651" s="16" t="s">
        <v>1942</v>
      </c>
      <c r="I651" s="16" t="s">
        <v>1273</v>
      </c>
      <c r="J651" s="16">
        <v>0.20369999999999999</v>
      </c>
      <c r="K651" s="16">
        <v>5167.6632219658577</v>
      </c>
    </row>
    <row r="652" spans="1:11">
      <c r="A652" s="20"/>
      <c r="B652" s="13">
        <v>880</v>
      </c>
      <c r="C652" s="16">
        <v>881</v>
      </c>
      <c r="D652" s="16">
        <v>400</v>
      </c>
      <c r="E652" s="16" t="s">
        <v>1441</v>
      </c>
      <c r="F652" s="16" t="s">
        <v>1276</v>
      </c>
      <c r="G652" s="16" t="s">
        <v>1276</v>
      </c>
      <c r="H652" s="16" t="s">
        <v>1943</v>
      </c>
      <c r="I652" s="16" t="s">
        <v>1273</v>
      </c>
      <c r="J652" s="16">
        <v>0.21714</v>
      </c>
      <c r="K652" s="16">
        <v>5597.4347739001696</v>
      </c>
    </row>
    <row r="653" spans="1:11">
      <c r="A653" s="20"/>
      <c r="B653" s="13">
        <v>882</v>
      </c>
      <c r="C653" s="16">
        <v>883</v>
      </c>
      <c r="D653" s="16">
        <v>400</v>
      </c>
      <c r="E653" s="16" t="s">
        <v>1441</v>
      </c>
      <c r="F653" s="16" t="s">
        <v>1275</v>
      </c>
      <c r="G653" s="16" t="s">
        <v>1275</v>
      </c>
      <c r="H653" s="16" t="s">
        <v>1944</v>
      </c>
      <c r="I653" s="16" t="s">
        <v>1273</v>
      </c>
      <c r="J653" s="16">
        <v>0.20019999999999999</v>
      </c>
      <c r="K653" s="16">
        <v>5056.8854035787836</v>
      </c>
    </row>
    <row r="654" spans="1:11">
      <c r="A654" s="20"/>
      <c r="B654" s="13">
        <v>883</v>
      </c>
      <c r="C654" s="16">
        <v>884</v>
      </c>
      <c r="D654" s="16">
        <v>400</v>
      </c>
      <c r="E654" s="16" t="s">
        <v>1441</v>
      </c>
      <c r="F654" s="16" t="s">
        <v>1275</v>
      </c>
      <c r="G654" s="16" t="s">
        <v>1275</v>
      </c>
      <c r="H654" s="16" t="s">
        <v>1945</v>
      </c>
      <c r="I654" s="16" t="s">
        <v>1273</v>
      </c>
      <c r="J654" s="16">
        <v>0.22237000000000001</v>
      </c>
      <c r="K654" s="16">
        <v>5766.5064884617641</v>
      </c>
    </row>
    <row r="655" spans="1:11">
      <c r="A655" s="20"/>
      <c r="B655" s="13">
        <v>884</v>
      </c>
      <c r="C655" s="16">
        <v>885</v>
      </c>
      <c r="D655" s="16">
        <v>400</v>
      </c>
      <c r="E655" s="16" t="s">
        <v>1441</v>
      </c>
      <c r="F655" s="16" t="s">
        <v>1275</v>
      </c>
      <c r="G655" s="16" t="s">
        <v>1275</v>
      </c>
      <c r="H655" s="16" t="s">
        <v>1946</v>
      </c>
      <c r="I655" s="16" t="s">
        <v>1273</v>
      </c>
      <c r="J655" s="16">
        <v>0.76200000000000001</v>
      </c>
      <c r="K655" s="16">
        <v>26895.61740481076</v>
      </c>
    </row>
    <row r="656" spans="1:11">
      <c r="A656" s="20"/>
      <c r="B656" s="13">
        <v>885</v>
      </c>
      <c r="C656" s="16">
        <v>886</v>
      </c>
      <c r="D656" s="16">
        <v>405</v>
      </c>
      <c r="E656" s="16" t="s">
        <v>1441</v>
      </c>
      <c r="F656" s="16" t="s">
        <v>1275</v>
      </c>
      <c r="G656" s="16" t="s">
        <v>1275</v>
      </c>
      <c r="H656" s="16" t="s">
        <v>1947</v>
      </c>
      <c r="I656" s="16" t="s">
        <v>1273</v>
      </c>
      <c r="J656" s="16">
        <v>9.2400000000000017E-3</v>
      </c>
      <c r="K656" s="16">
        <v>108.0731404273108</v>
      </c>
    </row>
    <row r="657" spans="1:11">
      <c r="A657" s="20"/>
      <c r="B657" s="13">
        <v>886</v>
      </c>
      <c r="C657" s="16">
        <v>887</v>
      </c>
      <c r="D657" s="16">
        <v>405</v>
      </c>
      <c r="E657" s="16" t="s">
        <v>1441</v>
      </c>
      <c r="F657" s="16" t="s">
        <v>1275</v>
      </c>
      <c r="G657" s="16" t="s">
        <v>1275</v>
      </c>
      <c r="H657" s="16" t="s">
        <v>1948</v>
      </c>
      <c r="I657" s="16" t="s">
        <v>1273</v>
      </c>
      <c r="J657" s="16">
        <v>1.095E-2</v>
      </c>
      <c r="K657" s="16">
        <v>133.63460376538649</v>
      </c>
    </row>
    <row r="658" spans="1:11">
      <c r="A658" s="20"/>
      <c r="B658" s="13">
        <v>888</v>
      </c>
      <c r="C658" s="16">
        <v>889</v>
      </c>
      <c r="D658" s="16">
        <v>409</v>
      </c>
      <c r="E658" s="16" t="s">
        <v>1441</v>
      </c>
      <c r="F658" s="16" t="s">
        <v>1284</v>
      </c>
      <c r="G658" s="16" t="s">
        <v>1284</v>
      </c>
      <c r="H658" s="16" t="s">
        <v>1949</v>
      </c>
      <c r="I658" s="16" t="s">
        <v>1273</v>
      </c>
      <c r="J658" s="16">
        <v>4.1600000000000012E-2</v>
      </c>
      <c r="K658" s="16">
        <v>709.09181063341657</v>
      </c>
    </row>
    <row r="659" spans="1:11">
      <c r="A659" s="20"/>
      <c r="B659" s="13">
        <v>889</v>
      </c>
      <c r="C659" s="16">
        <v>890</v>
      </c>
      <c r="D659" s="16">
        <v>409</v>
      </c>
      <c r="E659" s="16" t="s">
        <v>1441</v>
      </c>
      <c r="F659" s="16" t="s">
        <v>1275</v>
      </c>
      <c r="G659" s="16" t="s">
        <v>1275</v>
      </c>
      <c r="H659" s="16" t="s">
        <v>1950</v>
      </c>
      <c r="I659" s="16" t="s">
        <v>1273</v>
      </c>
      <c r="J659" s="16">
        <v>6.0499999999999998E-2</v>
      </c>
      <c r="K659" s="16">
        <v>1132.613682400058</v>
      </c>
    </row>
    <row r="660" spans="1:11">
      <c r="A660" s="20"/>
      <c r="B660" s="13">
        <v>890</v>
      </c>
      <c r="C660" s="16">
        <v>891</v>
      </c>
      <c r="D660" s="16">
        <v>409</v>
      </c>
      <c r="E660" s="16" t="s">
        <v>1441</v>
      </c>
      <c r="F660" s="16" t="s">
        <v>1276</v>
      </c>
      <c r="G660" s="16" t="s">
        <v>1276</v>
      </c>
      <c r="H660" s="16" t="s">
        <v>1951</v>
      </c>
      <c r="I660" s="16" t="s">
        <v>1273</v>
      </c>
      <c r="J660" s="16">
        <v>0.14699999999999999</v>
      </c>
      <c r="K660" s="16">
        <v>3436.8215830611048</v>
      </c>
    </row>
    <row r="661" spans="1:11">
      <c r="A661" s="20"/>
      <c r="B661" s="13">
        <v>892</v>
      </c>
      <c r="C661" s="16">
        <v>893</v>
      </c>
      <c r="D661" s="16">
        <v>411</v>
      </c>
      <c r="E661" s="16" t="s">
        <v>1441</v>
      </c>
      <c r="F661" s="16" t="s">
        <v>1284</v>
      </c>
      <c r="G661" s="16" t="s">
        <v>1284</v>
      </c>
      <c r="H661" s="16" t="s">
        <v>1952</v>
      </c>
      <c r="I661" s="16" t="s">
        <v>1273</v>
      </c>
      <c r="J661" s="16">
        <v>2.64E-3</v>
      </c>
      <c r="K661" s="16">
        <v>22.566256842243771</v>
      </c>
    </row>
    <row r="662" spans="1:11">
      <c r="A662" s="20"/>
      <c r="B662" s="13">
        <v>895</v>
      </c>
      <c r="C662" s="16">
        <v>896</v>
      </c>
      <c r="D662" s="16">
        <v>411</v>
      </c>
      <c r="E662" s="16" t="s">
        <v>1441</v>
      </c>
      <c r="F662" s="16" t="s">
        <v>1275</v>
      </c>
      <c r="G662" s="16" t="s">
        <v>1275</v>
      </c>
      <c r="H662" s="16" t="s">
        <v>1953</v>
      </c>
      <c r="I662" s="16" t="s">
        <v>1273</v>
      </c>
      <c r="J662" s="16">
        <v>5.4399999999999997E-2</v>
      </c>
      <c r="K662" s="16">
        <v>991.67991517887845</v>
      </c>
    </row>
    <row r="663" spans="1:11">
      <c r="A663" s="20"/>
      <c r="B663" s="13">
        <v>896</v>
      </c>
      <c r="C663" s="16">
        <v>897</v>
      </c>
      <c r="D663" s="16">
        <v>411</v>
      </c>
      <c r="E663" s="16" t="s">
        <v>1441</v>
      </c>
      <c r="F663" s="16" t="s">
        <v>1275</v>
      </c>
      <c r="G663" s="16" t="s">
        <v>1275</v>
      </c>
      <c r="H663" s="16" t="s">
        <v>1556</v>
      </c>
      <c r="I663" s="16" t="s">
        <v>1230</v>
      </c>
      <c r="J663" s="16">
        <v>0.11088000000000001</v>
      </c>
      <c r="K663" s="16">
        <v>7408.8217452739782</v>
      </c>
    </row>
    <row r="664" spans="1:11">
      <c r="A664" s="20"/>
      <c r="B664" s="13">
        <v>897</v>
      </c>
      <c r="C664" s="16">
        <v>898</v>
      </c>
      <c r="D664" s="16">
        <v>411</v>
      </c>
      <c r="E664" s="16" t="s">
        <v>1441</v>
      </c>
      <c r="F664" s="16" t="s">
        <v>1275</v>
      </c>
      <c r="G664" s="16" t="s">
        <v>1275</v>
      </c>
      <c r="H664" s="16" t="s">
        <v>1954</v>
      </c>
      <c r="I664" s="16" t="s">
        <v>1273</v>
      </c>
      <c r="J664" s="16">
        <v>0.12483</v>
      </c>
      <c r="K664" s="16">
        <v>2801.4729365350381</v>
      </c>
    </row>
    <row r="665" spans="1:11">
      <c r="A665" s="20"/>
      <c r="B665" s="13">
        <v>898</v>
      </c>
      <c r="C665" s="16">
        <v>899</v>
      </c>
      <c r="D665" s="16">
        <v>411</v>
      </c>
      <c r="E665" s="16" t="s">
        <v>1441</v>
      </c>
      <c r="F665" s="16" t="s">
        <v>1275</v>
      </c>
      <c r="G665" s="16" t="s">
        <v>1275</v>
      </c>
      <c r="H665" s="16" t="s">
        <v>1955</v>
      </c>
      <c r="I665" s="16" t="s">
        <v>1273</v>
      </c>
      <c r="J665" s="16">
        <v>0.21312</v>
      </c>
      <c r="K665" s="16">
        <v>5468.1689641081821</v>
      </c>
    </row>
    <row r="666" spans="1:11">
      <c r="A666" s="20"/>
      <c r="B666" s="13">
        <v>899</v>
      </c>
      <c r="C666" s="16">
        <v>900</v>
      </c>
      <c r="D666" s="16">
        <v>411</v>
      </c>
      <c r="E666" s="16" t="s">
        <v>1441</v>
      </c>
      <c r="F666" s="16" t="s">
        <v>1275</v>
      </c>
      <c r="G666" s="16" t="s">
        <v>1275</v>
      </c>
      <c r="H666" s="16" t="s">
        <v>1956</v>
      </c>
      <c r="I666" s="16" t="s">
        <v>1273</v>
      </c>
      <c r="J666" s="16">
        <v>0.22770000000000001</v>
      </c>
      <c r="K666" s="16">
        <v>5939.8380317650499</v>
      </c>
    </row>
    <row r="667" spans="1:11">
      <c r="A667" s="20"/>
      <c r="B667" s="13">
        <v>902</v>
      </c>
      <c r="C667" s="16">
        <v>903</v>
      </c>
      <c r="D667" s="16">
        <v>415</v>
      </c>
      <c r="E667" s="16" t="s">
        <v>1441</v>
      </c>
      <c r="F667" s="16" t="s">
        <v>1275</v>
      </c>
      <c r="G667" s="16" t="s">
        <v>1275</v>
      </c>
      <c r="H667" s="16" t="s">
        <v>1957</v>
      </c>
      <c r="I667" s="16" t="s">
        <v>1273</v>
      </c>
      <c r="J667" s="16">
        <v>0.21012</v>
      </c>
      <c r="K667" s="16">
        <v>5372.0982463999244</v>
      </c>
    </row>
    <row r="668" spans="1:11">
      <c r="A668" s="20"/>
      <c r="B668" s="13">
        <v>903</v>
      </c>
      <c r="C668" s="16">
        <v>904</v>
      </c>
      <c r="D668" s="16">
        <v>415</v>
      </c>
      <c r="E668" s="16" t="s">
        <v>1441</v>
      </c>
      <c r="F668" s="16" t="s">
        <v>1275</v>
      </c>
      <c r="G668" s="16" t="s">
        <v>1275</v>
      </c>
      <c r="H668" s="16" t="s">
        <v>1958</v>
      </c>
      <c r="I668" s="16" t="s">
        <v>1230</v>
      </c>
      <c r="J668" s="16">
        <v>0.97200000000000009</v>
      </c>
      <c r="K668" s="16">
        <v>18397.270184653051</v>
      </c>
    </row>
    <row r="669" spans="1:11">
      <c r="A669" s="20"/>
      <c r="B669" s="13">
        <v>907</v>
      </c>
      <c r="C669" s="16">
        <v>908</v>
      </c>
      <c r="D669" s="16">
        <v>416</v>
      </c>
      <c r="E669" s="16" t="s">
        <v>1441</v>
      </c>
      <c r="F669" s="16" t="s">
        <v>1318</v>
      </c>
      <c r="G669" s="16" t="s">
        <v>1275</v>
      </c>
      <c r="H669" s="16" t="s">
        <v>1959</v>
      </c>
      <c r="I669" s="16" t="s">
        <v>1273</v>
      </c>
      <c r="J669" s="16">
        <v>7.6930000000000012E-2</v>
      </c>
      <c r="K669" s="16">
        <v>1529.468246291543</v>
      </c>
    </row>
    <row r="670" spans="1:11">
      <c r="A670" s="20"/>
      <c r="B670" s="13">
        <v>910</v>
      </c>
      <c r="C670" s="16">
        <v>911</v>
      </c>
      <c r="D670" s="16">
        <v>419</v>
      </c>
      <c r="E670" s="16" t="s">
        <v>1441</v>
      </c>
      <c r="F670" s="16" t="s">
        <v>1284</v>
      </c>
      <c r="G670" s="16" t="s">
        <v>1284</v>
      </c>
      <c r="H670" s="16" t="s">
        <v>1960</v>
      </c>
      <c r="I670" s="16" t="s">
        <v>1273</v>
      </c>
      <c r="J670" s="16">
        <v>2.5999999999999999E-3</v>
      </c>
      <c r="K670" s="16">
        <v>22.141190557727899</v>
      </c>
    </row>
    <row r="671" spans="1:11">
      <c r="A671" s="20"/>
      <c r="B671" s="13">
        <v>912</v>
      </c>
      <c r="C671" s="16">
        <v>913</v>
      </c>
      <c r="D671" s="16">
        <v>419</v>
      </c>
      <c r="E671" s="16" t="s">
        <v>1441</v>
      </c>
      <c r="F671" s="16" t="s">
        <v>1275</v>
      </c>
      <c r="G671" s="16" t="s">
        <v>1275</v>
      </c>
      <c r="H671" s="16" t="s">
        <v>1961</v>
      </c>
      <c r="I671" s="16" t="s">
        <v>1273</v>
      </c>
      <c r="J671" s="16">
        <v>1.1050000000000001E-2</v>
      </c>
      <c r="K671" s="16">
        <v>135.17213169474141</v>
      </c>
    </row>
    <row r="672" spans="1:11">
      <c r="A672" s="20"/>
      <c r="B672" s="13">
        <v>913</v>
      </c>
      <c r="C672" s="16">
        <v>914</v>
      </c>
      <c r="D672" s="16">
        <v>419</v>
      </c>
      <c r="E672" s="16" t="s">
        <v>1441</v>
      </c>
      <c r="F672" s="16" t="s">
        <v>1284</v>
      </c>
      <c r="G672" s="16" t="s">
        <v>1284</v>
      </c>
      <c r="H672" s="16" t="s">
        <v>1962</v>
      </c>
      <c r="I672" s="16" t="s">
        <v>1273</v>
      </c>
      <c r="J672" s="16">
        <v>1.24E-2</v>
      </c>
      <c r="K672" s="16">
        <v>156.12676344418361</v>
      </c>
    </row>
    <row r="673" spans="1:11">
      <c r="A673" s="20"/>
      <c r="B673" s="13">
        <v>914</v>
      </c>
      <c r="C673" s="16">
        <v>915</v>
      </c>
      <c r="D673" s="16">
        <v>419</v>
      </c>
      <c r="E673" s="16" t="s">
        <v>1441</v>
      </c>
      <c r="F673" s="16" t="s">
        <v>1275</v>
      </c>
      <c r="G673" s="16" t="s">
        <v>1275</v>
      </c>
      <c r="H673" s="16" t="s">
        <v>1963</v>
      </c>
      <c r="I673" s="16" t="s">
        <v>1273</v>
      </c>
      <c r="J673" s="16">
        <v>5.5550000000000002E-2</v>
      </c>
      <c r="K673" s="16">
        <v>1018.034840031614</v>
      </c>
    </row>
    <row r="674" spans="1:11">
      <c r="A674" s="20"/>
      <c r="B674" s="13">
        <v>915</v>
      </c>
      <c r="C674" s="16">
        <v>916</v>
      </c>
      <c r="D674" s="16">
        <v>419</v>
      </c>
      <c r="E674" s="16" t="s">
        <v>1441</v>
      </c>
      <c r="F674" s="16" t="s">
        <v>1275</v>
      </c>
      <c r="G674" s="16" t="s">
        <v>1275</v>
      </c>
      <c r="H674" s="16" t="s">
        <v>1964</v>
      </c>
      <c r="I674" s="16" t="s">
        <v>1273</v>
      </c>
      <c r="J674" s="16">
        <v>6.8900000000000003E-2</v>
      </c>
      <c r="K674" s="16">
        <v>1332.6354554120769</v>
      </c>
    </row>
    <row r="675" spans="1:11">
      <c r="A675" s="20"/>
      <c r="B675" s="13">
        <v>916</v>
      </c>
      <c r="C675" s="16">
        <v>917</v>
      </c>
      <c r="D675" s="16">
        <v>419</v>
      </c>
      <c r="E675" s="16" t="s">
        <v>1441</v>
      </c>
      <c r="F675" s="16" t="s">
        <v>1284</v>
      </c>
      <c r="G675" s="16" t="s">
        <v>1284</v>
      </c>
      <c r="H675" s="16" t="s">
        <v>1965</v>
      </c>
      <c r="I675" s="16" t="s">
        <v>1273</v>
      </c>
      <c r="J675" s="16">
        <v>8.4500000000000006E-2</v>
      </c>
      <c r="K675" s="16">
        <v>1720.0316479309811</v>
      </c>
    </row>
    <row r="676" spans="1:11">
      <c r="A676" s="20"/>
      <c r="B676" s="13">
        <v>917</v>
      </c>
      <c r="C676" s="16">
        <v>918</v>
      </c>
      <c r="D676" s="16">
        <v>419</v>
      </c>
      <c r="E676" s="16" t="s">
        <v>1441</v>
      </c>
      <c r="F676" s="16" t="s">
        <v>1284</v>
      </c>
      <c r="G676" s="16" t="s">
        <v>1284</v>
      </c>
      <c r="H676" s="16" t="s">
        <v>1966</v>
      </c>
      <c r="I676" s="16" t="s">
        <v>1273</v>
      </c>
      <c r="J676" s="16">
        <v>9.9360000000000004E-2</v>
      </c>
      <c r="K676" s="16">
        <v>2106.2136631953122</v>
      </c>
    </row>
    <row r="677" spans="1:11">
      <c r="A677" s="20"/>
      <c r="B677" s="13">
        <v>918</v>
      </c>
      <c r="C677" s="16">
        <v>919</v>
      </c>
      <c r="D677" s="16">
        <v>419</v>
      </c>
      <c r="E677" s="16" t="s">
        <v>1441</v>
      </c>
      <c r="F677" s="16" t="s">
        <v>1275</v>
      </c>
      <c r="G677" s="16" t="s">
        <v>1275</v>
      </c>
      <c r="H677" s="16" t="s">
        <v>1967</v>
      </c>
      <c r="I677" s="16" t="s">
        <v>1273</v>
      </c>
      <c r="J677" s="16">
        <v>8.693999999999999E-2</v>
      </c>
      <c r="K677" s="16">
        <v>1782.3542739315569</v>
      </c>
    </row>
    <row r="678" spans="1:11">
      <c r="A678" s="20"/>
      <c r="B678" s="13">
        <v>919</v>
      </c>
      <c r="C678" s="16">
        <v>920</v>
      </c>
      <c r="D678" s="16">
        <v>419</v>
      </c>
      <c r="E678" s="16" t="s">
        <v>1441</v>
      </c>
      <c r="F678" s="16" t="s">
        <v>1284</v>
      </c>
      <c r="G678" s="16" t="s">
        <v>1284</v>
      </c>
      <c r="H678" s="16" t="s">
        <v>1968</v>
      </c>
      <c r="I678" s="16" t="s">
        <v>1273</v>
      </c>
      <c r="J678" s="16">
        <v>9.7920000000000007E-2</v>
      </c>
      <c r="K678" s="16">
        <v>2068.117383055227</v>
      </c>
    </row>
    <row r="679" spans="1:11">
      <c r="A679" s="20"/>
      <c r="B679" s="13">
        <v>920</v>
      </c>
      <c r="C679" s="16">
        <v>921</v>
      </c>
      <c r="D679" s="16">
        <v>419</v>
      </c>
      <c r="E679" s="16" t="s">
        <v>1441</v>
      </c>
      <c r="F679" s="16" t="s">
        <v>1275</v>
      </c>
      <c r="G679" s="16" t="s">
        <v>1275</v>
      </c>
      <c r="H679" s="16" t="s">
        <v>1969</v>
      </c>
      <c r="I679" s="16" t="s">
        <v>1273</v>
      </c>
      <c r="J679" s="16">
        <v>0.14105000000000001</v>
      </c>
      <c r="K679" s="16">
        <v>3264.0195160208532</v>
      </c>
    </row>
    <row r="680" spans="1:11">
      <c r="A680" s="20"/>
      <c r="B680" s="13">
        <v>921</v>
      </c>
      <c r="C680" s="16">
        <v>922</v>
      </c>
      <c r="D680" s="16">
        <v>419</v>
      </c>
      <c r="E680" s="16" t="s">
        <v>1441</v>
      </c>
      <c r="F680" s="16" t="s">
        <v>1275</v>
      </c>
      <c r="G680" s="16" t="s">
        <v>1275</v>
      </c>
      <c r="H680" s="16" t="s">
        <v>1970</v>
      </c>
      <c r="I680" s="16" t="s">
        <v>1273</v>
      </c>
      <c r="J680" s="16">
        <v>0.18546000000000001</v>
      </c>
      <c r="K680" s="16">
        <v>4596.0743363592564</v>
      </c>
    </row>
    <row r="681" spans="1:11">
      <c r="A681" s="20"/>
      <c r="B681" s="13">
        <v>922</v>
      </c>
      <c r="C681" s="16">
        <v>923</v>
      </c>
      <c r="D681" s="16">
        <v>419</v>
      </c>
      <c r="E681" s="16" t="s">
        <v>1441</v>
      </c>
      <c r="F681" s="16" t="s">
        <v>1275</v>
      </c>
      <c r="G681" s="16" t="s">
        <v>1275</v>
      </c>
      <c r="H681" s="16" t="s">
        <v>1971</v>
      </c>
      <c r="I681" s="16" t="s">
        <v>1273</v>
      </c>
      <c r="J681" s="16">
        <v>0.1812</v>
      </c>
      <c r="K681" s="16">
        <v>4464.4581284896312</v>
      </c>
    </row>
    <row r="682" spans="1:11">
      <c r="A682" s="20"/>
      <c r="B682" s="13">
        <v>923</v>
      </c>
      <c r="C682" s="16">
        <v>924</v>
      </c>
      <c r="D682" s="16">
        <v>419</v>
      </c>
      <c r="E682" s="16" t="s">
        <v>1441</v>
      </c>
      <c r="F682" s="16" t="s">
        <v>1275</v>
      </c>
      <c r="G682" s="16" t="s">
        <v>1275</v>
      </c>
      <c r="H682" s="16" t="s">
        <v>1972</v>
      </c>
      <c r="I682" s="16" t="s">
        <v>1273</v>
      </c>
      <c r="J682" s="16">
        <v>0.19220000000000001</v>
      </c>
      <c r="K682" s="16">
        <v>4805.8574988964137</v>
      </c>
    </row>
    <row r="683" spans="1:11">
      <c r="A683" s="20"/>
      <c r="B683" s="13">
        <v>924</v>
      </c>
      <c r="C683" s="16">
        <v>925</v>
      </c>
      <c r="D683" s="16">
        <v>419</v>
      </c>
      <c r="E683" s="16" t="s">
        <v>1441</v>
      </c>
      <c r="F683" s="16" t="s">
        <v>1275</v>
      </c>
      <c r="G683" s="16" t="s">
        <v>1275</v>
      </c>
      <c r="H683" s="16" t="s">
        <v>1973</v>
      </c>
      <c r="I683" s="16" t="s">
        <v>1273</v>
      </c>
      <c r="J683" s="16">
        <v>0.20605000000000001</v>
      </c>
      <c r="K683" s="16">
        <v>5242.6945193669799</v>
      </c>
    </row>
    <row r="684" spans="1:11">
      <c r="A684" s="20"/>
      <c r="B684" s="13">
        <v>925</v>
      </c>
      <c r="C684" s="16">
        <v>926</v>
      </c>
      <c r="D684" s="16">
        <v>419</v>
      </c>
      <c r="E684" s="16" t="s">
        <v>1441</v>
      </c>
      <c r="F684" s="16" t="s">
        <v>1275</v>
      </c>
      <c r="G684" s="16" t="s">
        <v>1275</v>
      </c>
      <c r="H684" s="16" t="s">
        <v>1974</v>
      </c>
      <c r="I684" s="16" t="s">
        <v>1273</v>
      </c>
      <c r="J684" s="16">
        <v>0.1943</v>
      </c>
      <c r="K684" s="16">
        <v>4871.6004625845317</v>
      </c>
    </row>
    <row r="685" spans="1:11">
      <c r="A685" s="20"/>
      <c r="B685" s="13">
        <v>926</v>
      </c>
      <c r="C685" s="16">
        <v>927</v>
      </c>
      <c r="D685" s="16">
        <v>419</v>
      </c>
      <c r="E685" s="16" t="s">
        <v>1441</v>
      </c>
      <c r="F685" s="16" t="s">
        <v>1275</v>
      </c>
      <c r="G685" s="16" t="s">
        <v>1275</v>
      </c>
      <c r="H685" s="16" t="s">
        <v>1975</v>
      </c>
      <c r="I685" s="16" t="s">
        <v>1273</v>
      </c>
      <c r="J685" s="16">
        <v>0.19855</v>
      </c>
      <c r="K685" s="16">
        <v>5005.1951820526756</v>
      </c>
    </row>
    <row r="686" spans="1:11">
      <c r="A686" s="20"/>
      <c r="B686" s="13">
        <v>927</v>
      </c>
      <c r="C686" s="16">
        <v>928</v>
      </c>
      <c r="D686" s="16">
        <v>419</v>
      </c>
      <c r="E686" s="16" t="s">
        <v>1441</v>
      </c>
      <c r="F686" s="16" t="s">
        <v>1275</v>
      </c>
      <c r="G686" s="16" t="s">
        <v>1275</v>
      </c>
      <c r="H686" s="16" t="s">
        <v>1976</v>
      </c>
      <c r="I686" s="16" t="s">
        <v>1273</v>
      </c>
      <c r="J686" s="16">
        <v>0.24156</v>
      </c>
      <c r="K686" s="16">
        <v>6395.7582039876597</v>
      </c>
    </row>
    <row r="687" spans="1:11">
      <c r="A687" s="20"/>
      <c r="B687" s="13">
        <v>928</v>
      </c>
      <c r="C687" s="16">
        <v>929</v>
      </c>
      <c r="D687" s="16">
        <v>419</v>
      </c>
      <c r="E687" s="16" t="s">
        <v>1441</v>
      </c>
      <c r="F687" s="16" t="s">
        <v>1284</v>
      </c>
      <c r="G687" s="16" t="s">
        <v>1284</v>
      </c>
      <c r="H687" s="16" t="s">
        <v>1977</v>
      </c>
      <c r="I687" s="16" t="s">
        <v>1273</v>
      </c>
      <c r="J687" s="16">
        <v>0.32885999999999999</v>
      </c>
      <c r="K687" s="16">
        <v>9406.2653672130691</v>
      </c>
    </row>
    <row r="688" spans="1:11">
      <c r="A688" s="20"/>
      <c r="B688" s="13">
        <v>929</v>
      </c>
      <c r="C688" s="16">
        <v>930</v>
      </c>
      <c r="D688" s="16">
        <v>419</v>
      </c>
      <c r="E688" s="16" t="s">
        <v>1441</v>
      </c>
      <c r="F688" s="16" t="s">
        <v>1275</v>
      </c>
      <c r="G688" s="16" t="s">
        <v>1275</v>
      </c>
      <c r="H688" s="16" t="s">
        <v>1978</v>
      </c>
      <c r="I688" s="16" t="s">
        <v>1273</v>
      </c>
      <c r="J688" s="16">
        <v>2.0367999999999999</v>
      </c>
      <c r="K688" s="16">
        <v>41800.795919298362</v>
      </c>
    </row>
    <row r="689" spans="1:11">
      <c r="A689" s="20"/>
      <c r="B689" s="13">
        <v>932</v>
      </c>
      <c r="C689" s="16">
        <v>933</v>
      </c>
      <c r="D689" s="16">
        <v>420</v>
      </c>
      <c r="E689" s="16" t="s">
        <v>1441</v>
      </c>
      <c r="F689" s="16" t="s">
        <v>1275</v>
      </c>
      <c r="G689" s="16" t="s">
        <v>1275</v>
      </c>
      <c r="H689" s="16" t="s">
        <v>1456</v>
      </c>
      <c r="I689" s="16" t="s">
        <v>1273</v>
      </c>
      <c r="J689" s="16">
        <v>9.6280000000000004E-2</v>
      </c>
      <c r="K689" s="16">
        <v>2024.7523833409871</v>
      </c>
    </row>
    <row r="690" spans="1:11">
      <c r="A690" s="20"/>
      <c r="B690" s="13">
        <v>933</v>
      </c>
      <c r="C690" s="16">
        <v>934</v>
      </c>
      <c r="D690" s="16">
        <v>420</v>
      </c>
      <c r="E690" s="16" t="s">
        <v>1441</v>
      </c>
      <c r="F690" s="16" t="s">
        <v>1276</v>
      </c>
      <c r="G690" s="16" t="s">
        <v>1276</v>
      </c>
      <c r="H690" s="16" t="s">
        <v>1979</v>
      </c>
      <c r="I690" s="16" t="s">
        <v>1273</v>
      </c>
      <c r="J690" s="16">
        <v>0.14756</v>
      </c>
      <c r="K690" s="16">
        <v>3453.1993655517022</v>
      </c>
    </row>
    <row r="691" spans="1:11">
      <c r="A691" s="20"/>
      <c r="B691" s="13">
        <v>934</v>
      </c>
      <c r="C691" s="16">
        <v>935</v>
      </c>
      <c r="D691" s="16">
        <v>420</v>
      </c>
      <c r="E691" s="16" t="s">
        <v>1441</v>
      </c>
      <c r="F691" s="16" t="s">
        <v>1275</v>
      </c>
      <c r="G691" s="16" t="s">
        <v>1275</v>
      </c>
      <c r="H691" s="16" t="s">
        <v>1980</v>
      </c>
      <c r="I691" s="16" t="s">
        <v>1273</v>
      </c>
      <c r="J691" s="16">
        <v>0.16200000000000001</v>
      </c>
      <c r="K691" s="16">
        <v>3880.766558953298</v>
      </c>
    </row>
    <row r="692" spans="1:11">
      <c r="A692" s="20"/>
      <c r="B692" s="13">
        <v>940</v>
      </c>
      <c r="C692" s="16">
        <v>941</v>
      </c>
      <c r="D692" s="16">
        <v>421</v>
      </c>
      <c r="E692" s="16" t="s">
        <v>1441</v>
      </c>
      <c r="F692" s="16" t="s">
        <v>1284</v>
      </c>
      <c r="G692" s="16" t="s">
        <v>1284</v>
      </c>
      <c r="H692" s="16" t="s">
        <v>1981</v>
      </c>
      <c r="I692" s="16" t="s">
        <v>1273</v>
      </c>
      <c r="J692" s="16">
        <v>3.1019999999999999E-2</v>
      </c>
      <c r="K692" s="16">
        <v>491.30080703858249</v>
      </c>
    </row>
    <row r="693" spans="1:11">
      <c r="A693" s="20"/>
      <c r="B693" s="13">
        <v>942</v>
      </c>
      <c r="C693" s="16">
        <v>943</v>
      </c>
      <c r="D693" s="16">
        <v>421</v>
      </c>
      <c r="E693" s="16" t="s">
        <v>1441</v>
      </c>
      <c r="F693" s="16" t="s">
        <v>1275</v>
      </c>
      <c r="G693" s="16" t="s">
        <v>1275</v>
      </c>
      <c r="H693" s="16" t="s">
        <v>1456</v>
      </c>
      <c r="I693" s="16" t="s">
        <v>1273</v>
      </c>
      <c r="J693" s="16">
        <v>7.8880000000000006E-2</v>
      </c>
      <c r="K693" s="16">
        <v>1578.0940679306011</v>
      </c>
    </row>
    <row r="694" spans="1:11">
      <c r="A694" s="20"/>
      <c r="B694" s="13">
        <v>943</v>
      </c>
      <c r="C694" s="16">
        <v>944</v>
      </c>
      <c r="D694" s="16">
        <v>421</v>
      </c>
      <c r="E694" s="16" t="s">
        <v>1441</v>
      </c>
      <c r="F694" s="16" t="s">
        <v>1275</v>
      </c>
      <c r="G694" s="16" t="s">
        <v>1275</v>
      </c>
      <c r="H694" s="16" t="s">
        <v>1982</v>
      </c>
      <c r="I694" s="16" t="s">
        <v>1273</v>
      </c>
      <c r="J694" s="16">
        <v>0.12767999999999999</v>
      </c>
      <c r="K694" s="16">
        <v>2881.671235929025</v>
      </c>
    </row>
    <row r="695" spans="1:11">
      <c r="A695" s="20"/>
      <c r="B695" s="13">
        <v>944</v>
      </c>
      <c r="C695" s="16">
        <v>945</v>
      </c>
      <c r="D695" s="16">
        <v>421</v>
      </c>
      <c r="E695" s="16" t="s">
        <v>1441</v>
      </c>
      <c r="F695" s="16" t="s">
        <v>1275</v>
      </c>
      <c r="G695" s="16" t="s">
        <v>1275</v>
      </c>
      <c r="H695" s="16" t="s">
        <v>1983</v>
      </c>
      <c r="I695" s="16" t="s">
        <v>1273</v>
      </c>
      <c r="J695" s="16">
        <v>0.13739999999999999</v>
      </c>
      <c r="K695" s="16">
        <v>3158.5255759059878</v>
      </c>
    </row>
    <row r="696" spans="1:11">
      <c r="A696" s="20"/>
      <c r="B696" s="13">
        <v>945</v>
      </c>
      <c r="C696" s="16">
        <v>946</v>
      </c>
      <c r="D696" s="16">
        <v>421</v>
      </c>
      <c r="E696" s="16" t="s">
        <v>1441</v>
      </c>
      <c r="F696" s="16" t="s">
        <v>1275</v>
      </c>
      <c r="G696" s="16" t="s">
        <v>1275</v>
      </c>
      <c r="H696" s="16" t="s">
        <v>1984</v>
      </c>
      <c r="I696" s="16" t="s">
        <v>1273</v>
      </c>
      <c r="J696" s="16">
        <v>0.19547999999999999</v>
      </c>
      <c r="K696" s="16">
        <v>4908.2608482169944</v>
      </c>
    </row>
    <row r="697" spans="1:11">
      <c r="A697" s="20"/>
      <c r="B697" s="13">
        <v>946</v>
      </c>
      <c r="C697" s="16">
        <v>947</v>
      </c>
      <c r="D697" s="16">
        <v>421</v>
      </c>
      <c r="E697" s="16" t="s">
        <v>1441</v>
      </c>
      <c r="F697" s="16" t="s">
        <v>1275</v>
      </c>
      <c r="G697" s="16" t="s">
        <v>1275</v>
      </c>
      <c r="H697" s="16" t="s">
        <v>1985</v>
      </c>
      <c r="I697" s="16" t="s">
        <v>1273</v>
      </c>
      <c r="J697" s="16">
        <v>0.36355999999999999</v>
      </c>
      <c r="K697" s="16">
        <v>10662.41593883128</v>
      </c>
    </row>
    <row r="698" spans="1:11">
      <c r="A698" s="20"/>
      <c r="B698" s="13">
        <v>948</v>
      </c>
      <c r="C698" s="16">
        <v>949</v>
      </c>
      <c r="D698" s="16">
        <v>422</v>
      </c>
      <c r="E698" s="16" t="s">
        <v>1441</v>
      </c>
      <c r="F698" s="16" t="s">
        <v>1275</v>
      </c>
      <c r="G698" s="16" t="s">
        <v>1275</v>
      </c>
      <c r="H698" s="16" t="s">
        <v>1986</v>
      </c>
      <c r="I698" s="16" t="s">
        <v>1273</v>
      </c>
      <c r="J698" s="16">
        <v>5.1840000000000011E-2</v>
      </c>
      <c r="K698" s="16">
        <v>933.67874033862006</v>
      </c>
    </row>
    <row r="699" spans="1:11">
      <c r="A699" s="20"/>
      <c r="B699" s="13">
        <v>949</v>
      </c>
      <c r="C699" s="16">
        <v>950</v>
      </c>
      <c r="D699" s="16">
        <v>423</v>
      </c>
      <c r="E699" s="16" t="s">
        <v>1441</v>
      </c>
      <c r="F699" s="16" t="s">
        <v>1276</v>
      </c>
      <c r="G699" s="16" t="s">
        <v>1276</v>
      </c>
      <c r="H699" s="16" t="s">
        <v>1987</v>
      </c>
      <c r="I699" s="16" t="s">
        <v>1273</v>
      </c>
      <c r="J699" s="16">
        <v>1.5767999999999999E-3</v>
      </c>
      <c r="K699" s="16">
        <v>11.84688391740209</v>
      </c>
    </row>
    <row r="700" spans="1:11">
      <c r="A700" s="20"/>
      <c r="B700" s="13">
        <v>950</v>
      </c>
      <c r="C700" s="16">
        <v>951</v>
      </c>
      <c r="D700" s="16">
        <v>423</v>
      </c>
      <c r="E700" s="16" t="s">
        <v>1441</v>
      </c>
      <c r="F700" s="16" t="s">
        <v>1284</v>
      </c>
      <c r="G700" s="16" t="s">
        <v>1284</v>
      </c>
      <c r="H700" s="16" t="s">
        <v>1988</v>
      </c>
      <c r="I700" s="16" t="s">
        <v>1273</v>
      </c>
      <c r="J700" s="16">
        <v>5.8896E-3</v>
      </c>
      <c r="K700" s="16">
        <v>61.542168942032809</v>
      </c>
    </row>
    <row r="701" spans="1:11">
      <c r="A701" s="20"/>
      <c r="B701" s="13">
        <v>952</v>
      </c>
      <c r="C701" s="16">
        <v>953</v>
      </c>
      <c r="D701" s="16">
        <v>423</v>
      </c>
      <c r="E701" s="16" t="s">
        <v>1441</v>
      </c>
      <c r="F701" s="16" t="s">
        <v>1275</v>
      </c>
      <c r="G701" s="16" t="s">
        <v>1275</v>
      </c>
      <c r="H701" s="16" t="s">
        <v>1989</v>
      </c>
      <c r="I701" s="16" t="s">
        <v>1230</v>
      </c>
      <c r="J701" s="16">
        <v>0.39960000000000001</v>
      </c>
      <c r="K701" s="16">
        <v>8835.2212634752213</v>
      </c>
    </row>
    <row r="702" spans="1:11">
      <c r="A702" s="20"/>
      <c r="B702" s="13">
        <v>953</v>
      </c>
      <c r="C702" s="16">
        <v>954</v>
      </c>
      <c r="D702" s="16">
        <v>423</v>
      </c>
      <c r="E702" s="16" t="s">
        <v>1441</v>
      </c>
      <c r="F702" s="16" t="s">
        <v>1275</v>
      </c>
      <c r="G702" s="16" t="s">
        <v>1275</v>
      </c>
      <c r="H702" s="16" t="s">
        <v>1990</v>
      </c>
      <c r="I702" s="16" t="s">
        <v>1230</v>
      </c>
      <c r="J702" s="16">
        <v>0.54020000000000001</v>
      </c>
      <c r="K702" s="16">
        <v>31030.228107688821</v>
      </c>
    </row>
    <row r="703" spans="1:11">
      <c r="A703" s="20"/>
      <c r="B703" s="13">
        <v>957</v>
      </c>
      <c r="C703" s="16">
        <v>958</v>
      </c>
      <c r="D703" s="16">
        <v>424</v>
      </c>
      <c r="E703" s="16" t="s">
        <v>1441</v>
      </c>
      <c r="F703" s="16" t="s">
        <v>1275</v>
      </c>
      <c r="G703" s="16" t="s">
        <v>1275</v>
      </c>
      <c r="H703" s="16" t="s">
        <v>1991</v>
      </c>
      <c r="I703" s="16" t="s">
        <v>1273</v>
      </c>
      <c r="J703" s="16">
        <v>6.6000000000000003E-2</v>
      </c>
      <c r="K703" s="16">
        <v>1262.785347041653</v>
      </c>
    </row>
    <row r="704" spans="1:11">
      <c r="A704" s="20"/>
      <c r="B704" s="13">
        <v>959</v>
      </c>
      <c r="C704" s="16">
        <v>960</v>
      </c>
      <c r="D704" s="16">
        <v>424</v>
      </c>
      <c r="E704" s="16" t="s">
        <v>1441</v>
      </c>
      <c r="F704" s="16" t="s">
        <v>1275</v>
      </c>
      <c r="G704" s="16" t="s">
        <v>1275</v>
      </c>
      <c r="H704" s="16" t="s">
        <v>1992</v>
      </c>
      <c r="I704" s="16" t="s">
        <v>1273</v>
      </c>
      <c r="J704" s="16">
        <v>8.4679999999999991E-2</v>
      </c>
      <c r="K704" s="16">
        <v>1724.487816269278</v>
      </c>
    </row>
    <row r="705" spans="1:11">
      <c r="A705" s="20"/>
      <c r="B705" s="13">
        <v>960</v>
      </c>
      <c r="C705" s="16">
        <v>961</v>
      </c>
      <c r="D705" s="16">
        <v>424</v>
      </c>
      <c r="E705" s="16" t="s">
        <v>1441</v>
      </c>
      <c r="F705" s="16" t="s">
        <v>1275</v>
      </c>
      <c r="G705" s="16" t="s">
        <v>1275</v>
      </c>
      <c r="H705" s="16" t="s">
        <v>1993</v>
      </c>
      <c r="I705" s="16" t="s">
        <v>1273</v>
      </c>
      <c r="J705" s="16">
        <v>9.240000000000001E-2</v>
      </c>
      <c r="K705" s="16">
        <v>1923.2515641533939</v>
      </c>
    </row>
    <row r="706" spans="1:11">
      <c r="A706" s="20"/>
      <c r="B706" s="13">
        <v>961</v>
      </c>
      <c r="C706" s="16">
        <v>962</v>
      </c>
      <c r="D706" s="16">
        <v>424</v>
      </c>
      <c r="E706" s="16" t="s">
        <v>1441</v>
      </c>
      <c r="F706" s="16" t="s">
        <v>1275</v>
      </c>
      <c r="G706" s="16" t="s">
        <v>1275</v>
      </c>
      <c r="H706" s="16" t="s">
        <v>1994</v>
      </c>
      <c r="I706" s="16" t="s">
        <v>1273</v>
      </c>
      <c r="J706" s="16">
        <v>9.9550000000000013E-2</v>
      </c>
      <c r="K706" s="16">
        <v>2111.0961543843468</v>
      </c>
    </row>
    <row r="707" spans="1:11">
      <c r="A707" s="20"/>
      <c r="B707" s="13">
        <v>962</v>
      </c>
      <c r="C707" s="16">
        <v>963</v>
      </c>
      <c r="D707" s="16">
        <v>424</v>
      </c>
      <c r="E707" s="16" t="s">
        <v>1441</v>
      </c>
      <c r="F707" s="16" t="s">
        <v>1275</v>
      </c>
      <c r="G707" s="16" t="s">
        <v>1275</v>
      </c>
      <c r="H707" s="16" t="s">
        <v>1995</v>
      </c>
      <c r="I707" s="16" t="s">
        <v>1273</v>
      </c>
      <c r="J707" s="16">
        <v>0.11904000000000001</v>
      </c>
      <c r="K707" s="16">
        <v>2639.959718044428</v>
      </c>
    </row>
    <row r="708" spans="1:11">
      <c r="A708" s="20"/>
      <c r="B708" s="13">
        <v>963</v>
      </c>
      <c r="C708" s="16">
        <v>964</v>
      </c>
      <c r="D708" s="16">
        <v>424</v>
      </c>
      <c r="E708" s="16" t="s">
        <v>1441</v>
      </c>
      <c r="F708" s="16" t="s">
        <v>1275</v>
      </c>
      <c r="G708" s="16" t="s">
        <v>1275</v>
      </c>
      <c r="H708" s="16" t="s">
        <v>1661</v>
      </c>
      <c r="I708" s="16" t="s">
        <v>1273</v>
      </c>
      <c r="J708" s="16">
        <v>0.14193</v>
      </c>
      <c r="K708" s="16">
        <v>3289.2601221073892</v>
      </c>
    </row>
    <row r="709" spans="1:11">
      <c r="A709" s="20"/>
      <c r="B709" s="13">
        <v>964</v>
      </c>
      <c r="C709" s="16">
        <v>965</v>
      </c>
      <c r="D709" s="16">
        <v>424</v>
      </c>
      <c r="E709" s="16" t="s">
        <v>1441</v>
      </c>
      <c r="F709" s="16" t="s">
        <v>1275</v>
      </c>
      <c r="G709" s="16" t="s">
        <v>1275</v>
      </c>
      <c r="H709" s="16" t="s">
        <v>1996</v>
      </c>
      <c r="I709" s="16" t="s">
        <v>1273</v>
      </c>
      <c r="J709" s="16">
        <v>0.16883999999999999</v>
      </c>
      <c r="K709" s="16">
        <v>4086.7083730382078</v>
      </c>
    </row>
    <row r="710" spans="1:11">
      <c r="A710" s="20"/>
      <c r="B710" s="13">
        <v>965</v>
      </c>
      <c r="C710" s="16">
        <v>966</v>
      </c>
      <c r="D710" s="16">
        <v>424</v>
      </c>
      <c r="E710" s="16" t="s">
        <v>1441</v>
      </c>
      <c r="F710" s="16" t="s">
        <v>1275</v>
      </c>
      <c r="G710" s="16" t="s">
        <v>1275</v>
      </c>
      <c r="H710" s="16" t="s">
        <v>1997</v>
      </c>
      <c r="I710" s="16" t="s">
        <v>1273</v>
      </c>
      <c r="J710" s="16">
        <v>0.12953999999999999</v>
      </c>
      <c r="K710" s="16">
        <v>2934.2539933260209</v>
      </c>
    </row>
    <row r="711" spans="1:11">
      <c r="A711" s="20"/>
      <c r="B711" s="13">
        <v>966</v>
      </c>
      <c r="C711" s="16">
        <v>967</v>
      </c>
      <c r="D711" s="16">
        <v>424</v>
      </c>
      <c r="E711" s="16" t="s">
        <v>1441</v>
      </c>
      <c r="F711" s="16" t="s">
        <v>1275</v>
      </c>
      <c r="G711" s="16" t="s">
        <v>1275</v>
      </c>
      <c r="H711" s="16" t="s">
        <v>1998</v>
      </c>
      <c r="I711" s="16" t="s">
        <v>1273</v>
      </c>
      <c r="J711" s="16">
        <v>0.18348999999999999</v>
      </c>
      <c r="K711" s="16">
        <v>4534.7826081130452</v>
      </c>
    </row>
    <row r="712" spans="1:11">
      <c r="A712" s="20"/>
      <c r="B712" s="13">
        <v>967</v>
      </c>
      <c r="C712" s="16">
        <v>968</v>
      </c>
      <c r="D712" s="16">
        <v>424</v>
      </c>
      <c r="E712" s="16" t="s">
        <v>1441</v>
      </c>
      <c r="F712" s="16" t="s">
        <v>1276</v>
      </c>
      <c r="G712" s="16" t="s">
        <v>1276</v>
      </c>
      <c r="H712" s="16" t="s">
        <v>1999</v>
      </c>
      <c r="I712" s="16" t="s">
        <v>1273</v>
      </c>
      <c r="J712" s="16">
        <v>0.21384</v>
      </c>
      <c r="K712" s="16">
        <v>5491.276532734727</v>
      </c>
    </row>
    <row r="713" spans="1:11">
      <c r="A713" s="20"/>
      <c r="B713" s="13">
        <v>968</v>
      </c>
      <c r="C713" s="16">
        <v>969</v>
      </c>
      <c r="D713" s="16">
        <v>424</v>
      </c>
      <c r="E713" s="16" t="s">
        <v>1441</v>
      </c>
      <c r="F713" s="16" t="s">
        <v>1276</v>
      </c>
      <c r="G713" s="16" t="s">
        <v>1276</v>
      </c>
      <c r="H713" s="16" t="s">
        <v>2000</v>
      </c>
      <c r="I713" s="16" t="s">
        <v>1230</v>
      </c>
      <c r="J713" s="16">
        <v>0.24131</v>
      </c>
      <c r="K713" s="16">
        <v>14968.733375725789</v>
      </c>
    </row>
    <row r="714" spans="1:11">
      <c r="A714" s="20"/>
      <c r="B714" s="13">
        <v>969</v>
      </c>
      <c r="C714" s="16">
        <v>970</v>
      </c>
      <c r="D714" s="16">
        <v>424</v>
      </c>
      <c r="E714" s="16" t="s">
        <v>1441</v>
      </c>
      <c r="F714" s="16" t="s">
        <v>1275</v>
      </c>
      <c r="G714" s="16" t="s">
        <v>1275</v>
      </c>
      <c r="H714" s="16" t="s">
        <v>2001</v>
      </c>
      <c r="I714" s="16" t="s">
        <v>1230</v>
      </c>
      <c r="J714" s="16">
        <v>0.30120000000000002</v>
      </c>
      <c r="K714" s="16">
        <v>18291.965643312182</v>
      </c>
    </row>
    <row r="715" spans="1:11">
      <c r="A715" s="20"/>
      <c r="B715" s="13">
        <v>970</v>
      </c>
      <c r="C715" s="16">
        <v>971</v>
      </c>
      <c r="D715" s="16">
        <v>424</v>
      </c>
      <c r="E715" s="16" t="s">
        <v>1441</v>
      </c>
      <c r="F715" s="16" t="s">
        <v>1284</v>
      </c>
      <c r="G715" s="16" t="s">
        <v>1284</v>
      </c>
      <c r="H715" s="16" t="s">
        <v>2002</v>
      </c>
      <c r="I715" s="16" t="s">
        <v>1273</v>
      </c>
      <c r="J715" s="16">
        <v>1E-3</v>
      </c>
      <c r="K715" s="16">
        <v>6.7037901667559661</v>
      </c>
    </row>
    <row r="716" spans="1:11">
      <c r="A716" s="20"/>
      <c r="B716" s="13">
        <v>971</v>
      </c>
      <c r="C716" s="16">
        <v>972</v>
      </c>
      <c r="D716" s="16">
        <v>424</v>
      </c>
      <c r="E716" s="16" t="s">
        <v>1441</v>
      </c>
      <c r="F716" s="16" t="s">
        <v>1275</v>
      </c>
      <c r="G716" s="16" t="s">
        <v>1275</v>
      </c>
      <c r="H716" s="16" t="s">
        <v>2003</v>
      </c>
      <c r="I716" s="16" t="s">
        <v>1273</v>
      </c>
      <c r="J716" s="16">
        <v>1E-3</v>
      </c>
      <c r="K716" s="16">
        <v>6.7037901667559661</v>
      </c>
    </row>
    <row r="717" spans="1:11">
      <c r="A717" s="20"/>
      <c r="B717" s="13">
        <v>972</v>
      </c>
      <c r="C717" s="16">
        <v>973</v>
      </c>
      <c r="D717" s="16">
        <v>426</v>
      </c>
      <c r="E717" s="16" t="s">
        <v>1441</v>
      </c>
      <c r="F717" s="16" t="s">
        <v>1275</v>
      </c>
      <c r="G717" s="16" t="s">
        <v>1275</v>
      </c>
      <c r="H717" s="16" t="s">
        <v>2004</v>
      </c>
      <c r="I717" s="16" t="s">
        <v>1230</v>
      </c>
      <c r="J717" s="16">
        <v>1.0880000000000001E-2</v>
      </c>
      <c r="K717" s="16">
        <v>907.63442003475632</v>
      </c>
    </row>
    <row r="718" spans="1:11">
      <c r="A718" s="20"/>
      <c r="B718" s="13">
        <v>973</v>
      </c>
      <c r="C718" s="16">
        <v>974</v>
      </c>
      <c r="D718" s="16">
        <v>426</v>
      </c>
      <c r="E718" s="16" t="s">
        <v>1441</v>
      </c>
      <c r="F718" s="16" t="s">
        <v>1284</v>
      </c>
      <c r="G718" s="16" t="s">
        <v>1284</v>
      </c>
      <c r="H718" s="16" t="s">
        <v>2005</v>
      </c>
      <c r="I718" s="16" t="s">
        <v>1273</v>
      </c>
      <c r="J718" s="16">
        <v>2.7E-2</v>
      </c>
      <c r="K718" s="16">
        <v>413.10894300990049</v>
      </c>
    </row>
    <row r="719" spans="1:11">
      <c r="A719" s="20"/>
      <c r="B719" s="13">
        <v>974</v>
      </c>
      <c r="C719" s="16">
        <v>975</v>
      </c>
      <c r="D719" s="16">
        <v>426</v>
      </c>
      <c r="E719" s="16" t="s">
        <v>1441</v>
      </c>
      <c r="F719" s="16" t="s">
        <v>1276</v>
      </c>
      <c r="G719" s="16" t="s">
        <v>1276</v>
      </c>
      <c r="H719" s="16" t="s">
        <v>2006</v>
      </c>
      <c r="I719" s="16" t="s">
        <v>1273</v>
      </c>
      <c r="J719" s="16">
        <v>2.912E-2</v>
      </c>
      <c r="K719" s="16">
        <v>454.05614184839447</v>
      </c>
    </row>
    <row r="720" spans="1:11">
      <c r="A720" s="20"/>
      <c r="B720" s="13">
        <v>975</v>
      </c>
      <c r="C720" s="16">
        <v>976</v>
      </c>
      <c r="D720" s="16">
        <v>426</v>
      </c>
      <c r="E720" s="16" t="s">
        <v>1441</v>
      </c>
      <c r="F720" s="16" t="s">
        <v>1275</v>
      </c>
      <c r="G720" s="16" t="s">
        <v>1275</v>
      </c>
      <c r="H720" s="16" t="s">
        <v>1661</v>
      </c>
      <c r="I720" s="16" t="s">
        <v>1273</v>
      </c>
      <c r="J720" s="16">
        <v>4.8599999999999997E-2</v>
      </c>
      <c r="K720" s="16">
        <v>861.46271831733623</v>
      </c>
    </row>
    <row r="721" spans="1:11">
      <c r="A721" s="20"/>
      <c r="B721" s="13">
        <v>976</v>
      </c>
      <c r="C721" s="16">
        <v>977</v>
      </c>
      <c r="D721" s="16">
        <v>426</v>
      </c>
      <c r="E721" s="16" t="s">
        <v>1441</v>
      </c>
      <c r="F721" s="16" t="s">
        <v>1275</v>
      </c>
      <c r="G721" s="16" t="s">
        <v>1275</v>
      </c>
      <c r="H721" s="16" t="s">
        <v>2007</v>
      </c>
      <c r="I721" s="16" t="s">
        <v>1273</v>
      </c>
      <c r="J721" s="16">
        <v>5.3109999999999997E-2</v>
      </c>
      <c r="K721" s="16">
        <v>962.55110189819584</v>
      </c>
    </row>
    <row r="722" spans="1:11">
      <c r="A722" s="20"/>
      <c r="B722" s="13">
        <v>977</v>
      </c>
      <c r="C722" s="16">
        <v>978</v>
      </c>
      <c r="D722" s="16">
        <v>426</v>
      </c>
      <c r="E722" s="16" t="s">
        <v>1441</v>
      </c>
      <c r="F722" s="16" t="s">
        <v>1275</v>
      </c>
      <c r="G722" s="16" t="s">
        <v>1275</v>
      </c>
      <c r="H722" s="16" t="s">
        <v>2008</v>
      </c>
      <c r="I722" s="16" t="s">
        <v>1273</v>
      </c>
      <c r="J722" s="16">
        <v>0.13991999999999999</v>
      </c>
      <c r="K722" s="16">
        <v>3231.7449871578619</v>
      </c>
    </row>
    <row r="723" spans="1:11">
      <c r="A723" s="20"/>
      <c r="B723" s="13">
        <v>978</v>
      </c>
      <c r="C723" s="16">
        <v>979</v>
      </c>
      <c r="D723" s="16">
        <v>426</v>
      </c>
      <c r="E723" s="16" t="s">
        <v>1441</v>
      </c>
      <c r="F723" s="16" t="s">
        <v>1275</v>
      </c>
      <c r="G723" s="16" t="s">
        <v>1275</v>
      </c>
      <c r="H723" s="16" t="s">
        <v>2009</v>
      </c>
      <c r="I723" s="16" t="s">
        <v>1273</v>
      </c>
      <c r="J723" s="16">
        <v>0.1608</v>
      </c>
      <c r="K723" s="16">
        <v>3845.600118007656</v>
      </c>
    </row>
    <row r="724" spans="1:11">
      <c r="A724" s="20"/>
      <c r="B724" s="13">
        <v>979</v>
      </c>
      <c r="C724" s="16">
        <v>980</v>
      </c>
      <c r="D724" s="16">
        <v>426</v>
      </c>
      <c r="E724" s="16" t="s">
        <v>1441</v>
      </c>
      <c r="F724" s="16" t="s">
        <v>1275</v>
      </c>
      <c r="G724" s="16" t="s">
        <v>1275</v>
      </c>
      <c r="H724" s="16" t="s">
        <v>2010</v>
      </c>
      <c r="I724" s="16" t="s">
        <v>1273</v>
      </c>
      <c r="J724" s="16">
        <v>0.15340000000000001</v>
      </c>
      <c r="K724" s="16">
        <v>3625.615570883208</v>
      </c>
    </row>
    <row r="725" spans="1:11">
      <c r="A725" s="20"/>
      <c r="B725" s="13">
        <v>980</v>
      </c>
      <c r="C725" s="16">
        <v>981</v>
      </c>
      <c r="D725" s="16">
        <v>426</v>
      </c>
      <c r="E725" s="16" t="s">
        <v>1441</v>
      </c>
      <c r="F725" s="16" t="s">
        <v>1275</v>
      </c>
      <c r="G725" s="16" t="s">
        <v>1275</v>
      </c>
      <c r="H725" s="16" t="s">
        <v>1998</v>
      </c>
      <c r="I725" s="16" t="s">
        <v>1273</v>
      </c>
      <c r="J725" s="16">
        <v>0.15532000000000001</v>
      </c>
      <c r="K725" s="16">
        <v>3682.4427250521649</v>
      </c>
    </row>
    <row r="726" spans="1:11">
      <c r="A726" s="20"/>
      <c r="B726" s="13">
        <v>982</v>
      </c>
      <c r="C726" s="16">
        <v>983</v>
      </c>
      <c r="D726" s="16">
        <v>426</v>
      </c>
      <c r="E726" s="16" t="s">
        <v>1441</v>
      </c>
      <c r="F726" s="16" t="s">
        <v>1276</v>
      </c>
      <c r="G726" s="16" t="s">
        <v>1276</v>
      </c>
      <c r="H726" s="16" t="s">
        <v>2011</v>
      </c>
      <c r="I726" s="16" t="s">
        <v>1273</v>
      </c>
      <c r="J726" s="16">
        <v>0.35783999999999999</v>
      </c>
      <c r="K726" s="16">
        <v>10455.101650312139</v>
      </c>
    </row>
    <row r="727" spans="1:11">
      <c r="A727" s="20"/>
      <c r="B727" s="13">
        <v>983</v>
      </c>
      <c r="C727" s="16">
        <v>984</v>
      </c>
      <c r="D727" s="16">
        <v>426</v>
      </c>
      <c r="E727" s="16" t="s">
        <v>1441</v>
      </c>
      <c r="F727" s="16" t="s">
        <v>1275</v>
      </c>
      <c r="G727" s="16" t="s">
        <v>1275</v>
      </c>
      <c r="H727" s="16" t="s">
        <v>2012</v>
      </c>
      <c r="I727" s="16" t="s">
        <v>1273</v>
      </c>
      <c r="J727" s="16">
        <v>0.59589999999999999</v>
      </c>
      <c r="K727" s="16">
        <v>10162.141968860889</v>
      </c>
    </row>
    <row r="728" spans="1:11">
      <c r="A728" s="20"/>
      <c r="B728" s="13">
        <v>984</v>
      </c>
      <c r="C728" s="16">
        <v>985</v>
      </c>
      <c r="D728" s="16">
        <v>427</v>
      </c>
      <c r="E728" s="16" t="s">
        <v>1441</v>
      </c>
      <c r="F728" s="16" t="s">
        <v>1275</v>
      </c>
      <c r="G728" s="16" t="s">
        <v>1275</v>
      </c>
      <c r="H728" s="16" t="s">
        <v>2013</v>
      </c>
      <c r="I728" s="16" t="s">
        <v>1273</v>
      </c>
      <c r="J728" s="16">
        <v>0.17934</v>
      </c>
      <c r="K728" s="16">
        <v>4406.910856944809</v>
      </c>
    </row>
    <row r="729" spans="1:11">
      <c r="A729" s="20"/>
      <c r="B729" s="13">
        <v>985</v>
      </c>
      <c r="C729" s="16">
        <v>986</v>
      </c>
      <c r="D729" s="16">
        <v>427</v>
      </c>
      <c r="E729" s="16" t="s">
        <v>1441</v>
      </c>
      <c r="F729" s="16" t="s">
        <v>1275</v>
      </c>
      <c r="G729" s="16" t="s">
        <v>1275</v>
      </c>
      <c r="H729" s="16" t="s">
        <v>2014</v>
      </c>
      <c r="I729" s="16" t="s">
        <v>1273</v>
      </c>
      <c r="J729" s="16">
        <v>0.1827</v>
      </c>
      <c r="K729" s="16">
        <v>4510.3844288217488</v>
      </c>
    </row>
    <row r="730" spans="1:11">
      <c r="A730" s="20"/>
      <c r="B730" s="13">
        <v>986</v>
      </c>
      <c r="C730" s="16">
        <v>987</v>
      </c>
      <c r="D730" s="16">
        <v>427</v>
      </c>
      <c r="E730" s="16" t="s">
        <v>1441</v>
      </c>
      <c r="F730" s="16" t="s">
        <v>1275</v>
      </c>
      <c r="G730" s="16" t="s">
        <v>1275</v>
      </c>
      <c r="H730" s="16" t="s">
        <v>2015</v>
      </c>
      <c r="I730" s="16" t="s">
        <v>1273</v>
      </c>
      <c r="J730" s="16">
        <v>0.18414</v>
      </c>
      <c r="K730" s="16">
        <v>4554.8767915741582</v>
      </c>
    </row>
    <row r="731" spans="1:11">
      <c r="A731" s="20"/>
      <c r="B731" s="13">
        <v>987</v>
      </c>
      <c r="C731" s="16">
        <v>988</v>
      </c>
      <c r="D731" s="16">
        <v>427</v>
      </c>
      <c r="E731" s="16" t="s">
        <v>1441</v>
      </c>
      <c r="F731" s="16" t="s">
        <v>1275</v>
      </c>
      <c r="G731" s="16" t="s">
        <v>1275</v>
      </c>
      <c r="H731" s="16" t="s">
        <v>2016</v>
      </c>
      <c r="I731" s="16" t="s">
        <v>1273</v>
      </c>
      <c r="J731" s="16">
        <v>0.18326000000000001</v>
      </c>
      <c r="K731" s="16">
        <v>4527.6766221898724</v>
      </c>
    </row>
    <row r="732" spans="1:11">
      <c r="A732" s="20"/>
      <c r="B732" s="13">
        <v>988</v>
      </c>
      <c r="C732" s="16">
        <v>989</v>
      </c>
      <c r="D732" s="16">
        <v>427</v>
      </c>
      <c r="E732" s="16" t="s">
        <v>1441</v>
      </c>
      <c r="F732" s="16" t="s">
        <v>1275</v>
      </c>
      <c r="G732" s="16" t="s">
        <v>1275</v>
      </c>
      <c r="H732" s="16" t="s">
        <v>1971</v>
      </c>
      <c r="I732" s="16" t="s">
        <v>1273</v>
      </c>
      <c r="J732" s="16">
        <v>4.2160000000000003E-2</v>
      </c>
      <c r="K732" s="16">
        <v>721.04672356518904</v>
      </c>
    </row>
    <row r="733" spans="1:11">
      <c r="A733" s="20"/>
      <c r="B733" s="13">
        <v>989</v>
      </c>
      <c r="C733" s="16">
        <v>990</v>
      </c>
      <c r="D733" s="16">
        <v>427</v>
      </c>
      <c r="E733" s="16" t="s">
        <v>1441</v>
      </c>
      <c r="F733" s="16" t="s">
        <v>1275</v>
      </c>
      <c r="G733" s="16" t="s">
        <v>1275</v>
      </c>
      <c r="H733" s="16" t="s">
        <v>2017</v>
      </c>
      <c r="I733" s="16" t="s">
        <v>1273</v>
      </c>
      <c r="J733" s="16">
        <v>0.18768000000000001</v>
      </c>
      <c r="K733" s="16">
        <v>4664.6233972516466</v>
      </c>
    </row>
    <row r="734" spans="1:11">
      <c r="A734" s="20"/>
      <c r="B734" s="13">
        <v>996</v>
      </c>
      <c r="C734" s="16">
        <v>997</v>
      </c>
      <c r="D734" s="16">
        <v>428</v>
      </c>
      <c r="E734" s="16" t="s">
        <v>1441</v>
      </c>
      <c r="F734" s="16" t="s">
        <v>1275</v>
      </c>
      <c r="G734" s="16" t="s">
        <v>1275</v>
      </c>
      <c r="H734" s="16" t="s">
        <v>2018</v>
      </c>
      <c r="I734" s="16" t="s">
        <v>1230</v>
      </c>
      <c r="J734" s="16">
        <v>9.2799999999999994E-2</v>
      </c>
      <c r="K734" s="16">
        <v>6307.1662298442616</v>
      </c>
    </row>
    <row r="735" spans="1:11">
      <c r="A735" s="20"/>
      <c r="B735" s="13">
        <v>997</v>
      </c>
      <c r="C735" s="16">
        <v>998</v>
      </c>
      <c r="D735" s="16">
        <v>428</v>
      </c>
      <c r="E735" s="16" t="s">
        <v>1441</v>
      </c>
      <c r="F735" s="16" t="s">
        <v>1275</v>
      </c>
      <c r="G735" s="16" t="s">
        <v>1275</v>
      </c>
      <c r="H735" s="16" t="s">
        <v>2019</v>
      </c>
      <c r="I735" s="16" t="s">
        <v>1230</v>
      </c>
      <c r="J735" s="16">
        <v>5.8279999999999992E-2</v>
      </c>
      <c r="K735" s="16">
        <v>4141.138349826545</v>
      </c>
    </row>
    <row r="736" spans="1:11">
      <c r="A736" s="20"/>
      <c r="B736" s="13">
        <v>998</v>
      </c>
      <c r="C736" s="16">
        <v>999</v>
      </c>
      <c r="D736" s="16">
        <v>428</v>
      </c>
      <c r="E736" s="16" t="s">
        <v>1441</v>
      </c>
      <c r="F736" s="16" t="s">
        <v>1284</v>
      </c>
      <c r="G736" s="16" t="s">
        <v>1284</v>
      </c>
      <c r="H736" s="16" t="s">
        <v>2020</v>
      </c>
      <c r="I736" s="16" t="s">
        <v>1273</v>
      </c>
      <c r="J736" s="16">
        <v>0.13664000000000001</v>
      </c>
      <c r="K736" s="16">
        <v>3137.3128335527381</v>
      </c>
    </row>
    <row r="737" spans="1:11">
      <c r="A737" s="20"/>
      <c r="B737" s="13">
        <v>999</v>
      </c>
      <c r="C737" s="16">
        <v>1000</v>
      </c>
      <c r="D737" s="16">
        <v>428</v>
      </c>
      <c r="E737" s="16" t="s">
        <v>1441</v>
      </c>
      <c r="F737" s="16" t="s">
        <v>1275</v>
      </c>
      <c r="G737" s="16" t="s">
        <v>1275</v>
      </c>
      <c r="H737" s="16" t="s">
        <v>2021</v>
      </c>
      <c r="I737" s="16" t="s">
        <v>1273</v>
      </c>
      <c r="J737" s="16">
        <v>6.7320000000000005E-2</v>
      </c>
      <c r="K737" s="16">
        <v>1294.6959227221639</v>
      </c>
    </row>
    <row r="738" spans="1:11">
      <c r="A738" s="20"/>
      <c r="B738" s="13">
        <v>1000</v>
      </c>
      <c r="C738" s="16">
        <v>1001</v>
      </c>
      <c r="D738" s="16">
        <v>428</v>
      </c>
      <c r="E738" s="16" t="s">
        <v>1441</v>
      </c>
      <c r="F738" s="16" t="s">
        <v>1275</v>
      </c>
      <c r="G738" s="16" t="s">
        <v>1275</v>
      </c>
      <c r="H738" s="16" t="s">
        <v>2022</v>
      </c>
      <c r="I738" s="16" t="s">
        <v>1273</v>
      </c>
      <c r="J738" s="16">
        <v>9.1760000000000008E-2</v>
      </c>
      <c r="K738" s="16">
        <v>1906.9847483947569</v>
      </c>
    </row>
    <row r="739" spans="1:11">
      <c r="A739" s="20"/>
      <c r="B739" s="13">
        <v>1001</v>
      </c>
      <c r="C739" s="16">
        <v>1002</v>
      </c>
      <c r="D739" s="16">
        <v>428</v>
      </c>
      <c r="E739" s="16" t="s">
        <v>1441</v>
      </c>
      <c r="F739" s="16" t="s">
        <v>1275</v>
      </c>
      <c r="G739" s="16" t="s">
        <v>1275</v>
      </c>
      <c r="H739" s="16" t="s">
        <v>2023</v>
      </c>
      <c r="I739" s="16" t="s">
        <v>1273</v>
      </c>
      <c r="J739" s="16">
        <v>1.105</v>
      </c>
      <c r="K739" s="16">
        <v>24071.737656721249</v>
      </c>
    </row>
    <row r="740" spans="1:11">
      <c r="A740" s="20"/>
      <c r="B740" s="13">
        <v>1002</v>
      </c>
      <c r="C740" s="16">
        <v>1003</v>
      </c>
      <c r="D740" s="16">
        <v>428</v>
      </c>
      <c r="E740" s="16" t="s">
        <v>1441</v>
      </c>
      <c r="F740" s="16" t="s">
        <v>1275</v>
      </c>
      <c r="G740" s="16" t="s">
        <v>1275</v>
      </c>
      <c r="H740" s="16" t="s">
        <v>2024</v>
      </c>
      <c r="I740" s="16" t="s">
        <v>1273</v>
      </c>
      <c r="J740" s="16">
        <v>9.8820000000000005E-2</v>
      </c>
      <c r="K740" s="16">
        <v>2092.1690480560801</v>
      </c>
    </row>
    <row r="741" spans="1:11">
      <c r="A741" s="20"/>
      <c r="B741" s="13">
        <v>1003</v>
      </c>
      <c r="C741" s="16">
        <v>1004</v>
      </c>
      <c r="D741" s="16">
        <v>428</v>
      </c>
      <c r="E741" s="16" t="s">
        <v>1441</v>
      </c>
      <c r="F741" s="16" t="s">
        <v>1275</v>
      </c>
      <c r="G741" s="16" t="s">
        <v>1275</v>
      </c>
      <c r="H741" s="16" t="s">
        <v>2025</v>
      </c>
      <c r="I741" s="16" t="s">
        <v>1273</v>
      </c>
      <c r="J741" s="16">
        <v>4.8719999999999992E-2</v>
      </c>
      <c r="K741" s="16">
        <v>864.12593832420669</v>
      </c>
    </row>
    <row r="742" spans="1:11">
      <c r="A742" s="20"/>
      <c r="B742" s="13">
        <v>1004</v>
      </c>
      <c r="C742" s="16">
        <v>1005</v>
      </c>
      <c r="D742" s="16">
        <v>428</v>
      </c>
      <c r="E742" s="16" t="s">
        <v>1441</v>
      </c>
      <c r="F742" s="16" t="s">
        <v>1275</v>
      </c>
      <c r="G742" s="16" t="s">
        <v>1275</v>
      </c>
      <c r="H742" s="16" t="s">
        <v>2026</v>
      </c>
      <c r="I742" s="16" t="s">
        <v>1273</v>
      </c>
      <c r="J742" s="16">
        <v>4.956E-2</v>
      </c>
      <c r="K742" s="16">
        <v>882.79411085666391</v>
      </c>
    </row>
    <row r="743" spans="1:11">
      <c r="A743" s="20"/>
      <c r="B743" s="13">
        <v>1005</v>
      </c>
      <c r="C743" s="16">
        <v>1006</v>
      </c>
      <c r="D743" s="16">
        <v>428</v>
      </c>
      <c r="E743" s="16" t="s">
        <v>1441</v>
      </c>
      <c r="F743" s="16" t="s">
        <v>1275</v>
      </c>
      <c r="G743" s="16" t="s">
        <v>1275</v>
      </c>
      <c r="H743" s="16" t="s">
        <v>2027</v>
      </c>
      <c r="I743" s="16" t="s">
        <v>1273</v>
      </c>
      <c r="J743" s="16">
        <v>1.56E-3</v>
      </c>
      <c r="K743" s="16">
        <v>11.69157258304933</v>
      </c>
    </row>
    <row r="744" spans="1:11">
      <c r="A744" s="20"/>
      <c r="B744" s="13">
        <v>1008</v>
      </c>
      <c r="C744" s="16">
        <v>1009</v>
      </c>
      <c r="D744" s="16">
        <v>429</v>
      </c>
      <c r="E744" s="16" t="s">
        <v>1441</v>
      </c>
      <c r="F744" s="16" t="s">
        <v>1275</v>
      </c>
      <c r="G744" s="16" t="s">
        <v>1275</v>
      </c>
      <c r="H744" s="16" t="s">
        <v>2028</v>
      </c>
      <c r="I744" s="16" t="s">
        <v>1273</v>
      </c>
      <c r="J744" s="16">
        <v>9.0090000000000003E-2</v>
      </c>
      <c r="K744" s="16">
        <v>1863.323940161004</v>
      </c>
    </row>
    <row r="745" spans="1:11">
      <c r="A745" s="20"/>
      <c r="B745" s="13">
        <v>1009</v>
      </c>
      <c r="C745" s="16">
        <v>1010</v>
      </c>
      <c r="D745" s="16">
        <v>429</v>
      </c>
      <c r="E745" s="16" t="s">
        <v>1441</v>
      </c>
      <c r="F745" s="16" t="s">
        <v>1275</v>
      </c>
      <c r="G745" s="16" t="s">
        <v>1275</v>
      </c>
      <c r="H745" s="16" t="s">
        <v>2029</v>
      </c>
      <c r="I745" s="16" t="s">
        <v>1273</v>
      </c>
      <c r="J745" s="16">
        <v>0.13861999999999999</v>
      </c>
      <c r="K745" s="16">
        <v>3193.629801291022</v>
      </c>
    </row>
    <row r="746" spans="1:11">
      <c r="A746" s="20"/>
      <c r="B746" s="13">
        <v>1010</v>
      </c>
      <c r="C746" s="16">
        <v>1011</v>
      </c>
      <c r="D746" s="16">
        <v>429</v>
      </c>
      <c r="E746" s="16" t="s">
        <v>1441</v>
      </c>
      <c r="F746" s="16" t="s">
        <v>1275</v>
      </c>
      <c r="G746" s="16" t="s">
        <v>1275</v>
      </c>
      <c r="H746" s="16" t="s">
        <v>2030</v>
      </c>
      <c r="I746" s="16" t="s">
        <v>1273</v>
      </c>
      <c r="J746" s="16">
        <v>0.14877000000000001</v>
      </c>
      <c r="K746" s="16">
        <v>3488.6401687412008</v>
      </c>
    </row>
    <row r="747" spans="1:11">
      <c r="A747" s="20"/>
      <c r="B747" s="13">
        <v>1011</v>
      </c>
      <c r="C747" s="16">
        <v>1012</v>
      </c>
      <c r="D747" s="16">
        <v>429</v>
      </c>
      <c r="E747" s="16" t="s">
        <v>1441</v>
      </c>
      <c r="F747" s="16" t="s">
        <v>1275</v>
      </c>
      <c r="G747" s="16" t="s">
        <v>1275</v>
      </c>
      <c r="H747" s="16" t="s">
        <v>2031</v>
      </c>
      <c r="I747" s="16" t="s">
        <v>1273</v>
      </c>
      <c r="J747" s="16">
        <v>0.15565000000000001</v>
      </c>
      <c r="K747" s="16">
        <v>3691.5149314818409</v>
      </c>
    </row>
    <row r="748" spans="1:11">
      <c r="A748" s="20"/>
      <c r="B748" s="13">
        <v>1012</v>
      </c>
      <c r="C748" s="16">
        <v>1013</v>
      </c>
      <c r="D748" s="16">
        <v>438</v>
      </c>
      <c r="E748" s="16" t="s">
        <v>1441</v>
      </c>
      <c r="F748" s="16" t="s">
        <v>1275</v>
      </c>
      <c r="G748" s="16" t="s">
        <v>1275</v>
      </c>
      <c r="H748" s="16" t="s">
        <v>2032</v>
      </c>
      <c r="I748" s="16" t="s">
        <v>1273</v>
      </c>
      <c r="J748" s="16">
        <v>8.7040000000000006E-2</v>
      </c>
      <c r="K748" s="16">
        <v>1784.7873196988239</v>
      </c>
    </row>
    <row r="749" spans="1:11">
      <c r="A749" s="20"/>
      <c r="B749" s="13">
        <v>1013</v>
      </c>
      <c r="C749" s="16">
        <v>1014</v>
      </c>
      <c r="D749" s="16">
        <v>438</v>
      </c>
      <c r="E749" s="16" t="s">
        <v>1441</v>
      </c>
      <c r="F749" s="16" t="s">
        <v>1275</v>
      </c>
      <c r="G749" s="16" t="s">
        <v>1275</v>
      </c>
      <c r="H749" s="16" t="s">
        <v>2033</v>
      </c>
      <c r="I749" s="16" t="s">
        <v>1273</v>
      </c>
      <c r="J749" s="16">
        <v>0.30399999999999999</v>
      </c>
      <c r="K749" s="16">
        <v>8525.1640886786772</v>
      </c>
    </row>
    <row r="750" spans="1:11">
      <c r="A750" s="20"/>
      <c r="B750" s="13">
        <v>1015</v>
      </c>
      <c r="C750" s="16">
        <v>1016</v>
      </c>
      <c r="D750" s="16">
        <v>447</v>
      </c>
      <c r="E750" s="16" t="s">
        <v>1441</v>
      </c>
      <c r="F750" s="16" t="s">
        <v>1325</v>
      </c>
      <c r="G750" s="16" t="s">
        <v>1284</v>
      </c>
      <c r="H750" s="16" t="s">
        <v>2034</v>
      </c>
      <c r="I750" s="16" t="s">
        <v>1273</v>
      </c>
      <c r="J750" s="16">
        <v>1.24E-2</v>
      </c>
      <c r="K750" s="16">
        <v>156.11534013418509</v>
      </c>
    </row>
    <row r="751" spans="1:11">
      <c r="A751" s="20"/>
      <c r="B751" s="13">
        <v>1017</v>
      </c>
      <c r="C751" s="16">
        <v>1018</v>
      </c>
      <c r="D751" s="16">
        <v>447</v>
      </c>
      <c r="E751" s="16" t="s">
        <v>1441</v>
      </c>
      <c r="F751" s="16" t="s">
        <v>1324</v>
      </c>
      <c r="G751" s="16" t="s">
        <v>1275</v>
      </c>
      <c r="H751" s="16" t="s">
        <v>2035</v>
      </c>
      <c r="I751" s="16" t="s">
        <v>1273</v>
      </c>
      <c r="J751" s="16">
        <v>6.1559999999999997E-2</v>
      </c>
      <c r="K751" s="16">
        <v>1157.47934693144</v>
      </c>
    </row>
    <row r="752" spans="1:11">
      <c r="A752" s="20"/>
      <c r="B752" s="13">
        <v>1018</v>
      </c>
      <c r="C752" s="16">
        <v>1019</v>
      </c>
      <c r="D752" s="16">
        <v>447</v>
      </c>
      <c r="E752" s="16" t="s">
        <v>1441</v>
      </c>
      <c r="F752" s="16" t="s">
        <v>1293</v>
      </c>
      <c r="G752" s="16" t="s">
        <v>1284</v>
      </c>
      <c r="H752" s="16" t="s">
        <v>2036</v>
      </c>
      <c r="I752" s="16" t="s">
        <v>1273</v>
      </c>
      <c r="J752" s="16">
        <v>7.1369999999999989E-2</v>
      </c>
      <c r="K752" s="16">
        <v>1392.531568453061</v>
      </c>
    </row>
    <row r="753" spans="1:11">
      <c r="A753" s="20"/>
      <c r="B753" s="13">
        <v>1019</v>
      </c>
      <c r="C753" s="16">
        <v>1020</v>
      </c>
      <c r="D753" s="16">
        <v>447</v>
      </c>
      <c r="E753" s="16" t="s">
        <v>1441</v>
      </c>
      <c r="F753" s="16" t="s">
        <v>1369</v>
      </c>
      <c r="G753" s="16" t="s">
        <v>1275</v>
      </c>
      <c r="H753" s="16" t="s">
        <v>2037</v>
      </c>
      <c r="I753" s="16" t="s">
        <v>1273</v>
      </c>
      <c r="J753" s="16">
        <v>0.104</v>
      </c>
      <c r="K753" s="16">
        <v>2229.7396356920681</v>
      </c>
    </row>
    <row r="754" spans="1:11">
      <c r="A754" s="20"/>
      <c r="B754" s="13">
        <v>1020</v>
      </c>
      <c r="C754" s="16">
        <v>1021</v>
      </c>
      <c r="D754" s="16">
        <v>447</v>
      </c>
      <c r="E754" s="16" t="s">
        <v>1441</v>
      </c>
      <c r="F754" s="16" t="s">
        <v>1308</v>
      </c>
      <c r="G754" s="16" t="s">
        <v>1275</v>
      </c>
      <c r="H754" s="16" t="s">
        <v>2038</v>
      </c>
      <c r="I754" s="16" t="s">
        <v>1273</v>
      </c>
      <c r="J754" s="16">
        <v>1E-3</v>
      </c>
      <c r="K754" s="16">
        <v>6.7037901667559661</v>
      </c>
    </row>
    <row r="755" spans="1:11">
      <c r="A755" s="20"/>
      <c r="B755" s="13">
        <v>1022</v>
      </c>
      <c r="C755" s="16">
        <v>1023</v>
      </c>
      <c r="D755" s="16">
        <v>457</v>
      </c>
      <c r="E755" s="16" t="s">
        <v>1441</v>
      </c>
      <c r="F755" s="16" t="s">
        <v>1275</v>
      </c>
      <c r="G755" s="16" t="s">
        <v>1275</v>
      </c>
      <c r="H755" s="16" t="s">
        <v>2039</v>
      </c>
      <c r="I755" s="16" t="s">
        <v>1273</v>
      </c>
      <c r="J755" s="16">
        <v>4.4460000000000013E-2</v>
      </c>
      <c r="K755" s="16">
        <v>770.56063943387835</v>
      </c>
    </row>
    <row r="756" spans="1:11">
      <c r="A756" s="20"/>
      <c r="B756" s="13">
        <v>1026</v>
      </c>
      <c r="C756" s="16">
        <v>1027</v>
      </c>
      <c r="D756" s="16">
        <v>462</v>
      </c>
      <c r="E756" s="16" t="s">
        <v>1441</v>
      </c>
      <c r="F756" s="16" t="s">
        <v>1275</v>
      </c>
      <c r="G756" s="16" t="s">
        <v>1275</v>
      </c>
      <c r="H756" s="16" t="s">
        <v>2040</v>
      </c>
      <c r="I756" s="16" t="s">
        <v>1273</v>
      </c>
      <c r="J756" s="16">
        <v>7.4400000000000004E-3</v>
      </c>
      <c r="K756" s="16">
        <v>82.431752135653156</v>
      </c>
    </row>
    <row r="757" spans="1:11">
      <c r="A757" s="20"/>
      <c r="B757" s="13">
        <v>1028</v>
      </c>
      <c r="C757" s="16">
        <v>1029</v>
      </c>
      <c r="D757" s="16">
        <v>462</v>
      </c>
      <c r="E757" s="16" t="s">
        <v>1441</v>
      </c>
      <c r="F757" s="16" t="s">
        <v>1284</v>
      </c>
      <c r="G757" s="16" t="s">
        <v>1284</v>
      </c>
      <c r="H757" s="16" t="s">
        <v>2041</v>
      </c>
      <c r="I757" s="16" t="s">
        <v>1273</v>
      </c>
      <c r="J757" s="16">
        <v>2.1420000000000002E-2</v>
      </c>
      <c r="K757" s="16">
        <v>309.24229199551178</v>
      </c>
    </row>
    <row r="758" spans="1:11">
      <c r="A758" s="20"/>
      <c r="B758" s="13">
        <v>1030</v>
      </c>
      <c r="C758" s="16">
        <v>1031</v>
      </c>
      <c r="D758" s="16">
        <v>462</v>
      </c>
      <c r="E758" s="16" t="s">
        <v>1441</v>
      </c>
      <c r="F758" s="16" t="s">
        <v>1275</v>
      </c>
      <c r="G758" s="16" t="s">
        <v>1275</v>
      </c>
      <c r="H758" s="16" t="s">
        <v>2042</v>
      </c>
      <c r="I758" s="16" t="s">
        <v>1273</v>
      </c>
      <c r="J758" s="16">
        <v>0.10725</v>
      </c>
      <c r="K758" s="16">
        <v>2317.36192965994</v>
      </c>
    </row>
    <row r="759" spans="1:11">
      <c r="A759" s="20"/>
      <c r="B759" s="13">
        <v>1031</v>
      </c>
      <c r="C759" s="16">
        <v>1032</v>
      </c>
      <c r="D759" s="16">
        <v>462</v>
      </c>
      <c r="E759" s="16" t="s">
        <v>1441</v>
      </c>
      <c r="F759" s="16" t="s">
        <v>1284</v>
      </c>
      <c r="G759" s="16" t="s">
        <v>1284</v>
      </c>
      <c r="H759" s="16" t="s">
        <v>2043</v>
      </c>
      <c r="I759" s="16" t="s">
        <v>1273</v>
      </c>
      <c r="J759" s="16">
        <v>0.12803</v>
      </c>
      <c r="K759" s="16">
        <v>2891.7544153973708</v>
      </c>
    </row>
    <row r="760" spans="1:11">
      <c r="A760" s="20"/>
      <c r="B760" s="13">
        <v>1032</v>
      </c>
      <c r="C760" s="16">
        <v>1033</v>
      </c>
      <c r="D760" s="16">
        <v>462</v>
      </c>
      <c r="E760" s="16" t="s">
        <v>1441</v>
      </c>
      <c r="F760" s="16" t="s">
        <v>1275</v>
      </c>
      <c r="G760" s="16" t="s">
        <v>1275</v>
      </c>
      <c r="H760" s="16" t="s">
        <v>2044</v>
      </c>
      <c r="I760" s="16" t="s">
        <v>1273</v>
      </c>
      <c r="J760" s="16">
        <v>0.19600000000000001</v>
      </c>
      <c r="K760" s="16">
        <v>4924.9370832827026</v>
      </c>
    </row>
    <row r="761" spans="1:11">
      <c r="A761" s="20"/>
      <c r="B761" s="13">
        <v>1033</v>
      </c>
      <c r="C761" s="16">
        <v>1034</v>
      </c>
      <c r="D761" s="16">
        <v>462</v>
      </c>
      <c r="E761" s="16" t="s">
        <v>1441</v>
      </c>
      <c r="F761" s="16" t="s">
        <v>1275</v>
      </c>
      <c r="G761" s="16" t="s">
        <v>1275</v>
      </c>
      <c r="H761" s="16" t="s">
        <v>2045</v>
      </c>
      <c r="I761" s="16" t="s">
        <v>1273</v>
      </c>
      <c r="J761" s="16">
        <v>0.41889999999999999</v>
      </c>
      <c r="K761" s="16">
        <v>11361.88537562519</v>
      </c>
    </row>
    <row r="762" spans="1:11">
      <c r="A762" s="20"/>
      <c r="B762" s="13">
        <v>1034</v>
      </c>
      <c r="C762" s="16">
        <v>1035</v>
      </c>
      <c r="D762" s="16">
        <v>468</v>
      </c>
      <c r="E762" s="16" t="s">
        <v>1441</v>
      </c>
      <c r="F762" s="16" t="s">
        <v>1276</v>
      </c>
      <c r="G762" s="16" t="s">
        <v>1276</v>
      </c>
      <c r="H762" s="16" t="s">
        <v>2046</v>
      </c>
      <c r="I762" s="16" t="s">
        <v>1273</v>
      </c>
      <c r="J762" s="16">
        <v>4.4839999999999998E-2</v>
      </c>
      <c r="K762" s="16">
        <v>778.96328497809827</v>
      </c>
    </row>
    <row r="763" spans="1:11">
      <c r="A763" s="20"/>
      <c r="B763" s="13">
        <v>1036</v>
      </c>
      <c r="C763" s="16">
        <v>1037</v>
      </c>
      <c r="D763" s="16">
        <v>468</v>
      </c>
      <c r="E763" s="16" t="s">
        <v>1441</v>
      </c>
      <c r="F763" s="16" t="s">
        <v>1276</v>
      </c>
      <c r="G763" s="16" t="s">
        <v>1276</v>
      </c>
      <c r="H763" s="16" t="s">
        <v>2047</v>
      </c>
      <c r="I763" s="16" t="s">
        <v>1273</v>
      </c>
      <c r="J763" s="16">
        <v>0.28195999999999999</v>
      </c>
      <c r="K763" s="16">
        <v>7761.1048142192194</v>
      </c>
    </row>
    <row r="764" spans="1:11">
      <c r="A764" s="20"/>
      <c r="B764" s="13">
        <v>1038</v>
      </c>
      <c r="C764" s="16">
        <v>1039</v>
      </c>
      <c r="D764" s="16">
        <v>468</v>
      </c>
      <c r="E764" s="16" t="s">
        <v>1441</v>
      </c>
      <c r="F764" s="16" t="s">
        <v>1276</v>
      </c>
      <c r="G764" s="16" t="s">
        <v>1276</v>
      </c>
      <c r="H764" s="16" t="s">
        <v>2048</v>
      </c>
      <c r="I764" s="16" t="s">
        <v>1273</v>
      </c>
      <c r="J764" s="16">
        <v>0.77</v>
      </c>
      <c r="K764" s="16">
        <v>15168.188880436939</v>
      </c>
    </row>
    <row r="765" spans="1:11">
      <c r="A765" s="20"/>
      <c r="B765" s="13">
        <v>1041</v>
      </c>
      <c r="C765" s="16">
        <v>1042</v>
      </c>
      <c r="D765" s="16">
        <v>470</v>
      </c>
      <c r="E765" s="16" t="s">
        <v>1441</v>
      </c>
      <c r="F765" s="16" t="s">
        <v>1284</v>
      </c>
      <c r="G765" s="16" t="s">
        <v>1284</v>
      </c>
      <c r="H765" s="16" t="s">
        <v>2049</v>
      </c>
      <c r="I765" s="16" t="s">
        <v>1273</v>
      </c>
      <c r="J765" s="16">
        <v>8.9700000000000005E-3</v>
      </c>
      <c r="K765" s="16">
        <v>104.09947392259809</v>
      </c>
    </row>
    <row r="766" spans="1:11">
      <c r="A766" s="20"/>
      <c r="B766" s="13">
        <v>1042</v>
      </c>
      <c r="C766" s="16">
        <v>1043</v>
      </c>
      <c r="D766" s="16">
        <v>470</v>
      </c>
      <c r="E766" s="16" t="s">
        <v>1441</v>
      </c>
      <c r="F766" s="16" t="s">
        <v>1284</v>
      </c>
      <c r="G766" s="16" t="s">
        <v>1284</v>
      </c>
      <c r="H766" s="16" t="s">
        <v>2050</v>
      </c>
      <c r="I766" s="16" t="s">
        <v>1273</v>
      </c>
      <c r="J766" s="16">
        <v>0.11658</v>
      </c>
      <c r="K766" s="16">
        <v>2570.943915172621</v>
      </c>
    </row>
    <row r="767" spans="1:11">
      <c r="A767" s="20"/>
      <c r="B767" s="13">
        <v>1043</v>
      </c>
      <c r="C767" s="16">
        <v>1044</v>
      </c>
      <c r="D767" s="16">
        <v>470</v>
      </c>
      <c r="E767" s="16" t="s">
        <v>1441</v>
      </c>
      <c r="F767" s="16" t="s">
        <v>1275</v>
      </c>
      <c r="G767" s="16" t="s">
        <v>1275</v>
      </c>
      <c r="H767" s="16" t="s">
        <v>2051</v>
      </c>
      <c r="I767" s="16" t="s">
        <v>1230</v>
      </c>
      <c r="J767" s="16">
        <v>0.50819999999999999</v>
      </c>
      <c r="K767" s="16">
        <v>29357.678945699361</v>
      </c>
    </row>
    <row r="768" spans="1:11">
      <c r="A768" s="20"/>
      <c r="B768" s="13">
        <v>1044</v>
      </c>
      <c r="C768" s="16">
        <v>1045</v>
      </c>
      <c r="D768" s="16">
        <v>470</v>
      </c>
      <c r="E768" s="16" t="s">
        <v>1441</v>
      </c>
      <c r="F768" s="16" t="s">
        <v>1276</v>
      </c>
      <c r="G768" s="16" t="s">
        <v>1276</v>
      </c>
      <c r="H768" s="16" t="s">
        <v>2052</v>
      </c>
      <c r="I768" s="16" t="s">
        <v>1273</v>
      </c>
      <c r="J768" s="16">
        <v>0.85680000000000001</v>
      </c>
      <c r="K768" s="16">
        <v>16663.306561938971</v>
      </c>
    </row>
    <row r="769" spans="1:11">
      <c r="A769" s="20"/>
      <c r="B769" s="13">
        <v>1045</v>
      </c>
      <c r="C769" s="16">
        <v>1046</v>
      </c>
      <c r="D769" s="16">
        <v>471</v>
      </c>
      <c r="E769" s="16" t="s">
        <v>1441</v>
      </c>
      <c r="F769" s="16" t="s">
        <v>1275</v>
      </c>
      <c r="G769" s="16" t="s">
        <v>1275</v>
      </c>
      <c r="H769" s="16" t="s">
        <v>2053</v>
      </c>
      <c r="I769" s="16" t="s">
        <v>1273</v>
      </c>
      <c r="J769" s="16">
        <v>2.7720000000000002E-2</v>
      </c>
      <c r="K769" s="16">
        <v>426.91711244501602</v>
      </c>
    </row>
    <row r="770" spans="1:11">
      <c r="A770" s="20"/>
      <c r="B770" s="13">
        <v>1046</v>
      </c>
      <c r="C770" s="16">
        <v>1047</v>
      </c>
      <c r="D770" s="16">
        <v>471</v>
      </c>
      <c r="E770" s="16" t="s">
        <v>1441</v>
      </c>
      <c r="F770" s="16" t="s">
        <v>1275</v>
      </c>
      <c r="G770" s="16" t="s">
        <v>1275</v>
      </c>
      <c r="H770" s="16" t="s">
        <v>2054</v>
      </c>
      <c r="I770" s="16" t="s">
        <v>1273</v>
      </c>
      <c r="J770" s="16">
        <v>0.03</v>
      </c>
      <c r="K770" s="16">
        <v>471.26428380344498</v>
      </c>
    </row>
    <row r="771" spans="1:11">
      <c r="A771" s="20"/>
      <c r="B771" s="13">
        <v>1047</v>
      </c>
      <c r="C771" s="16">
        <v>1048</v>
      </c>
      <c r="D771" s="16">
        <v>471</v>
      </c>
      <c r="E771" s="16" t="s">
        <v>1441</v>
      </c>
      <c r="F771" s="16" t="s">
        <v>1275</v>
      </c>
      <c r="G771" s="16" t="s">
        <v>1275</v>
      </c>
      <c r="H771" s="16" t="s">
        <v>2055</v>
      </c>
      <c r="I771" s="16" t="s">
        <v>1273</v>
      </c>
      <c r="J771" s="16">
        <v>0.15336</v>
      </c>
      <c r="K771" s="16">
        <v>3624.3375929153481</v>
      </c>
    </row>
    <row r="772" spans="1:11">
      <c r="A772" s="20"/>
      <c r="B772" s="13">
        <v>1048</v>
      </c>
      <c r="C772" s="16">
        <v>1049</v>
      </c>
      <c r="D772" s="16">
        <v>471</v>
      </c>
      <c r="E772" s="16" t="s">
        <v>1441</v>
      </c>
      <c r="F772" s="16" t="s">
        <v>1276</v>
      </c>
      <c r="G772" s="16" t="s">
        <v>1276</v>
      </c>
      <c r="H772" s="16" t="s">
        <v>2056</v>
      </c>
      <c r="I772" s="16" t="s">
        <v>1273</v>
      </c>
      <c r="J772" s="16">
        <v>0.53039999999999998</v>
      </c>
      <c r="K772" s="16">
        <v>17100.722301881331</v>
      </c>
    </row>
    <row r="773" spans="1:11">
      <c r="A773" s="20"/>
      <c r="B773" s="13">
        <v>1049</v>
      </c>
      <c r="C773" s="16">
        <v>1050</v>
      </c>
      <c r="D773" s="16">
        <v>471</v>
      </c>
      <c r="E773" s="16" t="s">
        <v>1441</v>
      </c>
      <c r="F773" s="16" t="s">
        <v>1275</v>
      </c>
      <c r="G773" s="16" t="s">
        <v>1275</v>
      </c>
      <c r="H773" s="16" t="s">
        <v>2057</v>
      </c>
      <c r="I773" s="16" t="s">
        <v>1273</v>
      </c>
      <c r="J773" s="16">
        <v>0.59399999999999997</v>
      </c>
      <c r="K773" s="16">
        <v>19701.930039372841</v>
      </c>
    </row>
    <row r="774" spans="1:11">
      <c r="A774" s="20"/>
      <c r="B774" s="13">
        <v>1050</v>
      </c>
      <c r="C774" s="16">
        <v>1051</v>
      </c>
      <c r="D774" s="16">
        <v>471</v>
      </c>
      <c r="E774" s="16" t="s">
        <v>1441</v>
      </c>
      <c r="F774" s="16" t="s">
        <v>1275</v>
      </c>
      <c r="G774" s="16" t="s">
        <v>1275</v>
      </c>
      <c r="H774" s="16" t="s">
        <v>2058</v>
      </c>
      <c r="I774" s="16" t="s">
        <v>1273</v>
      </c>
      <c r="J774" s="16">
        <v>0.79180000000000006</v>
      </c>
      <c r="K774" s="16">
        <v>28221.807423637161</v>
      </c>
    </row>
    <row r="775" spans="1:11">
      <c r="A775" s="20"/>
      <c r="B775" s="13">
        <v>1051</v>
      </c>
      <c r="C775" s="16">
        <v>1052</v>
      </c>
      <c r="D775" s="16">
        <v>471</v>
      </c>
      <c r="E775" s="16" t="s">
        <v>1441</v>
      </c>
      <c r="F775" s="16" t="s">
        <v>1275</v>
      </c>
      <c r="G775" s="16" t="s">
        <v>1275</v>
      </c>
      <c r="H775" s="16" t="s">
        <v>2059</v>
      </c>
      <c r="I775" s="16" t="s">
        <v>1273</v>
      </c>
      <c r="J775" s="16">
        <v>0.79832000000000003</v>
      </c>
      <c r="K775" s="16">
        <v>28512.667396552359</v>
      </c>
    </row>
    <row r="776" spans="1:11">
      <c r="A776" s="20"/>
      <c r="B776" s="13">
        <v>1052</v>
      </c>
      <c r="C776" s="16">
        <v>1053</v>
      </c>
      <c r="D776" s="16">
        <v>471</v>
      </c>
      <c r="E776" s="16" t="s">
        <v>1441</v>
      </c>
      <c r="F776" s="16" t="s">
        <v>1275</v>
      </c>
      <c r="G776" s="16" t="s">
        <v>1275</v>
      </c>
      <c r="H776" s="16" t="s">
        <v>2060</v>
      </c>
      <c r="I776" s="16" t="s">
        <v>1273</v>
      </c>
      <c r="J776" s="16">
        <v>0.89599999999999991</v>
      </c>
      <c r="K776" s="16">
        <v>16121.9695199776</v>
      </c>
    </row>
    <row r="777" spans="1:11">
      <c r="A777" s="20"/>
      <c r="B777" s="13">
        <v>1057</v>
      </c>
      <c r="C777" s="16">
        <v>1058</v>
      </c>
      <c r="D777" s="16">
        <v>472</v>
      </c>
      <c r="E777" s="16" t="s">
        <v>1441</v>
      </c>
      <c r="F777" s="16" t="s">
        <v>1275</v>
      </c>
      <c r="G777" s="16" t="s">
        <v>1275</v>
      </c>
      <c r="H777" s="16" t="s">
        <v>2061</v>
      </c>
      <c r="I777" s="16" t="s">
        <v>1273</v>
      </c>
      <c r="J777" s="16">
        <v>0.10508000000000001</v>
      </c>
      <c r="K777" s="16">
        <v>2258.7282735152862</v>
      </c>
    </row>
    <row r="778" spans="1:11">
      <c r="A778" s="20"/>
      <c r="B778" s="13">
        <v>1058</v>
      </c>
      <c r="C778" s="16">
        <v>1059</v>
      </c>
      <c r="D778" s="16">
        <v>472</v>
      </c>
      <c r="E778" s="16" t="s">
        <v>1441</v>
      </c>
      <c r="F778" s="16" t="s">
        <v>1275</v>
      </c>
      <c r="G778" s="16" t="s">
        <v>1275</v>
      </c>
      <c r="H778" s="16" t="s">
        <v>2062</v>
      </c>
      <c r="I778" s="16" t="s">
        <v>1273</v>
      </c>
      <c r="J778" s="16">
        <v>0.11772000000000001</v>
      </c>
      <c r="K778" s="16">
        <v>2603.409154925544</v>
      </c>
    </row>
    <row r="779" spans="1:11">
      <c r="A779" s="20"/>
      <c r="B779" s="13">
        <v>1064</v>
      </c>
      <c r="C779" s="16">
        <v>1065</v>
      </c>
      <c r="D779" s="16">
        <v>483</v>
      </c>
      <c r="E779" s="16" t="s">
        <v>1441</v>
      </c>
      <c r="F779" s="16" t="s">
        <v>1284</v>
      </c>
      <c r="G779" s="16" t="s">
        <v>1284</v>
      </c>
      <c r="H779" s="16" t="s">
        <v>2063</v>
      </c>
      <c r="I779" s="16" t="s">
        <v>1273</v>
      </c>
      <c r="J779" s="16">
        <v>1.17E-2</v>
      </c>
      <c r="K779" s="16">
        <v>145.09038432322231</v>
      </c>
    </row>
    <row r="780" spans="1:11">
      <c r="A780" s="20"/>
      <c r="B780" s="13">
        <v>1065</v>
      </c>
      <c r="C780" s="16">
        <v>1066</v>
      </c>
      <c r="D780" s="16">
        <v>483</v>
      </c>
      <c r="E780" s="16" t="s">
        <v>1441</v>
      </c>
      <c r="F780" s="16" t="s">
        <v>1275</v>
      </c>
      <c r="G780" s="16" t="s">
        <v>1275</v>
      </c>
      <c r="H780" s="16" t="s">
        <v>2064</v>
      </c>
      <c r="I780" s="16" t="s">
        <v>1273</v>
      </c>
      <c r="J780" s="16">
        <v>1.813E-2</v>
      </c>
      <c r="K780" s="16">
        <v>250.8788832550571</v>
      </c>
    </row>
    <row r="781" spans="1:11">
      <c r="A781" s="20"/>
      <c r="B781" s="13">
        <v>1066</v>
      </c>
      <c r="C781" s="16">
        <v>1067</v>
      </c>
      <c r="D781" s="16">
        <v>483</v>
      </c>
      <c r="E781" s="16" t="s">
        <v>1441</v>
      </c>
      <c r="F781" s="16" t="s">
        <v>1275</v>
      </c>
      <c r="G781" s="16" t="s">
        <v>1275</v>
      </c>
      <c r="H781" s="16" t="s">
        <v>2065</v>
      </c>
      <c r="I781" s="16" t="s">
        <v>1273</v>
      </c>
      <c r="J781" s="16">
        <v>5.4809999999999998E-2</v>
      </c>
      <c r="K781" s="16">
        <v>1000.448062042287</v>
      </c>
    </row>
    <row r="782" spans="1:11">
      <c r="A782" s="20"/>
      <c r="B782" s="13">
        <v>1067</v>
      </c>
      <c r="C782" s="16">
        <v>1068</v>
      </c>
      <c r="D782" s="16">
        <v>483</v>
      </c>
      <c r="E782" s="16" t="s">
        <v>1441</v>
      </c>
      <c r="F782" s="16" t="s">
        <v>1275</v>
      </c>
      <c r="G782" s="16" t="s">
        <v>1275</v>
      </c>
      <c r="H782" s="16" t="s">
        <v>2066</v>
      </c>
      <c r="I782" s="16" t="s">
        <v>1273</v>
      </c>
      <c r="J782" s="16">
        <v>0.27983999999999998</v>
      </c>
      <c r="K782" s="16">
        <v>7682.1436401711044</v>
      </c>
    </row>
    <row r="783" spans="1:11">
      <c r="A783" s="20"/>
      <c r="B783" s="13">
        <v>1068</v>
      </c>
      <c r="C783" s="16">
        <v>1069</v>
      </c>
      <c r="D783" s="16">
        <v>483</v>
      </c>
      <c r="E783" s="16" t="s">
        <v>1441</v>
      </c>
      <c r="F783" s="16" t="s">
        <v>1275</v>
      </c>
      <c r="G783" s="16" t="s">
        <v>1275</v>
      </c>
      <c r="H783" s="16" t="s">
        <v>1469</v>
      </c>
      <c r="I783" s="16" t="s">
        <v>1273</v>
      </c>
      <c r="J783" s="16">
        <v>0.35836000000000001</v>
      </c>
      <c r="K783" s="16">
        <v>10465.95309420625</v>
      </c>
    </row>
    <row r="784" spans="1:11">
      <c r="A784" s="20"/>
      <c r="B784" s="13">
        <v>1069</v>
      </c>
      <c r="C784" s="16">
        <v>1070</v>
      </c>
      <c r="D784" s="16">
        <v>483</v>
      </c>
      <c r="E784" s="16" t="s">
        <v>1441</v>
      </c>
      <c r="F784" s="16" t="s">
        <v>1276</v>
      </c>
      <c r="G784" s="16" t="s">
        <v>1276</v>
      </c>
      <c r="H784" s="16" t="s">
        <v>2067</v>
      </c>
      <c r="I784" s="16" t="s">
        <v>1273</v>
      </c>
      <c r="J784" s="16">
        <v>1.6632</v>
      </c>
      <c r="K784" s="16">
        <v>26250.22593219535</v>
      </c>
    </row>
    <row r="785" spans="1:11">
      <c r="A785" s="20"/>
      <c r="B785" s="13">
        <v>1070</v>
      </c>
      <c r="C785" s="16">
        <v>1071</v>
      </c>
      <c r="D785" s="16">
        <v>483</v>
      </c>
      <c r="E785" s="16" t="s">
        <v>1441</v>
      </c>
      <c r="F785" s="16" t="s">
        <v>1275</v>
      </c>
      <c r="G785" s="16" t="s">
        <v>1275</v>
      </c>
      <c r="H785" s="16" t="s">
        <v>2068</v>
      </c>
      <c r="I785" s="16" t="s">
        <v>1273</v>
      </c>
      <c r="J785" s="16">
        <v>1E-3</v>
      </c>
      <c r="K785" s="16">
        <v>6.6998684573057981</v>
      </c>
    </row>
    <row r="786" spans="1:11">
      <c r="A786" s="20"/>
      <c r="B786" s="13">
        <v>1071</v>
      </c>
      <c r="C786" s="16">
        <v>1072</v>
      </c>
      <c r="D786" s="16">
        <v>485</v>
      </c>
      <c r="E786" s="16" t="s">
        <v>1441</v>
      </c>
      <c r="F786" s="16" t="s">
        <v>1275</v>
      </c>
      <c r="G786" s="16" t="s">
        <v>1275</v>
      </c>
      <c r="H786" s="16" t="s">
        <v>2069</v>
      </c>
      <c r="I786" s="16" t="s">
        <v>1273</v>
      </c>
      <c r="J786" s="16">
        <v>1E-3</v>
      </c>
      <c r="K786" s="16">
        <v>6.7037901667559661</v>
      </c>
    </row>
    <row r="787" spans="1:11">
      <c r="A787" s="20"/>
      <c r="B787" s="13">
        <v>1072</v>
      </c>
      <c r="C787" s="16">
        <v>1073</v>
      </c>
      <c r="D787" s="16">
        <v>485</v>
      </c>
      <c r="E787" s="16" t="s">
        <v>1441</v>
      </c>
      <c r="F787" s="16" t="s">
        <v>1275</v>
      </c>
      <c r="G787" s="16" t="s">
        <v>1275</v>
      </c>
      <c r="H787" s="16" t="s">
        <v>2070</v>
      </c>
      <c r="I787" s="16" t="s">
        <v>1273</v>
      </c>
      <c r="J787" s="16">
        <v>1E-3</v>
      </c>
      <c r="K787" s="16">
        <v>6.7037901667559661</v>
      </c>
    </row>
    <row r="788" spans="1:11">
      <c r="A788" s="20"/>
      <c r="B788" s="13">
        <v>1074</v>
      </c>
      <c r="C788" s="16">
        <v>1075</v>
      </c>
      <c r="D788" s="16">
        <v>485</v>
      </c>
      <c r="E788" s="16" t="s">
        <v>1441</v>
      </c>
      <c r="F788" s="16" t="s">
        <v>1284</v>
      </c>
      <c r="G788" s="16" t="s">
        <v>1284</v>
      </c>
      <c r="H788" s="16" t="s">
        <v>2071</v>
      </c>
      <c r="I788" s="16" t="s">
        <v>1273</v>
      </c>
      <c r="J788" s="16">
        <v>7.3031999999999993E-3</v>
      </c>
      <c r="K788" s="16">
        <v>80.535392687766944</v>
      </c>
    </row>
    <row r="789" spans="1:11">
      <c r="A789" s="20"/>
      <c r="B789" s="13">
        <v>1075</v>
      </c>
      <c r="C789" s="16">
        <v>1076</v>
      </c>
      <c r="D789" s="16">
        <v>485</v>
      </c>
      <c r="E789" s="16" t="s">
        <v>1441</v>
      </c>
      <c r="F789" s="16" t="s">
        <v>1276</v>
      </c>
      <c r="G789" s="16" t="s">
        <v>1276</v>
      </c>
      <c r="H789" s="16" t="s">
        <v>2072</v>
      </c>
      <c r="I789" s="16" t="s">
        <v>1273</v>
      </c>
      <c r="J789" s="16">
        <v>1.26E-2</v>
      </c>
      <c r="K789" s="16">
        <v>159.26995836440099</v>
      </c>
    </row>
    <row r="790" spans="1:11">
      <c r="A790" s="20"/>
      <c r="B790" s="13">
        <v>1077</v>
      </c>
      <c r="C790" s="16">
        <v>1078</v>
      </c>
      <c r="D790" s="16">
        <v>485</v>
      </c>
      <c r="E790" s="16" t="s">
        <v>1441</v>
      </c>
      <c r="F790" s="16" t="s">
        <v>1276</v>
      </c>
      <c r="G790" s="16" t="s">
        <v>1276</v>
      </c>
      <c r="H790" s="16" t="s">
        <v>2073</v>
      </c>
      <c r="I790" s="16" t="s">
        <v>1273</v>
      </c>
      <c r="J790" s="16">
        <v>4.8140000000000002E-2</v>
      </c>
      <c r="K790" s="16">
        <v>851.11569571402038</v>
      </c>
    </row>
    <row r="791" spans="1:11">
      <c r="A791" s="20"/>
      <c r="B791" s="13">
        <v>1078</v>
      </c>
      <c r="C791" s="16">
        <v>1079</v>
      </c>
      <c r="D791" s="16">
        <v>485</v>
      </c>
      <c r="E791" s="16" t="s">
        <v>1441</v>
      </c>
      <c r="F791" s="16" t="s">
        <v>1275</v>
      </c>
      <c r="G791" s="16" t="s">
        <v>1275</v>
      </c>
      <c r="H791" s="16" t="s">
        <v>2074</v>
      </c>
      <c r="I791" s="16" t="s">
        <v>1273</v>
      </c>
      <c r="J791" s="16">
        <v>9.6599999999999991E-2</v>
      </c>
      <c r="K791" s="16">
        <v>2033.1699561843559</v>
      </c>
    </row>
    <row r="792" spans="1:11">
      <c r="B792" s="13">
        <v>1079</v>
      </c>
      <c r="C792" s="16">
        <v>1080</v>
      </c>
      <c r="D792" s="16">
        <v>485</v>
      </c>
      <c r="E792" s="16" t="s">
        <v>1441</v>
      </c>
      <c r="F792" s="16" t="s">
        <v>1275</v>
      </c>
      <c r="G792" s="16" t="s">
        <v>1275</v>
      </c>
      <c r="H792" s="16" t="s">
        <v>2075</v>
      </c>
      <c r="I792" s="16" t="s">
        <v>1273</v>
      </c>
      <c r="J792" s="16">
        <v>0.12028</v>
      </c>
      <c r="K792" s="16">
        <v>2674.3876579591638</v>
      </c>
    </row>
    <row r="793" spans="1:11">
      <c r="B793" s="13">
        <v>1080</v>
      </c>
      <c r="C793" s="16">
        <v>1081</v>
      </c>
      <c r="D793" s="16">
        <v>485</v>
      </c>
      <c r="E793" s="16" t="s">
        <v>1441</v>
      </c>
      <c r="F793" s="16" t="s">
        <v>1284</v>
      </c>
      <c r="G793" s="16" t="s">
        <v>1284</v>
      </c>
      <c r="H793" s="16" t="s">
        <v>2076</v>
      </c>
      <c r="I793" s="16" t="s">
        <v>1230</v>
      </c>
      <c r="J793" s="16">
        <v>0.13869000000000001</v>
      </c>
      <c r="K793" s="16">
        <v>9070.2712634343643</v>
      </c>
    </row>
    <row r="794" spans="1:11">
      <c r="B794" s="13">
        <v>1081</v>
      </c>
      <c r="C794" s="16">
        <v>1082</v>
      </c>
      <c r="D794" s="16">
        <v>485</v>
      </c>
      <c r="E794" s="16" t="s">
        <v>1441</v>
      </c>
      <c r="F794" s="16" t="s">
        <v>1275</v>
      </c>
      <c r="G794" s="16" t="s">
        <v>1275</v>
      </c>
      <c r="H794" s="16" t="s">
        <v>2077</v>
      </c>
      <c r="I794" s="16" t="s">
        <v>1273</v>
      </c>
      <c r="J794" s="16">
        <v>0.183</v>
      </c>
      <c r="K794" s="16">
        <v>4519.6464564218004</v>
      </c>
    </row>
    <row r="795" spans="1:11">
      <c r="B795" s="13">
        <v>1082</v>
      </c>
      <c r="C795" s="16">
        <v>1083</v>
      </c>
      <c r="D795" s="16">
        <v>485</v>
      </c>
      <c r="E795" s="16" t="s">
        <v>1441</v>
      </c>
      <c r="F795" s="16" t="s">
        <v>1275</v>
      </c>
      <c r="G795" s="16" t="s">
        <v>1275</v>
      </c>
      <c r="H795" s="16" t="s">
        <v>2078</v>
      </c>
      <c r="I795" s="16" t="s">
        <v>1273</v>
      </c>
      <c r="J795" s="16">
        <v>0.40300000000000002</v>
      </c>
      <c r="K795" s="16">
        <v>12127.772671401621</v>
      </c>
    </row>
    <row r="796" spans="1:11">
      <c r="B796" s="13">
        <v>1083</v>
      </c>
      <c r="C796" s="16">
        <v>1084</v>
      </c>
      <c r="D796" s="16">
        <v>485</v>
      </c>
      <c r="E796" s="16" t="s">
        <v>1441</v>
      </c>
      <c r="F796" s="16" t="s">
        <v>1275</v>
      </c>
      <c r="G796" s="16" t="s">
        <v>1275</v>
      </c>
      <c r="H796" s="16" t="s">
        <v>2079</v>
      </c>
      <c r="I796" s="16" t="s">
        <v>1273</v>
      </c>
      <c r="J796" s="16">
        <v>0.52359999999999995</v>
      </c>
      <c r="K796" s="16">
        <v>16824.240930026619</v>
      </c>
    </row>
    <row r="797" spans="1:11">
      <c r="B797" s="13">
        <v>1084</v>
      </c>
      <c r="C797" s="16">
        <v>1085</v>
      </c>
      <c r="D797" s="16">
        <v>485</v>
      </c>
      <c r="E797" s="16" t="s">
        <v>1441</v>
      </c>
      <c r="F797" s="16" t="s">
        <v>1284</v>
      </c>
      <c r="G797" s="16" t="s">
        <v>1284</v>
      </c>
      <c r="H797" s="16" t="s">
        <v>2080</v>
      </c>
      <c r="I797" s="16" t="s">
        <v>1273</v>
      </c>
      <c r="J797" s="16">
        <v>0.54557999999999995</v>
      </c>
      <c r="K797" s="16">
        <v>17711.880293718928</v>
      </c>
    </row>
    <row r="798" spans="1:11">
      <c r="B798" s="13">
        <v>1085</v>
      </c>
      <c r="C798" s="16">
        <v>1086</v>
      </c>
      <c r="D798" s="16">
        <v>485</v>
      </c>
      <c r="E798" s="16" t="s">
        <v>1441</v>
      </c>
      <c r="F798" s="16" t="s">
        <v>1275</v>
      </c>
      <c r="G798" s="16" t="s">
        <v>1275</v>
      </c>
      <c r="H798" s="16" t="s">
        <v>2081</v>
      </c>
      <c r="I798" s="16" t="s">
        <v>1273</v>
      </c>
      <c r="J798" s="16">
        <v>0.62219999999999998</v>
      </c>
      <c r="K798" s="16">
        <v>20874.798506507221</v>
      </c>
    </row>
    <row r="799" spans="1:11">
      <c r="B799" s="13">
        <v>1086</v>
      </c>
      <c r="C799" s="16">
        <v>1087</v>
      </c>
      <c r="D799" s="16">
        <v>485</v>
      </c>
      <c r="E799" s="16" t="s">
        <v>1441</v>
      </c>
      <c r="F799" s="16" t="s">
        <v>1275</v>
      </c>
      <c r="G799" s="16" t="s">
        <v>1275</v>
      </c>
      <c r="H799" s="16" t="s">
        <v>2082</v>
      </c>
      <c r="I799" s="16" t="s">
        <v>1273</v>
      </c>
      <c r="J799" s="16">
        <v>0.63</v>
      </c>
      <c r="K799" s="16">
        <v>21202.505903758229</v>
      </c>
    </row>
    <row r="800" spans="1:11">
      <c r="B800" s="13">
        <v>1087</v>
      </c>
      <c r="C800" s="16">
        <v>1088</v>
      </c>
      <c r="D800" s="16">
        <v>485</v>
      </c>
      <c r="E800" s="16" t="s">
        <v>1441</v>
      </c>
      <c r="F800" s="16" t="s">
        <v>1275</v>
      </c>
      <c r="G800" s="16" t="s">
        <v>1275</v>
      </c>
      <c r="H800" s="16" t="s">
        <v>2083</v>
      </c>
      <c r="I800" s="16" t="s">
        <v>1273</v>
      </c>
      <c r="J800" s="16">
        <v>0.84179999999999999</v>
      </c>
      <c r="K800" s="16">
        <v>30462.302362546801</v>
      </c>
    </row>
    <row r="801" spans="2:11">
      <c r="B801" s="13">
        <v>1088</v>
      </c>
      <c r="C801" s="16">
        <v>1089</v>
      </c>
      <c r="D801" s="16">
        <v>485</v>
      </c>
      <c r="E801" s="16" t="s">
        <v>1441</v>
      </c>
      <c r="F801" s="16" t="s">
        <v>1275</v>
      </c>
      <c r="G801" s="16" t="s">
        <v>1275</v>
      </c>
      <c r="H801" s="16" t="s">
        <v>2084</v>
      </c>
      <c r="I801" s="16" t="s">
        <v>1273</v>
      </c>
      <c r="J801" s="16">
        <v>0.88507000000000002</v>
      </c>
      <c r="K801" s="16">
        <v>32432.507532790602</v>
      </c>
    </row>
    <row r="802" spans="2:11">
      <c r="B802" s="13">
        <v>1089</v>
      </c>
      <c r="C802" s="16">
        <v>1090</v>
      </c>
      <c r="D802" s="16">
        <v>485</v>
      </c>
      <c r="E802" s="16" t="s">
        <v>1441</v>
      </c>
      <c r="F802" s="16" t="s">
        <v>1275</v>
      </c>
      <c r="G802" s="16" t="s">
        <v>1275</v>
      </c>
      <c r="H802" s="16" t="s">
        <v>2085</v>
      </c>
      <c r="I802" s="16" t="s">
        <v>1273</v>
      </c>
      <c r="J802" s="16">
        <v>1.0269999999999999</v>
      </c>
      <c r="K802" s="16">
        <v>39060.888530460667</v>
      </c>
    </row>
    <row r="803" spans="2:11">
      <c r="B803" s="13">
        <v>1090</v>
      </c>
      <c r="C803" s="16">
        <v>1091</v>
      </c>
      <c r="D803" s="16">
        <v>485</v>
      </c>
      <c r="E803" s="16" t="s">
        <v>1441</v>
      </c>
      <c r="F803" s="16" t="s">
        <v>1275</v>
      </c>
      <c r="G803" s="16" t="s">
        <v>1275</v>
      </c>
      <c r="H803" s="16" t="s">
        <v>2086</v>
      </c>
      <c r="I803" s="16" t="s">
        <v>1273</v>
      </c>
      <c r="J803" s="16">
        <v>1.1914</v>
      </c>
      <c r="K803" s="16">
        <v>47029.632602862323</v>
      </c>
    </row>
    <row r="804" spans="2:11">
      <c r="B804" s="13">
        <v>1091</v>
      </c>
      <c r="C804" s="16">
        <v>1092</v>
      </c>
      <c r="D804" s="16">
        <v>485</v>
      </c>
      <c r="E804" s="16" t="s">
        <v>1441</v>
      </c>
      <c r="F804" s="16" t="s">
        <v>1284</v>
      </c>
      <c r="G804" s="16" t="s">
        <v>1284</v>
      </c>
      <c r="H804" s="16" t="s">
        <v>2087</v>
      </c>
      <c r="I804" s="16" t="s">
        <v>1230</v>
      </c>
      <c r="J804" s="16">
        <v>1.3635999999999999</v>
      </c>
      <c r="K804" s="16">
        <v>22867.220977514611</v>
      </c>
    </row>
    <row r="805" spans="2:11">
      <c r="B805" s="13">
        <v>1092</v>
      </c>
      <c r="C805" s="16">
        <v>1093</v>
      </c>
      <c r="D805" s="16">
        <v>487</v>
      </c>
      <c r="E805" s="16" t="s">
        <v>1441</v>
      </c>
      <c r="F805" s="16" t="s">
        <v>1275</v>
      </c>
      <c r="G805" s="16" t="s">
        <v>1275</v>
      </c>
      <c r="H805" s="16" t="s">
        <v>2088</v>
      </c>
      <c r="I805" s="16" t="s">
        <v>1273</v>
      </c>
      <c r="J805" s="16">
        <v>0.2414</v>
      </c>
      <c r="K805" s="16">
        <v>6389.9943458724674</v>
      </c>
    </row>
    <row r="806" spans="2:11">
      <c r="B806" s="13">
        <v>1093</v>
      </c>
      <c r="C806" s="16">
        <v>1094</v>
      </c>
      <c r="D806" s="16">
        <v>487</v>
      </c>
      <c r="E806" s="16" t="s">
        <v>1441</v>
      </c>
      <c r="F806" s="16" t="s">
        <v>1275</v>
      </c>
      <c r="G806" s="16" t="s">
        <v>1275</v>
      </c>
      <c r="H806" s="16" t="s">
        <v>2089</v>
      </c>
      <c r="I806" s="16" t="s">
        <v>1273</v>
      </c>
      <c r="J806" s="16">
        <v>0.26390000000000002</v>
      </c>
      <c r="K806" s="16">
        <v>7143.1611710956104</v>
      </c>
    </row>
    <row r="807" spans="2:11">
      <c r="B807" s="13">
        <v>1114</v>
      </c>
      <c r="C807" s="16">
        <v>1115</v>
      </c>
      <c r="D807" s="16" t="s">
        <v>2090</v>
      </c>
      <c r="E807" s="16" t="s">
        <v>1441</v>
      </c>
      <c r="F807" s="16" t="s">
        <v>1315</v>
      </c>
      <c r="G807" s="16" t="s">
        <v>1276</v>
      </c>
      <c r="H807" s="16" t="s">
        <v>2091</v>
      </c>
      <c r="I807" s="16" t="s">
        <v>1230</v>
      </c>
      <c r="J807" s="16">
        <v>6.8999999999999997E-4</v>
      </c>
      <c r="K807" s="16">
        <v>74.92707326107616</v>
      </c>
    </row>
    <row r="808" spans="2:11">
      <c r="B808" s="13">
        <v>1117</v>
      </c>
      <c r="C808" s="16">
        <v>1118</v>
      </c>
      <c r="D808" s="16" t="s">
        <v>2090</v>
      </c>
      <c r="E808" s="16" t="s">
        <v>1441</v>
      </c>
      <c r="G808" s="16" t="s">
        <v>1275</v>
      </c>
      <c r="H808" s="16" t="s">
        <v>2092</v>
      </c>
      <c r="I808" s="16" t="s">
        <v>1273</v>
      </c>
      <c r="J808" s="16">
        <v>0.14964</v>
      </c>
      <c r="K808" s="16">
        <v>3514.167061501897</v>
      </c>
    </row>
    <row r="809" spans="2:11">
      <c r="B809" s="13">
        <v>1118</v>
      </c>
      <c r="C809" s="16">
        <v>1119</v>
      </c>
      <c r="D809" s="16" t="s">
        <v>2090</v>
      </c>
      <c r="E809" s="16" t="s">
        <v>1441</v>
      </c>
      <c r="G809" s="16" t="s">
        <v>1275</v>
      </c>
      <c r="H809" s="16" t="s">
        <v>2093</v>
      </c>
      <c r="I809" s="16" t="s">
        <v>1273</v>
      </c>
      <c r="J809" s="16">
        <v>0.1573</v>
      </c>
      <c r="K809" s="16">
        <v>3740.5079678841521</v>
      </c>
    </row>
    <row r="810" spans="2:11">
      <c r="B810" s="13">
        <v>1119</v>
      </c>
      <c r="C810" s="16">
        <v>1120</v>
      </c>
      <c r="D810" s="16" t="s">
        <v>2090</v>
      </c>
      <c r="E810" s="16" t="s">
        <v>1441</v>
      </c>
      <c r="G810" s="16" t="s">
        <v>1275</v>
      </c>
      <c r="H810" s="16" t="s">
        <v>2094</v>
      </c>
      <c r="I810" s="16" t="s">
        <v>1273</v>
      </c>
      <c r="J810" s="16">
        <v>0.29120000000000001</v>
      </c>
      <c r="K810" s="16">
        <v>8078.7474839535962</v>
      </c>
    </row>
    <row r="811" spans="2:11">
      <c r="B811" s="13">
        <v>1125</v>
      </c>
      <c r="C811" s="16">
        <v>1126</v>
      </c>
      <c r="D811" s="16" t="s">
        <v>2095</v>
      </c>
      <c r="E811" s="16" t="s">
        <v>1441</v>
      </c>
      <c r="F811" s="16" t="s">
        <v>1311</v>
      </c>
      <c r="G811" s="16" t="s">
        <v>1275</v>
      </c>
      <c r="H811" s="16" t="s">
        <v>2096</v>
      </c>
      <c r="I811" s="16" t="s">
        <v>1273</v>
      </c>
      <c r="J811" s="16">
        <v>3.520000000000001E-3</v>
      </c>
      <c r="K811" s="16">
        <v>32.334989067525292</v>
      </c>
    </row>
    <row r="812" spans="2:11">
      <c r="B812" s="13">
        <v>1131</v>
      </c>
      <c r="C812" s="16">
        <v>1132</v>
      </c>
      <c r="D812" s="16" t="s">
        <v>2097</v>
      </c>
      <c r="E812" s="16" t="s">
        <v>1441</v>
      </c>
      <c r="F812" s="16" t="s">
        <v>1275</v>
      </c>
      <c r="G812" s="16" t="s">
        <v>1275</v>
      </c>
      <c r="H812" s="16" t="s">
        <v>2098</v>
      </c>
      <c r="I812" s="16" t="s">
        <v>1230</v>
      </c>
      <c r="J812" s="16">
        <v>0.13569999999999999</v>
      </c>
      <c r="K812" s="16">
        <v>8893.836066137128</v>
      </c>
    </row>
    <row r="813" spans="2:11">
      <c r="B813" s="13">
        <v>1133</v>
      </c>
      <c r="C813" s="16">
        <v>1134</v>
      </c>
      <c r="D813" s="16" t="s">
        <v>2097</v>
      </c>
      <c r="E813" s="16" t="s">
        <v>1441</v>
      </c>
      <c r="F813" s="16" t="s">
        <v>1284</v>
      </c>
      <c r="G813" s="16" t="s">
        <v>1284</v>
      </c>
      <c r="H813" s="16" t="s">
        <v>2099</v>
      </c>
      <c r="I813" s="16" t="s">
        <v>1273</v>
      </c>
      <c r="J813" s="16">
        <v>1.2327999999999999</v>
      </c>
      <c r="K813" s="16">
        <v>49081.756417434292</v>
      </c>
    </row>
    <row r="814" spans="2:11">
      <c r="B814" s="13">
        <v>1139</v>
      </c>
      <c r="C814" s="16">
        <v>1140</v>
      </c>
      <c r="D814" s="16" t="s">
        <v>2100</v>
      </c>
      <c r="E814" s="16" t="s">
        <v>1441</v>
      </c>
      <c r="F814" s="16" t="s">
        <v>1284</v>
      </c>
      <c r="G814" s="16" t="s">
        <v>1284</v>
      </c>
      <c r="H814" s="16" t="s">
        <v>2101</v>
      </c>
      <c r="I814" s="16" t="s">
        <v>1273</v>
      </c>
      <c r="J814" s="16">
        <v>1E-3</v>
      </c>
      <c r="K814" s="16">
        <v>6.7037901667559661</v>
      </c>
    </row>
    <row r="815" spans="2:11">
      <c r="B815" s="13">
        <v>1143</v>
      </c>
      <c r="C815" s="16">
        <v>1144</v>
      </c>
      <c r="D815" s="16" t="s">
        <v>2100</v>
      </c>
      <c r="E815" s="16" t="s">
        <v>1441</v>
      </c>
      <c r="F815" s="16" t="s">
        <v>1311</v>
      </c>
      <c r="G815" s="16" t="s">
        <v>1275</v>
      </c>
      <c r="H815" s="16" t="s">
        <v>2102</v>
      </c>
      <c r="I815" s="16" t="s">
        <v>1273</v>
      </c>
      <c r="J815" s="16">
        <v>0.36573</v>
      </c>
      <c r="K815" s="16">
        <v>10742.047217369271</v>
      </c>
    </row>
    <row r="816" spans="2:11">
      <c r="B816" s="13">
        <v>1144</v>
      </c>
      <c r="C816" s="16">
        <v>1145</v>
      </c>
      <c r="D816" s="16" t="s">
        <v>2100</v>
      </c>
      <c r="E816" s="16" t="s">
        <v>1441</v>
      </c>
      <c r="F816" s="16" t="s">
        <v>1297</v>
      </c>
      <c r="G816" s="16" t="s">
        <v>1275</v>
      </c>
      <c r="H816" s="16" t="s">
        <v>2103</v>
      </c>
      <c r="I816" s="16" t="s">
        <v>1230</v>
      </c>
      <c r="J816" s="16">
        <v>0.49199999999999988</v>
      </c>
      <c r="K816" s="16">
        <v>28509.99932153842</v>
      </c>
    </row>
    <row r="817" spans="2:11">
      <c r="B817" s="13">
        <v>1145</v>
      </c>
      <c r="C817" s="16">
        <v>1146</v>
      </c>
      <c r="D817" s="16" t="s">
        <v>2100</v>
      </c>
      <c r="E817" s="16" t="s">
        <v>1441</v>
      </c>
      <c r="F817" s="16" t="s">
        <v>1275</v>
      </c>
      <c r="G817" s="16" t="s">
        <v>1275</v>
      </c>
      <c r="H817" s="16" t="s">
        <v>2104</v>
      </c>
      <c r="I817" s="16" t="s">
        <v>1273</v>
      </c>
      <c r="J817" s="16">
        <v>1E-3</v>
      </c>
      <c r="K817" s="16">
        <v>6.7037901667559661</v>
      </c>
    </row>
    <row r="818" spans="2:11">
      <c r="B818" s="13">
        <v>1151</v>
      </c>
      <c r="C818" s="16">
        <v>1152</v>
      </c>
      <c r="D818" s="16" t="s">
        <v>2105</v>
      </c>
      <c r="E818" s="16" t="s">
        <v>1441</v>
      </c>
      <c r="F818" s="16" t="s">
        <v>1297</v>
      </c>
      <c r="G818" s="16" t="s">
        <v>1275</v>
      </c>
      <c r="H818" s="16" t="s">
        <v>2106</v>
      </c>
      <c r="I818" s="16" t="s">
        <v>1230</v>
      </c>
      <c r="J818" s="16">
        <v>0.10607999999999999</v>
      </c>
      <c r="K818" s="16">
        <v>122135.5377348928</v>
      </c>
    </row>
    <row r="819" spans="2:11">
      <c r="B819" s="13">
        <v>1152</v>
      </c>
      <c r="C819" s="16">
        <v>1153</v>
      </c>
      <c r="D819" s="16" t="s">
        <v>2105</v>
      </c>
      <c r="E819" s="16" t="s">
        <v>1441</v>
      </c>
      <c r="F819" s="16" t="s">
        <v>1311</v>
      </c>
      <c r="G819" s="16" t="s">
        <v>1275</v>
      </c>
      <c r="H819" s="16" t="s">
        <v>2107</v>
      </c>
      <c r="I819" s="16" t="s">
        <v>1273</v>
      </c>
      <c r="J819" s="16">
        <v>0.15676999999999999</v>
      </c>
      <c r="K819" s="16">
        <v>2178.875262748104</v>
      </c>
    </row>
    <row r="820" spans="2:11">
      <c r="B820" s="13">
        <v>1153</v>
      </c>
      <c r="C820" s="16">
        <v>1154</v>
      </c>
      <c r="D820" s="16" t="s">
        <v>2105</v>
      </c>
      <c r="E820" s="16" t="s">
        <v>1441</v>
      </c>
      <c r="F820" s="16" t="s">
        <v>1297</v>
      </c>
      <c r="G820" s="16" t="s">
        <v>1275</v>
      </c>
      <c r="H820" s="16" t="s">
        <v>2108</v>
      </c>
      <c r="I820" s="16" t="s">
        <v>1230</v>
      </c>
      <c r="J820" s="16">
        <v>0.24956</v>
      </c>
      <c r="K820" s="16">
        <v>15439.90040510755</v>
      </c>
    </row>
    <row r="821" spans="2:11">
      <c r="B821" s="13">
        <v>1155</v>
      </c>
      <c r="C821" s="16">
        <v>1156</v>
      </c>
      <c r="D821" s="16" t="s">
        <v>2109</v>
      </c>
      <c r="E821" s="16" t="s">
        <v>1441</v>
      </c>
      <c r="F821" s="16" t="s">
        <v>1311</v>
      </c>
      <c r="G821" s="16" t="s">
        <v>1275</v>
      </c>
      <c r="H821" s="16" t="s">
        <v>2110</v>
      </c>
      <c r="I821" s="16" t="s">
        <v>1273</v>
      </c>
      <c r="J821" s="16">
        <v>0.77970000000000006</v>
      </c>
      <c r="K821" s="16">
        <v>11647.983112865521</v>
      </c>
    </row>
    <row r="822" spans="2:11">
      <c r="B822" s="13">
        <v>1156</v>
      </c>
      <c r="C822" s="16">
        <v>1157</v>
      </c>
      <c r="D822" s="16" t="s">
        <v>2111</v>
      </c>
      <c r="E822" s="16" t="s">
        <v>1441</v>
      </c>
      <c r="F822" s="16" t="s">
        <v>1275</v>
      </c>
      <c r="G822" s="16" t="s">
        <v>1275</v>
      </c>
      <c r="H822" s="16" t="s">
        <v>2112</v>
      </c>
      <c r="I822" s="16" t="s">
        <v>1273</v>
      </c>
      <c r="J822" s="16">
        <v>4.7960000000000003E-2</v>
      </c>
      <c r="K822" s="16">
        <v>996.463414981033</v>
      </c>
    </row>
    <row r="823" spans="2:11">
      <c r="B823" s="13">
        <v>1157</v>
      </c>
      <c r="C823" s="16">
        <v>1158</v>
      </c>
      <c r="D823" s="16" t="s">
        <v>2111</v>
      </c>
      <c r="E823" s="16" t="s">
        <v>1441</v>
      </c>
      <c r="F823" s="16" t="s">
        <v>1284</v>
      </c>
      <c r="G823" s="16" t="s">
        <v>1284</v>
      </c>
      <c r="H823" s="16" t="s">
        <v>2113</v>
      </c>
      <c r="I823" s="16" t="s">
        <v>1273</v>
      </c>
      <c r="J823" s="16">
        <v>0.14649000000000001</v>
      </c>
      <c r="K823" s="16">
        <v>3422.3946622853159</v>
      </c>
    </row>
    <row r="824" spans="2:11">
      <c r="B824" s="13">
        <v>1160</v>
      </c>
      <c r="C824" s="16">
        <v>1161</v>
      </c>
      <c r="D824" s="16" t="s">
        <v>2114</v>
      </c>
      <c r="E824" s="16" t="s">
        <v>1441</v>
      </c>
      <c r="F824" s="16" t="s">
        <v>1324</v>
      </c>
      <c r="G824" s="16" t="s">
        <v>1284</v>
      </c>
      <c r="H824" s="16" t="s">
        <v>2115</v>
      </c>
      <c r="I824" s="16" t="s">
        <v>1273</v>
      </c>
      <c r="J824" s="16">
        <v>5.4000000000000013E-2</v>
      </c>
      <c r="K824" s="16">
        <v>982.837322509111</v>
      </c>
    </row>
    <row r="825" spans="2:11">
      <c r="B825" s="13">
        <v>1161</v>
      </c>
      <c r="C825" s="16">
        <v>1162</v>
      </c>
      <c r="D825" s="16" t="s">
        <v>2114</v>
      </c>
      <c r="E825" s="16" t="s">
        <v>1441</v>
      </c>
      <c r="F825" s="16" t="s">
        <v>1284</v>
      </c>
      <c r="G825" s="16" t="s">
        <v>1284</v>
      </c>
      <c r="H825" s="16" t="s">
        <v>2116</v>
      </c>
      <c r="I825" s="16" t="s">
        <v>1273</v>
      </c>
      <c r="J825" s="16">
        <v>0.39040000000000002</v>
      </c>
      <c r="K825" s="16">
        <v>11658.701357367579</v>
      </c>
    </row>
    <row r="826" spans="2:11">
      <c r="B826" s="13">
        <v>1162</v>
      </c>
      <c r="C826" s="16">
        <v>1163</v>
      </c>
      <c r="D826" s="16" t="s">
        <v>2114</v>
      </c>
      <c r="E826" s="16" t="s">
        <v>1441</v>
      </c>
      <c r="F826" s="16" t="s">
        <v>1284</v>
      </c>
      <c r="G826" s="16" t="s">
        <v>1284</v>
      </c>
      <c r="H826" s="16" t="s">
        <v>2117</v>
      </c>
      <c r="I826" s="16" t="s">
        <v>1273</v>
      </c>
      <c r="J826" s="16">
        <v>1.0032000000000001</v>
      </c>
      <c r="K826" s="16">
        <v>13993.199599558569</v>
      </c>
    </row>
    <row r="827" spans="2:11">
      <c r="B827" s="13">
        <v>1163</v>
      </c>
      <c r="C827" s="16">
        <v>1164</v>
      </c>
      <c r="D827" s="16" t="s">
        <v>2114</v>
      </c>
      <c r="E827" s="16" t="s">
        <v>1441</v>
      </c>
      <c r="F827" s="16" t="s">
        <v>1284</v>
      </c>
      <c r="G827" s="16" t="s">
        <v>1284</v>
      </c>
      <c r="H827" s="16" t="s">
        <v>2118</v>
      </c>
      <c r="I827" s="16" t="s">
        <v>1273</v>
      </c>
      <c r="J827" s="16">
        <v>1E-3</v>
      </c>
      <c r="K827" s="16">
        <v>6.705605194975722</v>
      </c>
    </row>
    <row r="828" spans="2:11">
      <c r="B828" s="13">
        <v>1169</v>
      </c>
      <c r="C828" s="16">
        <v>1170</v>
      </c>
      <c r="D828" s="16" t="s">
        <v>2119</v>
      </c>
      <c r="E828" s="16" t="s">
        <v>1441</v>
      </c>
      <c r="F828" s="16" t="s">
        <v>1275</v>
      </c>
      <c r="G828" s="16" t="s">
        <v>1275</v>
      </c>
      <c r="H828" s="16" t="s">
        <v>2120</v>
      </c>
      <c r="I828" s="16" t="s">
        <v>1230</v>
      </c>
      <c r="J828" s="16">
        <v>3.5639999999999998E-2</v>
      </c>
      <c r="K828" s="16">
        <v>2654.3384191288969</v>
      </c>
    </row>
    <row r="829" spans="2:11">
      <c r="B829" s="13">
        <v>1170</v>
      </c>
      <c r="C829" s="16">
        <v>1171</v>
      </c>
      <c r="D829" s="16" t="s">
        <v>2119</v>
      </c>
      <c r="E829" s="16" t="s">
        <v>1441</v>
      </c>
      <c r="F829" s="16" t="s">
        <v>1311</v>
      </c>
      <c r="G829" s="16" t="s">
        <v>1275</v>
      </c>
      <c r="H829" s="16" t="s">
        <v>2121</v>
      </c>
      <c r="I829" s="16" t="s">
        <v>1273</v>
      </c>
      <c r="J829" s="16">
        <v>5.04E-2</v>
      </c>
      <c r="K829" s="16">
        <v>901.36461539944833</v>
      </c>
    </row>
    <row r="830" spans="2:11">
      <c r="B830" s="13">
        <v>1173</v>
      </c>
      <c r="C830" s="16">
        <v>1174</v>
      </c>
      <c r="D830" s="16" t="s">
        <v>2119</v>
      </c>
      <c r="E830" s="16" t="s">
        <v>1441</v>
      </c>
      <c r="F830" s="16" t="s">
        <v>1275</v>
      </c>
      <c r="G830" s="16" t="s">
        <v>1275</v>
      </c>
      <c r="H830" s="16" t="s">
        <v>2122</v>
      </c>
      <c r="I830" s="16" t="s">
        <v>1230</v>
      </c>
      <c r="J830" s="16">
        <v>0.2041</v>
      </c>
      <c r="K830" s="16">
        <v>12864.88590902087</v>
      </c>
    </row>
    <row r="831" spans="2:11">
      <c r="B831" s="13">
        <v>1174</v>
      </c>
      <c r="C831" s="16">
        <v>1175</v>
      </c>
      <c r="D831" s="16" t="s">
        <v>2119</v>
      </c>
      <c r="E831" s="16" t="s">
        <v>1441</v>
      </c>
      <c r="F831" s="16" t="s">
        <v>1311</v>
      </c>
      <c r="G831" s="16" t="s">
        <v>1275</v>
      </c>
      <c r="H831" s="16" t="s">
        <v>2123</v>
      </c>
      <c r="I831" s="16" t="s">
        <v>1273</v>
      </c>
      <c r="J831" s="16">
        <v>0.36543999999999999</v>
      </c>
      <c r="K831" s="16">
        <v>10731.398385917721</v>
      </c>
    </row>
    <row r="832" spans="2:11">
      <c r="B832" s="13">
        <v>1175</v>
      </c>
      <c r="C832" s="16">
        <v>1176</v>
      </c>
      <c r="D832" s="16" t="s">
        <v>2124</v>
      </c>
      <c r="E832" s="16" t="s">
        <v>1441</v>
      </c>
      <c r="F832" s="16" t="s">
        <v>1297</v>
      </c>
      <c r="G832" s="16" t="s">
        <v>1275</v>
      </c>
      <c r="H832" s="16" t="s">
        <v>2125</v>
      </c>
      <c r="I832" s="16" t="s">
        <v>1230</v>
      </c>
      <c r="J832" s="16">
        <v>0.38869999999999988</v>
      </c>
      <c r="K832" s="16">
        <v>23037.2877639857</v>
      </c>
    </row>
    <row r="833" spans="2:11">
      <c r="B833" s="13">
        <v>1178</v>
      </c>
      <c r="C833" s="16">
        <v>1179</v>
      </c>
      <c r="D833" s="16" t="s">
        <v>2126</v>
      </c>
      <c r="E833" s="16" t="s">
        <v>1441</v>
      </c>
      <c r="F833" s="16" t="s">
        <v>1275</v>
      </c>
      <c r="G833" s="16" t="s">
        <v>1275</v>
      </c>
      <c r="H833" s="16" t="s">
        <v>2127</v>
      </c>
      <c r="I833" s="16" t="s">
        <v>1273</v>
      </c>
      <c r="J833" s="16">
        <v>8.1200000000000005E-3</v>
      </c>
      <c r="K833" s="16">
        <v>91.950687572544609</v>
      </c>
    </row>
    <row r="834" spans="2:11">
      <c r="B834" s="13">
        <v>1179</v>
      </c>
      <c r="C834" s="16">
        <v>1180</v>
      </c>
      <c r="D834" s="16" t="s">
        <v>2126</v>
      </c>
      <c r="E834" s="16" t="s">
        <v>1441</v>
      </c>
      <c r="F834" s="16" t="s">
        <v>1275</v>
      </c>
      <c r="G834" s="16" t="s">
        <v>1275</v>
      </c>
      <c r="H834" s="16" t="s">
        <v>2128</v>
      </c>
      <c r="I834" s="16" t="s">
        <v>1273</v>
      </c>
      <c r="J834" s="16">
        <v>0.12368999999999999</v>
      </c>
      <c r="K834" s="16">
        <v>2769.5211545727329</v>
      </c>
    </row>
    <row r="835" spans="2:11">
      <c r="B835" s="13">
        <v>1180</v>
      </c>
      <c r="C835" s="16">
        <v>1181</v>
      </c>
      <c r="D835" s="16" t="s">
        <v>2126</v>
      </c>
      <c r="E835" s="16" t="s">
        <v>1441</v>
      </c>
      <c r="F835" s="16" t="s">
        <v>1311</v>
      </c>
      <c r="G835" s="16" t="s">
        <v>1275</v>
      </c>
      <c r="H835" s="16" t="s">
        <v>2129</v>
      </c>
      <c r="I835" s="16" t="s">
        <v>1273</v>
      </c>
      <c r="J835" s="16">
        <v>0.21645</v>
      </c>
      <c r="K835" s="16">
        <v>5575.2044394205204</v>
      </c>
    </row>
    <row r="836" spans="2:11">
      <c r="B836" s="13">
        <v>1181</v>
      </c>
      <c r="C836" s="16">
        <v>1182</v>
      </c>
      <c r="D836" s="16" t="s">
        <v>2130</v>
      </c>
      <c r="E836" s="16" t="s">
        <v>1441</v>
      </c>
      <c r="F836" s="16" t="s">
        <v>1311</v>
      </c>
      <c r="G836" s="16" t="s">
        <v>1275</v>
      </c>
      <c r="H836" s="16" t="s">
        <v>2131</v>
      </c>
      <c r="I836" s="16" t="s">
        <v>1273</v>
      </c>
      <c r="J836" s="16">
        <v>0.10075000000000001</v>
      </c>
      <c r="K836" s="16">
        <v>2142.9616998788601</v>
      </c>
    </row>
    <row r="837" spans="2:11">
      <c r="B837" s="13">
        <v>1182</v>
      </c>
      <c r="C837" s="16">
        <v>1183</v>
      </c>
      <c r="D837" s="16" t="s">
        <v>2130</v>
      </c>
      <c r="E837" s="16" t="s">
        <v>1441</v>
      </c>
      <c r="F837" s="16" t="s">
        <v>1275</v>
      </c>
      <c r="G837" s="16" t="s">
        <v>1275</v>
      </c>
      <c r="H837" s="16" t="s">
        <v>2132</v>
      </c>
      <c r="I837" s="16" t="s">
        <v>1273</v>
      </c>
      <c r="J837" s="16">
        <v>0.30266999999999999</v>
      </c>
      <c r="K837" s="16">
        <v>8478.5557882330359</v>
      </c>
    </row>
    <row r="838" spans="2:11">
      <c r="B838" s="13">
        <v>1184</v>
      </c>
      <c r="C838" s="16">
        <v>1185</v>
      </c>
      <c r="D838" s="16" t="s">
        <v>2133</v>
      </c>
      <c r="E838" s="16" t="s">
        <v>1441</v>
      </c>
      <c r="F838" s="16" t="s">
        <v>1311</v>
      </c>
      <c r="G838" s="16" t="s">
        <v>1275</v>
      </c>
      <c r="H838" s="16" t="s">
        <v>2134</v>
      </c>
      <c r="I838" s="16" t="s">
        <v>1273</v>
      </c>
      <c r="J838" s="16">
        <v>0.17297999999999999</v>
      </c>
      <c r="K838" s="16">
        <v>4212.3813681344845</v>
      </c>
    </row>
    <row r="839" spans="2:11">
      <c r="B839" s="13">
        <v>1186</v>
      </c>
      <c r="C839" s="16">
        <v>1187</v>
      </c>
      <c r="D839" s="16" t="s">
        <v>2135</v>
      </c>
      <c r="E839" s="16" t="s">
        <v>1441</v>
      </c>
      <c r="F839" s="16" t="s">
        <v>1311</v>
      </c>
      <c r="G839" s="16" t="s">
        <v>1275</v>
      </c>
      <c r="H839" s="16" t="s">
        <v>2136</v>
      </c>
      <c r="I839" s="16" t="s">
        <v>1273</v>
      </c>
      <c r="J839" s="16">
        <v>0.14105000000000001</v>
      </c>
      <c r="K839" s="16">
        <v>3263.7806978582921</v>
      </c>
    </row>
    <row r="840" spans="2:11">
      <c r="B840" s="13">
        <v>1187</v>
      </c>
      <c r="C840" s="16">
        <v>1188</v>
      </c>
      <c r="D840" s="16" t="s">
        <v>2135</v>
      </c>
      <c r="E840" s="16" t="s">
        <v>1441</v>
      </c>
      <c r="F840" s="16" t="s">
        <v>1275</v>
      </c>
      <c r="G840" s="16" t="s">
        <v>1275</v>
      </c>
      <c r="H840" s="16" t="s">
        <v>2137</v>
      </c>
      <c r="I840" s="16" t="s">
        <v>1273</v>
      </c>
      <c r="J840" s="16">
        <v>0.29520000000000002</v>
      </c>
      <c r="K840" s="16">
        <v>8217.7352943056667</v>
      </c>
    </row>
    <row r="841" spans="2:11">
      <c r="B841" s="13">
        <v>1188</v>
      </c>
      <c r="C841" s="16">
        <v>1189</v>
      </c>
      <c r="D841" s="16" t="s">
        <v>2135</v>
      </c>
      <c r="E841" s="16" t="s">
        <v>1441</v>
      </c>
      <c r="F841" s="16" t="s">
        <v>1297</v>
      </c>
      <c r="G841" s="16" t="s">
        <v>1275</v>
      </c>
      <c r="H841" s="16" t="s">
        <v>2138</v>
      </c>
      <c r="I841" s="16" t="s">
        <v>1230</v>
      </c>
      <c r="J841" s="16">
        <v>0.60720000000000007</v>
      </c>
      <c r="K841" s="16">
        <v>34484.920135496628</v>
      </c>
    </row>
    <row r="842" spans="2:11">
      <c r="B842" s="13">
        <v>1192</v>
      </c>
      <c r="C842" s="16">
        <v>1193</v>
      </c>
      <c r="D842" s="16" t="s">
        <v>2139</v>
      </c>
      <c r="E842" s="16" t="s">
        <v>1441</v>
      </c>
      <c r="F842" s="16" t="s">
        <v>1297</v>
      </c>
      <c r="G842" s="16" t="s">
        <v>1275</v>
      </c>
      <c r="H842" s="16" t="s">
        <v>2140</v>
      </c>
      <c r="I842" s="16" t="s">
        <v>1230</v>
      </c>
      <c r="J842" s="16">
        <v>0.27342</v>
      </c>
      <c r="K842" s="16">
        <v>16759.19846588952</v>
      </c>
    </row>
    <row r="843" spans="2:11">
      <c r="B843" s="13">
        <v>1193</v>
      </c>
      <c r="C843" s="16">
        <v>1194</v>
      </c>
      <c r="D843" s="16" t="s">
        <v>2139</v>
      </c>
      <c r="E843" s="16" t="s">
        <v>1441</v>
      </c>
      <c r="F843" s="16" t="s">
        <v>1275</v>
      </c>
      <c r="G843" s="16" t="s">
        <v>1275</v>
      </c>
      <c r="H843" s="16" t="s">
        <v>2141</v>
      </c>
      <c r="I843" s="16" t="s">
        <v>1273</v>
      </c>
      <c r="J843" s="16">
        <v>1E-3</v>
      </c>
      <c r="K843" s="16">
        <v>6.7037901667559661</v>
      </c>
    </row>
    <row r="844" spans="2:11">
      <c r="B844" s="13">
        <v>1194</v>
      </c>
      <c r="C844" s="16">
        <v>1195</v>
      </c>
      <c r="D844" s="16" t="s">
        <v>2142</v>
      </c>
      <c r="E844" s="16" t="s">
        <v>1441</v>
      </c>
      <c r="F844" s="16" t="s">
        <v>1311</v>
      </c>
      <c r="G844" s="16" t="s">
        <v>1275</v>
      </c>
      <c r="H844" s="16" t="s">
        <v>2143</v>
      </c>
      <c r="I844" s="16" t="s">
        <v>1273</v>
      </c>
      <c r="J844" s="16">
        <v>1E-3</v>
      </c>
      <c r="K844" s="16">
        <v>6.7037901667559661</v>
      </c>
    </row>
    <row r="845" spans="2:11">
      <c r="B845" s="13">
        <v>1195</v>
      </c>
      <c r="C845" s="16">
        <v>1196</v>
      </c>
      <c r="D845" s="16" t="s">
        <v>2144</v>
      </c>
      <c r="E845" s="16" t="s">
        <v>1441</v>
      </c>
      <c r="F845" s="16" t="s">
        <v>1311</v>
      </c>
      <c r="G845" s="16" t="s">
        <v>1275</v>
      </c>
      <c r="H845" s="16" t="s">
        <v>2145</v>
      </c>
      <c r="I845" s="16" t="s">
        <v>1273</v>
      </c>
      <c r="J845" s="16">
        <v>1E-3</v>
      </c>
      <c r="K845" s="16">
        <v>6.7037901667559661</v>
      </c>
    </row>
    <row r="846" spans="2:11">
      <c r="B846" s="13">
        <v>1199</v>
      </c>
      <c r="C846" s="16">
        <v>1200</v>
      </c>
      <c r="D846" s="16" t="s">
        <v>2146</v>
      </c>
      <c r="E846" s="16" t="s">
        <v>1441</v>
      </c>
      <c r="F846" s="16" t="s">
        <v>1297</v>
      </c>
      <c r="G846" s="16" t="s">
        <v>1275</v>
      </c>
      <c r="H846" s="16" t="s">
        <v>2147</v>
      </c>
      <c r="I846" s="16" t="s">
        <v>1230</v>
      </c>
      <c r="J846" s="16">
        <v>0.14074</v>
      </c>
      <c r="K846" s="16">
        <v>3374.9311046582038</v>
      </c>
    </row>
    <row r="847" spans="2:11">
      <c r="B847" s="13">
        <v>1200</v>
      </c>
      <c r="C847" s="16">
        <v>1201</v>
      </c>
      <c r="D847" s="16" t="s">
        <v>2146</v>
      </c>
      <c r="E847" s="16" t="s">
        <v>1441</v>
      </c>
      <c r="F847" s="16" t="s">
        <v>1311</v>
      </c>
      <c r="G847" s="16" t="s">
        <v>1275</v>
      </c>
      <c r="H847" s="16" t="s">
        <v>2148</v>
      </c>
      <c r="I847" s="16" t="s">
        <v>1273</v>
      </c>
      <c r="J847" s="16">
        <v>0.29173999999999989</v>
      </c>
      <c r="K847" s="16">
        <v>3940.5574430813949</v>
      </c>
    </row>
    <row r="848" spans="2:11">
      <c r="B848" s="13">
        <v>1203</v>
      </c>
      <c r="C848" s="16">
        <v>1204</v>
      </c>
      <c r="D848" s="16" t="s">
        <v>2149</v>
      </c>
      <c r="E848" s="16" t="s">
        <v>1441</v>
      </c>
      <c r="F848" s="16" t="s">
        <v>1311</v>
      </c>
      <c r="G848" s="16" t="s">
        <v>1275</v>
      </c>
      <c r="H848" s="16" t="s">
        <v>2150</v>
      </c>
      <c r="I848" s="16" t="s">
        <v>1273</v>
      </c>
      <c r="J848" s="16">
        <v>1.2783199999999999</v>
      </c>
      <c r="K848" s="16">
        <v>51358.083134309527</v>
      </c>
    </row>
    <row r="849" spans="2:11">
      <c r="B849" s="13">
        <v>1204</v>
      </c>
      <c r="C849" s="16">
        <v>1205</v>
      </c>
      <c r="D849" s="16" t="s">
        <v>2149</v>
      </c>
      <c r="E849" s="16" t="s">
        <v>1441</v>
      </c>
      <c r="F849" s="16" t="s">
        <v>1297</v>
      </c>
      <c r="G849" s="16" t="s">
        <v>1275</v>
      </c>
      <c r="H849" s="16" t="s">
        <v>2151</v>
      </c>
      <c r="I849" s="16" t="s">
        <v>1230</v>
      </c>
      <c r="J849" s="16">
        <v>2.2673000000000001</v>
      </c>
      <c r="K849" s="16">
        <v>38577.385891914593</v>
      </c>
    </row>
    <row r="850" spans="2:11">
      <c r="B850" s="13">
        <v>1205</v>
      </c>
      <c r="C850" s="16">
        <v>1206</v>
      </c>
      <c r="D850" s="16" t="s">
        <v>2149</v>
      </c>
      <c r="E850" s="16" t="s">
        <v>1441</v>
      </c>
      <c r="F850" s="16" t="s">
        <v>1284</v>
      </c>
      <c r="G850" s="16" t="s">
        <v>1284</v>
      </c>
      <c r="H850" s="16" t="s">
        <v>2152</v>
      </c>
      <c r="I850" s="16" t="s">
        <v>1273</v>
      </c>
      <c r="J850" s="16">
        <v>1E-3</v>
      </c>
      <c r="K850" s="16">
        <v>6.7037901667559661</v>
      </c>
    </row>
    <row r="851" spans="2:11">
      <c r="B851" s="13">
        <v>1206</v>
      </c>
      <c r="C851" s="16">
        <v>1207</v>
      </c>
      <c r="D851" s="16" t="s">
        <v>2153</v>
      </c>
      <c r="E851" s="16" t="s">
        <v>1441</v>
      </c>
      <c r="F851" s="16" t="s">
        <v>1311</v>
      </c>
      <c r="G851" s="16" t="s">
        <v>1275</v>
      </c>
      <c r="H851" s="16" t="s">
        <v>2154</v>
      </c>
      <c r="I851" s="16" t="s">
        <v>1273</v>
      </c>
      <c r="J851" s="16">
        <v>6.7409999999999984E-2</v>
      </c>
      <c r="K851" s="16">
        <v>1296.6057572880429</v>
      </c>
    </row>
    <row r="852" spans="2:11">
      <c r="B852" s="13">
        <v>1207</v>
      </c>
      <c r="C852" s="16">
        <v>1208</v>
      </c>
      <c r="D852" s="16" t="s">
        <v>2153</v>
      </c>
      <c r="E852" s="16" t="s">
        <v>1441</v>
      </c>
      <c r="F852" s="16" t="s">
        <v>1297</v>
      </c>
      <c r="G852" s="16" t="s">
        <v>1275</v>
      </c>
      <c r="H852" s="16" t="s">
        <v>2155</v>
      </c>
      <c r="I852" s="16" t="s">
        <v>1230</v>
      </c>
      <c r="J852" s="16">
        <v>0.70991999999999988</v>
      </c>
      <c r="K852" s="16">
        <v>39720.780839471641</v>
      </c>
    </row>
    <row r="853" spans="2:11">
      <c r="B853" s="13">
        <v>1209</v>
      </c>
      <c r="C853" s="16">
        <v>1210</v>
      </c>
      <c r="D853" s="16" t="s">
        <v>2156</v>
      </c>
      <c r="E853" s="16" t="s">
        <v>1441</v>
      </c>
      <c r="F853" s="16" t="s">
        <v>1297</v>
      </c>
      <c r="G853" s="16" t="s">
        <v>1275</v>
      </c>
      <c r="H853" s="16" t="s">
        <v>2138</v>
      </c>
      <c r="I853" s="16" t="s">
        <v>1230</v>
      </c>
      <c r="J853" s="16">
        <v>5.3580000000000003E-2</v>
      </c>
      <c r="K853" s="16">
        <v>7325.2597308899967</v>
      </c>
    </row>
    <row r="854" spans="2:11">
      <c r="B854" s="13">
        <v>1210</v>
      </c>
      <c r="C854" s="16">
        <v>1211</v>
      </c>
      <c r="D854" s="16" t="s">
        <v>2156</v>
      </c>
      <c r="E854" s="16" t="s">
        <v>1441</v>
      </c>
      <c r="F854" s="16" t="s">
        <v>1311</v>
      </c>
      <c r="G854" s="16" t="s">
        <v>1275</v>
      </c>
      <c r="H854" s="16" t="s">
        <v>2157</v>
      </c>
      <c r="I854" s="16" t="s">
        <v>1273</v>
      </c>
      <c r="J854" s="16">
        <v>0.23826</v>
      </c>
      <c r="K854" s="16">
        <v>3073.3739564932798</v>
      </c>
    </row>
    <row r="855" spans="2:11">
      <c r="B855" s="13">
        <v>1212</v>
      </c>
      <c r="C855" s="16">
        <v>1213</v>
      </c>
      <c r="D855" s="16" t="s">
        <v>2158</v>
      </c>
      <c r="E855" s="16" t="s">
        <v>1441</v>
      </c>
      <c r="F855" s="16" t="s">
        <v>1276</v>
      </c>
      <c r="G855" s="16" t="s">
        <v>1276</v>
      </c>
      <c r="H855" s="16" t="s">
        <v>2159</v>
      </c>
      <c r="I855" s="16" t="s">
        <v>1273</v>
      </c>
      <c r="J855" s="16">
        <v>0.31415999999999999</v>
      </c>
      <c r="K855" s="16">
        <v>4733.3749011042382</v>
      </c>
    </row>
    <row r="856" spans="2:11">
      <c r="B856" s="13">
        <v>1213</v>
      </c>
      <c r="C856" s="16">
        <v>1214</v>
      </c>
      <c r="D856" s="16" t="s">
        <v>2160</v>
      </c>
      <c r="E856" s="16" t="s">
        <v>1441</v>
      </c>
      <c r="F856" s="16" t="s">
        <v>1284</v>
      </c>
      <c r="G856" s="16" t="s">
        <v>1284</v>
      </c>
      <c r="H856" s="16" t="s">
        <v>2161</v>
      </c>
      <c r="I856" s="16" t="s">
        <v>1273</v>
      </c>
      <c r="J856" s="16">
        <v>2.596E-2</v>
      </c>
      <c r="K856" s="16">
        <v>393.23437730953691</v>
      </c>
    </row>
    <row r="857" spans="2:11">
      <c r="B857" s="13">
        <v>1215</v>
      </c>
      <c r="C857" s="16">
        <v>1216</v>
      </c>
      <c r="D857" s="16" t="s">
        <v>2162</v>
      </c>
      <c r="E857" s="16" t="s">
        <v>1441</v>
      </c>
      <c r="F857" s="16" t="s">
        <v>1311</v>
      </c>
      <c r="G857" s="16" t="s">
        <v>1275</v>
      </c>
      <c r="H857" s="16" t="s">
        <v>2163</v>
      </c>
      <c r="I857" s="16" t="s">
        <v>1273</v>
      </c>
      <c r="J857" s="16">
        <v>1.512</v>
      </c>
      <c r="K857" s="16">
        <v>63353.74246552906</v>
      </c>
    </row>
    <row r="858" spans="2:11">
      <c r="B858" s="13">
        <v>1217</v>
      </c>
      <c r="C858" s="16">
        <v>1218</v>
      </c>
      <c r="D858" s="16" t="s">
        <v>2164</v>
      </c>
      <c r="E858" s="16" t="s">
        <v>1441</v>
      </c>
      <c r="F858" s="16" t="s">
        <v>1370</v>
      </c>
      <c r="G858" s="16" t="s">
        <v>1284</v>
      </c>
      <c r="H858" s="16" t="s">
        <v>2165</v>
      </c>
      <c r="I858" s="16" t="s">
        <v>1273</v>
      </c>
      <c r="J858" s="16">
        <v>0.11799</v>
      </c>
      <c r="K858" s="16">
        <v>2610.877099986873</v>
      </c>
    </row>
    <row r="859" spans="2:11">
      <c r="B859" s="13">
        <v>1219</v>
      </c>
      <c r="C859" s="16">
        <v>1220</v>
      </c>
      <c r="D859" s="16" t="s">
        <v>2164</v>
      </c>
      <c r="E859" s="16" t="s">
        <v>1441</v>
      </c>
      <c r="F859" s="16" t="s">
        <v>1309</v>
      </c>
      <c r="G859" s="16" t="s">
        <v>1275</v>
      </c>
      <c r="H859" s="16" t="s">
        <v>2166</v>
      </c>
      <c r="I859" s="16" t="s">
        <v>1273</v>
      </c>
      <c r="J859" s="16">
        <v>0.13983999999999999</v>
      </c>
      <c r="K859" s="16">
        <v>3228.8114495623472</v>
      </c>
    </row>
    <row r="860" spans="2:11">
      <c r="B860" s="13">
        <v>1223</v>
      </c>
      <c r="C860" s="16">
        <v>1224</v>
      </c>
      <c r="D860" s="16" t="s">
        <v>2167</v>
      </c>
      <c r="E860" s="16" t="s">
        <v>1441</v>
      </c>
      <c r="F860" s="16" t="s">
        <v>1311</v>
      </c>
      <c r="G860" s="16" t="s">
        <v>1275</v>
      </c>
      <c r="H860" s="16" t="s">
        <v>2168</v>
      </c>
      <c r="I860" s="16" t="s">
        <v>1273</v>
      </c>
      <c r="J860" s="16">
        <v>0.16</v>
      </c>
      <c r="K860" s="16">
        <v>3820.955783750413</v>
      </c>
    </row>
    <row r="861" spans="2:11">
      <c r="B861" s="13">
        <v>1225</v>
      </c>
      <c r="C861" s="16">
        <v>1226</v>
      </c>
      <c r="D861" s="16" t="s">
        <v>2169</v>
      </c>
      <c r="E861" s="16" t="s">
        <v>1441</v>
      </c>
      <c r="F861" s="16" t="s">
        <v>1311</v>
      </c>
      <c r="G861" s="16" t="s">
        <v>1275</v>
      </c>
      <c r="H861" s="16" t="s">
        <v>2170</v>
      </c>
      <c r="I861" s="16" t="s">
        <v>1273</v>
      </c>
      <c r="J861" s="16">
        <v>1.1798999999999999</v>
      </c>
      <c r="K861" s="16">
        <v>46462.732983496229</v>
      </c>
    </row>
    <row r="862" spans="2:11">
      <c r="B862" s="13">
        <v>1230</v>
      </c>
      <c r="C862" s="16">
        <v>1231</v>
      </c>
      <c r="D862" s="16" t="s">
        <v>2171</v>
      </c>
      <c r="E862" s="16" t="s">
        <v>1441</v>
      </c>
      <c r="F862" s="16" t="s">
        <v>1313</v>
      </c>
      <c r="G862" s="16" t="s">
        <v>1284</v>
      </c>
      <c r="H862" s="16" t="s">
        <v>2172</v>
      </c>
      <c r="I862" s="16" t="s">
        <v>1273</v>
      </c>
      <c r="J862" s="16">
        <v>2.8400000000000001E-3</v>
      </c>
      <c r="K862" s="16">
        <v>0</v>
      </c>
    </row>
    <row r="863" spans="2:11">
      <c r="B863" s="13">
        <v>1231</v>
      </c>
      <c r="C863" s="16">
        <v>1232</v>
      </c>
      <c r="D863" s="16" t="s">
        <v>2171</v>
      </c>
      <c r="E863" s="16" t="s">
        <v>1441</v>
      </c>
      <c r="F863" s="16" t="s">
        <v>1326</v>
      </c>
      <c r="G863" s="16" t="s">
        <v>1284</v>
      </c>
      <c r="H863" s="16" t="s">
        <v>2173</v>
      </c>
      <c r="I863" s="16" t="s">
        <v>1230</v>
      </c>
      <c r="J863" s="16">
        <v>1.9949999999999999E-2</v>
      </c>
      <c r="K863" s="16">
        <v>1570.5514649539689</v>
      </c>
    </row>
    <row r="864" spans="2:11">
      <c r="B864" s="13">
        <v>1232</v>
      </c>
      <c r="C864" s="16">
        <v>1233</v>
      </c>
      <c r="D864" s="16" t="s">
        <v>2171</v>
      </c>
      <c r="E864" s="16" t="s">
        <v>1441</v>
      </c>
      <c r="F864" s="16" t="s">
        <v>1326</v>
      </c>
      <c r="G864" s="16" t="s">
        <v>1284</v>
      </c>
      <c r="H864" s="16" t="s">
        <v>2174</v>
      </c>
      <c r="I864" s="16" t="s">
        <v>1230</v>
      </c>
      <c r="J864" s="16">
        <v>5.6640000000000003E-2</v>
      </c>
      <c r="K864" s="16">
        <v>4035.6038368820691</v>
      </c>
    </row>
    <row r="865" spans="2:11">
      <c r="B865" s="13">
        <v>1233</v>
      </c>
      <c r="C865" s="16">
        <v>1234</v>
      </c>
      <c r="D865" s="16" t="s">
        <v>2171</v>
      </c>
      <c r="E865" s="16" t="s">
        <v>1441</v>
      </c>
      <c r="F865" s="16" t="s">
        <v>1326</v>
      </c>
      <c r="G865" s="16" t="s">
        <v>1284</v>
      </c>
      <c r="H865" s="16" t="s">
        <v>2175</v>
      </c>
      <c r="I865" s="16" t="s">
        <v>1230</v>
      </c>
      <c r="J865" s="16">
        <v>0.05</v>
      </c>
      <c r="K865" s="16">
        <v>3605.2246324301759</v>
      </c>
    </row>
    <row r="866" spans="2:11">
      <c r="B866" s="13">
        <v>1234</v>
      </c>
      <c r="C866" s="16">
        <v>1235</v>
      </c>
      <c r="D866" s="16" t="s">
        <v>2176</v>
      </c>
      <c r="E866" s="16" t="s">
        <v>1441</v>
      </c>
      <c r="F866" s="16" t="s">
        <v>1284</v>
      </c>
      <c r="G866" s="16" t="s">
        <v>1284</v>
      </c>
      <c r="H866" s="16" t="s">
        <v>2177</v>
      </c>
      <c r="I866" s="16" t="s">
        <v>1273</v>
      </c>
      <c r="J866" s="16">
        <v>8.9669999999999986E-2</v>
      </c>
      <c r="K866" s="16">
        <v>1182.113556819201</v>
      </c>
    </row>
    <row r="867" spans="2:11">
      <c r="B867" s="13">
        <v>1235</v>
      </c>
      <c r="C867" s="16">
        <v>1236</v>
      </c>
      <c r="D867" s="16" t="s">
        <v>2176</v>
      </c>
      <c r="E867" s="16" t="s">
        <v>1441</v>
      </c>
      <c r="F867" s="16" t="s">
        <v>1297</v>
      </c>
      <c r="G867" s="16" t="s">
        <v>1275</v>
      </c>
      <c r="H867" s="16" t="s">
        <v>2178</v>
      </c>
      <c r="I867" s="16" t="s">
        <v>1230</v>
      </c>
      <c r="J867" s="16">
        <v>0.27404000000000001</v>
      </c>
      <c r="K867" s="16">
        <v>16793.564405672871</v>
      </c>
    </row>
    <row r="868" spans="2:11">
      <c r="B868" s="13">
        <v>1236</v>
      </c>
      <c r="C868" s="16">
        <v>1237</v>
      </c>
      <c r="D868" s="16" t="s">
        <v>2176</v>
      </c>
      <c r="E868" s="16" t="s">
        <v>1441</v>
      </c>
      <c r="F868" s="16" t="s">
        <v>1311</v>
      </c>
      <c r="G868" s="16" t="s">
        <v>1275</v>
      </c>
      <c r="H868" s="16" t="s">
        <v>2179</v>
      </c>
      <c r="I868" s="16" t="s">
        <v>1273</v>
      </c>
      <c r="J868" s="16">
        <v>1.0706</v>
      </c>
      <c r="K868" s="16">
        <v>41150.335573738128</v>
      </c>
    </row>
    <row r="869" spans="2:11">
      <c r="B869" s="13">
        <v>1237</v>
      </c>
      <c r="C869" s="16">
        <v>1238</v>
      </c>
      <c r="D869" s="16" t="s">
        <v>2176</v>
      </c>
      <c r="E869" s="16" t="s">
        <v>1441</v>
      </c>
      <c r="F869" s="16" t="s">
        <v>1311</v>
      </c>
      <c r="G869" s="16" t="s">
        <v>1275</v>
      </c>
      <c r="H869" s="16" t="s">
        <v>2180</v>
      </c>
      <c r="I869" s="16" t="s">
        <v>1273</v>
      </c>
      <c r="J869" s="16">
        <v>0.95339999999999991</v>
      </c>
      <c r="K869" s="16">
        <v>35597.314750592413</v>
      </c>
    </row>
    <row r="870" spans="2:11">
      <c r="B870" s="13">
        <v>1241</v>
      </c>
      <c r="C870" s="16">
        <v>1242</v>
      </c>
      <c r="D870" s="16" t="s">
        <v>2181</v>
      </c>
      <c r="E870" s="16" t="s">
        <v>1441</v>
      </c>
      <c r="F870" s="16" t="s">
        <v>1284</v>
      </c>
      <c r="G870" s="16" t="s">
        <v>1284</v>
      </c>
      <c r="H870" s="16" t="s">
        <v>2182</v>
      </c>
      <c r="I870" s="16" t="s">
        <v>1273</v>
      </c>
      <c r="J870" s="16">
        <v>1.5248999999999999</v>
      </c>
      <c r="K870" s="16">
        <v>18553.43810832284</v>
      </c>
    </row>
    <row r="871" spans="2:11">
      <c r="B871" s="13">
        <v>1245</v>
      </c>
      <c r="C871" s="16">
        <v>1246</v>
      </c>
      <c r="D871" s="16" t="s">
        <v>2183</v>
      </c>
      <c r="E871" s="16" t="s">
        <v>1441</v>
      </c>
      <c r="F871" s="16" t="s">
        <v>1311</v>
      </c>
      <c r="G871" s="16" t="s">
        <v>1275</v>
      </c>
      <c r="H871" s="16" t="s">
        <v>2184</v>
      </c>
      <c r="I871" s="16" t="s">
        <v>1273</v>
      </c>
      <c r="J871" s="16">
        <v>1.03972</v>
      </c>
      <c r="K871" s="16">
        <v>15417.173577177031</v>
      </c>
    </row>
    <row r="872" spans="2:11">
      <c r="B872" s="13">
        <v>1247</v>
      </c>
      <c r="C872" s="16">
        <v>1248</v>
      </c>
      <c r="D872" s="16" t="s">
        <v>2185</v>
      </c>
      <c r="E872" s="16" t="s">
        <v>1441</v>
      </c>
      <c r="F872" s="16" t="s">
        <v>1311</v>
      </c>
      <c r="G872" s="16" t="s">
        <v>1275</v>
      </c>
      <c r="H872" s="16" t="s">
        <v>2186</v>
      </c>
      <c r="I872" s="16" t="s">
        <v>1273</v>
      </c>
      <c r="J872" s="16">
        <v>0.25344</v>
      </c>
      <c r="K872" s="16">
        <v>6790.9349473769007</v>
      </c>
    </row>
    <row r="873" spans="2:11">
      <c r="B873" s="13">
        <v>1255</v>
      </c>
      <c r="C873" s="16">
        <v>1256</v>
      </c>
      <c r="D873" s="16" t="s">
        <v>2187</v>
      </c>
      <c r="E873" s="16" t="s">
        <v>1441</v>
      </c>
      <c r="F873" s="16" t="s">
        <v>1367</v>
      </c>
      <c r="G873" s="16" t="s">
        <v>1275</v>
      </c>
      <c r="H873" s="16" t="s">
        <v>2188</v>
      </c>
      <c r="I873" s="16" t="s">
        <v>1273</v>
      </c>
      <c r="J873" s="16">
        <v>6.9599999999999992E-3</v>
      </c>
      <c r="K873" s="16">
        <v>75.830245064774516</v>
      </c>
    </row>
    <row r="874" spans="2:11">
      <c r="B874" s="13">
        <v>1256</v>
      </c>
      <c r="C874" s="16">
        <v>1257</v>
      </c>
      <c r="D874" s="16" t="s">
        <v>2187</v>
      </c>
      <c r="E874" s="16" t="s">
        <v>1441</v>
      </c>
      <c r="F874" s="16" t="s">
        <v>1335</v>
      </c>
      <c r="G874" s="16" t="s">
        <v>1275</v>
      </c>
      <c r="H874" s="16" t="s">
        <v>2189</v>
      </c>
      <c r="I874" s="16" t="s">
        <v>1273</v>
      </c>
      <c r="J874" s="16">
        <v>1.0030000000000001E-2</v>
      </c>
      <c r="K874" s="16">
        <v>119.7450560101735</v>
      </c>
    </row>
    <row r="875" spans="2:11">
      <c r="B875" s="13">
        <v>1257</v>
      </c>
      <c r="C875" s="16">
        <v>1258</v>
      </c>
      <c r="D875" s="16" t="s">
        <v>2187</v>
      </c>
      <c r="E875" s="16" t="s">
        <v>1441</v>
      </c>
      <c r="F875" s="16" t="s">
        <v>1297</v>
      </c>
      <c r="G875" s="16" t="s">
        <v>1275</v>
      </c>
      <c r="H875" s="16" t="s">
        <v>2190</v>
      </c>
      <c r="I875" s="16" t="s">
        <v>1230</v>
      </c>
      <c r="J875" s="16">
        <v>9.4000000000000004E-3</v>
      </c>
      <c r="K875" s="16">
        <v>795.20775727424291</v>
      </c>
    </row>
    <row r="876" spans="2:11">
      <c r="B876" s="13">
        <v>1258</v>
      </c>
      <c r="C876" s="16">
        <v>1259</v>
      </c>
      <c r="D876" s="16" t="s">
        <v>2187</v>
      </c>
      <c r="E876" s="16" t="s">
        <v>1441</v>
      </c>
      <c r="F876" s="16" t="s">
        <v>1311</v>
      </c>
      <c r="G876" s="16" t="s">
        <v>1275</v>
      </c>
      <c r="H876" s="16" t="s">
        <v>2191</v>
      </c>
      <c r="I876" s="16" t="s">
        <v>1273</v>
      </c>
      <c r="J876" s="16">
        <v>1.098E-2</v>
      </c>
      <c r="K876" s="16">
        <v>134.0901451419696</v>
      </c>
    </row>
    <row r="877" spans="2:11">
      <c r="B877" s="13">
        <v>1259</v>
      </c>
      <c r="C877" s="16">
        <v>1260</v>
      </c>
      <c r="D877" s="16" t="s">
        <v>2187</v>
      </c>
      <c r="E877" s="16" t="s">
        <v>1441</v>
      </c>
      <c r="F877" s="16" t="s">
        <v>1311</v>
      </c>
      <c r="G877" s="16" t="s">
        <v>1275</v>
      </c>
      <c r="H877" s="16" t="s">
        <v>2192</v>
      </c>
      <c r="I877" s="16" t="s">
        <v>1273</v>
      </c>
      <c r="J877" s="16">
        <v>4.4999999999999998E-2</v>
      </c>
      <c r="K877" s="16">
        <v>782.26623597933667</v>
      </c>
    </row>
    <row r="878" spans="2:11">
      <c r="B878" s="13">
        <v>1260</v>
      </c>
      <c r="C878" s="16">
        <v>1261</v>
      </c>
      <c r="D878" s="16" t="s">
        <v>2187</v>
      </c>
      <c r="E878" s="16" t="s">
        <v>1441</v>
      </c>
      <c r="F878" s="16" t="s">
        <v>1311</v>
      </c>
      <c r="G878" s="16" t="s">
        <v>1275</v>
      </c>
      <c r="H878" s="16" t="s">
        <v>2193</v>
      </c>
      <c r="I878" s="16" t="s">
        <v>1273</v>
      </c>
      <c r="J878" s="16">
        <v>7.3160000000000003E-2</v>
      </c>
      <c r="K878" s="16">
        <v>1436.3102180107439</v>
      </c>
    </row>
    <row r="879" spans="2:11">
      <c r="B879" s="13">
        <v>1261</v>
      </c>
      <c r="C879" s="16">
        <v>1262</v>
      </c>
      <c r="D879" s="16" t="s">
        <v>2187</v>
      </c>
      <c r="E879" s="16" t="s">
        <v>1441</v>
      </c>
      <c r="F879" s="16" t="s">
        <v>1311</v>
      </c>
      <c r="G879" s="16" t="s">
        <v>1275</v>
      </c>
      <c r="H879" s="16" t="s">
        <v>2194</v>
      </c>
      <c r="I879" s="16" t="s">
        <v>1273</v>
      </c>
      <c r="J879" s="16">
        <v>9.8399999999999987E-2</v>
      </c>
      <c r="K879" s="16">
        <v>2080.61141604468</v>
      </c>
    </row>
    <row r="880" spans="2:11">
      <c r="B880" s="13">
        <v>1262</v>
      </c>
      <c r="C880" s="16">
        <v>1263</v>
      </c>
      <c r="D880" s="16" t="s">
        <v>2187</v>
      </c>
      <c r="E880" s="16" t="s">
        <v>1441</v>
      </c>
      <c r="F880" s="16" t="s">
        <v>1311</v>
      </c>
      <c r="G880" s="16" t="s">
        <v>1275</v>
      </c>
      <c r="H880" s="16" t="s">
        <v>2195</v>
      </c>
      <c r="I880" s="16" t="s">
        <v>1273</v>
      </c>
      <c r="J880" s="16">
        <v>0.105</v>
      </c>
      <c r="K880" s="16">
        <v>7563.6333478564584</v>
      </c>
    </row>
    <row r="881" spans="2:11">
      <c r="B881" s="13">
        <v>1264</v>
      </c>
      <c r="C881" s="16">
        <v>1265</v>
      </c>
      <c r="D881" s="16" t="s">
        <v>2196</v>
      </c>
      <c r="E881" s="16" t="s">
        <v>1441</v>
      </c>
      <c r="F881" s="16" t="s">
        <v>1297</v>
      </c>
      <c r="G881" s="16" t="s">
        <v>1275</v>
      </c>
      <c r="H881" s="16" t="s">
        <v>2197</v>
      </c>
      <c r="I881" s="16" t="s">
        <v>1230</v>
      </c>
      <c r="J881" s="16">
        <v>0.18648000000000001</v>
      </c>
      <c r="K881" s="16">
        <v>3107.5544335824661</v>
      </c>
    </row>
    <row r="882" spans="2:11">
      <c r="B882" s="13">
        <v>1266</v>
      </c>
      <c r="C882" s="16">
        <v>1267</v>
      </c>
      <c r="D882" s="16" t="s">
        <v>2198</v>
      </c>
      <c r="E882" s="16" t="s">
        <v>1441</v>
      </c>
      <c r="F882" s="16" t="s">
        <v>1297</v>
      </c>
      <c r="G882" s="16" t="s">
        <v>1275</v>
      </c>
      <c r="H882" s="16" t="s">
        <v>2199</v>
      </c>
      <c r="I882" s="16" t="s">
        <v>1230</v>
      </c>
      <c r="J882" s="16">
        <v>1.6272</v>
      </c>
      <c r="K882" s="16">
        <v>26054.927180349969</v>
      </c>
    </row>
    <row r="883" spans="2:11">
      <c r="B883" s="13">
        <v>1270</v>
      </c>
      <c r="C883" s="16">
        <v>1271</v>
      </c>
      <c r="D883" s="16" t="s">
        <v>2200</v>
      </c>
      <c r="E883" s="16" t="s">
        <v>1441</v>
      </c>
      <c r="F883" s="16" t="s">
        <v>1275</v>
      </c>
      <c r="G883" s="16" t="s">
        <v>1275</v>
      </c>
      <c r="H883" s="16" t="s">
        <v>2201</v>
      </c>
      <c r="I883" s="16" t="s">
        <v>1273</v>
      </c>
      <c r="J883" s="16">
        <v>1E-3</v>
      </c>
      <c r="K883" s="16">
        <v>6.7029981616024754</v>
      </c>
    </row>
    <row r="884" spans="2:11">
      <c r="B884" s="13">
        <v>1277</v>
      </c>
      <c r="C884" s="16">
        <v>1278</v>
      </c>
      <c r="D884" s="16" t="s">
        <v>2200</v>
      </c>
      <c r="E884" s="16" t="s">
        <v>1441</v>
      </c>
      <c r="F884" s="16" t="s">
        <v>1367</v>
      </c>
      <c r="G884" s="16" t="s">
        <v>1275</v>
      </c>
      <c r="H884" s="16" t="s">
        <v>2202</v>
      </c>
      <c r="I884" s="16" t="s">
        <v>1273</v>
      </c>
      <c r="J884" s="16">
        <v>1E-3</v>
      </c>
      <c r="K884" s="16">
        <v>6.7029981616024754</v>
      </c>
    </row>
    <row r="885" spans="2:11">
      <c r="B885" s="13">
        <v>1278</v>
      </c>
      <c r="C885" s="16">
        <v>1279</v>
      </c>
      <c r="D885" s="16" t="s">
        <v>2200</v>
      </c>
      <c r="E885" s="16" t="s">
        <v>1441</v>
      </c>
      <c r="F885" s="16" t="s">
        <v>1284</v>
      </c>
      <c r="G885" s="16" t="s">
        <v>1284</v>
      </c>
      <c r="H885" s="16" t="s">
        <v>2203</v>
      </c>
      <c r="I885" s="16" t="s">
        <v>1273</v>
      </c>
      <c r="J885" s="16">
        <v>4.3E-3</v>
      </c>
      <c r="K885" s="16">
        <v>41.524682184589118</v>
      </c>
    </row>
    <row r="886" spans="2:11">
      <c r="B886" s="13">
        <v>1280</v>
      </c>
      <c r="C886" s="16">
        <v>1281</v>
      </c>
      <c r="D886" s="16" t="s">
        <v>2200</v>
      </c>
      <c r="E886" s="16" t="s">
        <v>1441</v>
      </c>
      <c r="F886" s="16" t="s">
        <v>1341</v>
      </c>
      <c r="G886" s="16" t="s">
        <v>1275</v>
      </c>
      <c r="H886" s="16" t="s">
        <v>2204</v>
      </c>
      <c r="I886" s="16" t="s">
        <v>1273</v>
      </c>
      <c r="J886" s="16">
        <v>3.2199999999999999E-2</v>
      </c>
      <c r="K886" s="16">
        <v>514.71748885722945</v>
      </c>
    </row>
    <row r="887" spans="2:11">
      <c r="B887" s="13">
        <v>1282</v>
      </c>
      <c r="C887" s="16">
        <v>1283</v>
      </c>
      <c r="D887" s="16" t="s">
        <v>2200</v>
      </c>
      <c r="E887" s="16" t="s">
        <v>1441</v>
      </c>
      <c r="F887" s="16" t="s">
        <v>1311</v>
      </c>
      <c r="G887" s="16" t="s">
        <v>1275</v>
      </c>
      <c r="H887" s="16" t="s">
        <v>2205</v>
      </c>
      <c r="I887" s="16" t="s">
        <v>1273</v>
      </c>
      <c r="J887" s="16">
        <v>3.15E-2</v>
      </c>
      <c r="K887" s="16">
        <v>500.76531341442291</v>
      </c>
    </row>
    <row r="888" spans="2:11">
      <c r="B888" s="13">
        <v>1284</v>
      </c>
      <c r="C888" s="16">
        <v>1285</v>
      </c>
      <c r="D888" s="16" t="s">
        <v>2200</v>
      </c>
      <c r="E888" s="16" t="s">
        <v>1441</v>
      </c>
      <c r="F888" s="16" t="s">
        <v>1284</v>
      </c>
      <c r="G888" s="16" t="s">
        <v>1284</v>
      </c>
      <c r="H888" s="16" t="s">
        <v>2206</v>
      </c>
      <c r="I888" s="16" t="s">
        <v>1273</v>
      </c>
      <c r="J888" s="16">
        <v>9.6349999999999991E-2</v>
      </c>
      <c r="K888" s="16">
        <v>2026.353702267978</v>
      </c>
    </row>
    <row r="889" spans="2:11">
      <c r="B889" s="13">
        <v>1285</v>
      </c>
      <c r="C889" s="16">
        <v>1286</v>
      </c>
      <c r="D889" s="16" t="s">
        <v>2200</v>
      </c>
      <c r="E889" s="16" t="s">
        <v>1441</v>
      </c>
      <c r="F889" s="16" t="s">
        <v>1341</v>
      </c>
      <c r="G889" s="16" t="s">
        <v>1275</v>
      </c>
      <c r="H889" s="16" t="s">
        <v>2207</v>
      </c>
      <c r="I889" s="16" t="s">
        <v>1273</v>
      </c>
      <c r="J889" s="16">
        <v>0.15939</v>
      </c>
      <c r="K889" s="16">
        <v>3802.3013356568422</v>
      </c>
    </row>
    <row r="890" spans="2:11">
      <c r="B890" s="13">
        <v>1286</v>
      </c>
      <c r="C890" s="16">
        <v>1287</v>
      </c>
      <c r="D890" s="16" t="s">
        <v>2200</v>
      </c>
      <c r="E890" s="16" t="s">
        <v>1441</v>
      </c>
      <c r="F890" s="16" t="s">
        <v>1359</v>
      </c>
      <c r="G890" s="16" t="s">
        <v>1284</v>
      </c>
      <c r="H890" s="16" t="s">
        <v>2208</v>
      </c>
      <c r="I890" s="16" t="s">
        <v>1273</v>
      </c>
      <c r="J890" s="16">
        <v>8.9279999999999998E-2</v>
      </c>
      <c r="K890" s="16">
        <v>1842.183112556304</v>
      </c>
    </row>
    <row r="891" spans="2:11">
      <c r="B891" s="13">
        <v>1287</v>
      </c>
      <c r="C891" s="16">
        <v>1288</v>
      </c>
      <c r="D891" s="16" t="s">
        <v>2200</v>
      </c>
      <c r="E891" s="16" t="s">
        <v>1441</v>
      </c>
      <c r="F891" s="16" t="s">
        <v>1311</v>
      </c>
      <c r="G891" s="16" t="s">
        <v>1275</v>
      </c>
      <c r="H891" s="16" t="s">
        <v>2209</v>
      </c>
      <c r="I891" s="16" t="s">
        <v>1273</v>
      </c>
      <c r="J891" s="16">
        <v>0.1794</v>
      </c>
      <c r="K891" s="16">
        <v>4408.2335108829029</v>
      </c>
    </row>
    <row r="892" spans="2:11">
      <c r="B892" s="13">
        <v>1288</v>
      </c>
      <c r="C892" s="16">
        <v>1289</v>
      </c>
      <c r="D892" s="16" t="s">
        <v>2200</v>
      </c>
      <c r="E892" s="16" t="s">
        <v>1441</v>
      </c>
      <c r="F892" s="16" t="s">
        <v>1311</v>
      </c>
      <c r="G892" s="16" t="s">
        <v>1275</v>
      </c>
      <c r="H892" s="16" t="s">
        <v>2210</v>
      </c>
      <c r="I892" s="16" t="s">
        <v>1273</v>
      </c>
      <c r="J892" s="16">
        <v>0.18972</v>
      </c>
      <c r="K892" s="16">
        <v>4727.5449903638564</v>
      </c>
    </row>
    <row r="893" spans="2:11">
      <c r="B893" s="13">
        <v>1289</v>
      </c>
      <c r="C893" s="16">
        <v>1290</v>
      </c>
      <c r="D893" s="16" t="s">
        <v>2200</v>
      </c>
      <c r="E893" s="16" t="s">
        <v>1441</v>
      </c>
      <c r="F893" s="16" t="s">
        <v>1297</v>
      </c>
      <c r="G893" s="16" t="s">
        <v>1275</v>
      </c>
      <c r="H893" s="16" t="s">
        <v>2211</v>
      </c>
      <c r="I893" s="16" t="s">
        <v>1230</v>
      </c>
      <c r="J893" s="16">
        <v>0.23688000000000001</v>
      </c>
      <c r="K893" s="16">
        <v>14719.98653253934</v>
      </c>
    </row>
    <row r="894" spans="2:11">
      <c r="B894" s="13">
        <v>1290</v>
      </c>
      <c r="C894" s="16">
        <v>1291</v>
      </c>
      <c r="D894" s="16" t="s">
        <v>2200</v>
      </c>
      <c r="E894" s="16" t="s">
        <v>1441</v>
      </c>
      <c r="F894" s="16" t="s">
        <v>1311</v>
      </c>
      <c r="G894" s="16" t="s">
        <v>1275</v>
      </c>
      <c r="H894" s="16" t="s">
        <v>2212</v>
      </c>
      <c r="I894" s="16" t="s">
        <v>1273</v>
      </c>
      <c r="J894" s="16">
        <v>0.29054999999999997</v>
      </c>
      <c r="K894" s="16">
        <v>8055.2551144863683</v>
      </c>
    </row>
    <row r="895" spans="2:11">
      <c r="B895" s="13">
        <v>1291</v>
      </c>
      <c r="C895" s="16">
        <v>1292</v>
      </c>
      <c r="D895" s="16" t="s">
        <v>2200</v>
      </c>
      <c r="E895" s="16" t="s">
        <v>1441</v>
      </c>
      <c r="F895" s="16" t="s">
        <v>1315</v>
      </c>
      <c r="G895" s="16" t="s">
        <v>1275</v>
      </c>
      <c r="H895" s="16" t="s">
        <v>2213</v>
      </c>
      <c r="I895" s="16" t="s">
        <v>1273</v>
      </c>
      <c r="J895" s="16">
        <v>0.33465</v>
      </c>
      <c r="K895" s="16">
        <v>9611.9448815568157</v>
      </c>
    </row>
    <row r="896" spans="2:11">
      <c r="B896" s="13">
        <v>1292</v>
      </c>
      <c r="C896" s="16">
        <v>1293</v>
      </c>
      <c r="D896" s="16" t="s">
        <v>2200</v>
      </c>
      <c r="E896" s="16" t="s">
        <v>1441</v>
      </c>
      <c r="F896" s="16" t="s">
        <v>1311</v>
      </c>
      <c r="G896" s="16" t="s">
        <v>1275</v>
      </c>
      <c r="H896" s="16" t="s">
        <v>2214</v>
      </c>
      <c r="I896" s="16" t="s">
        <v>1273</v>
      </c>
      <c r="J896" s="16">
        <v>0.37959999999999999</v>
      </c>
      <c r="K896" s="16">
        <v>11252.471283121569</v>
      </c>
    </row>
    <row r="897" spans="2:11">
      <c r="B897" s="13">
        <v>1293</v>
      </c>
      <c r="C897" s="16">
        <v>1294</v>
      </c>
      <c r="D897" s="16" t="s">
        <v>2200</v>
      </c>
      <c r="E897" s="16" t="s">
        <v>1441</v>
      </c>
      <c r="F897" s="16" t="s">
        <v>1297</v>
      </c>
      <c r="G897" s="16" t="s">
        <v>1275</v>
      </c>
      <c r="H897" s="16" t="s">
        <v>2215</v>
      </c>
      <c r="I897" s="16" t="s">
        <v>1230</v>
      </c>
      <c r="J897" s="16">
        <v>0.44379999999999997</v>
      </c>
      <c r="K897" s="16">
        <v>25971.686699869759</v>
      </c>
    </row>
    <row r="898" spans="2:11">
      <c r="B898" s="13">
        <v>1294</v>
      </c>
      <c r="C898" s="16">
        <v>1295</v>
      </c>
      <c r="D898" s="16" t="s">
        <v>2200</v>
      </c>
      <c r="E898" s="16" t="s">
        <v>1441</v>
      </c>
      <c r="F898" s="16" t="s">
        <v>1367</v>
      </c>
      <c r="G898" s="16" t="s">
        <v>1275</v>
      </c>
      <c r="H898" s="16" t="s">
        <v>2216</v>
      </c>
      <c r="I898" s="16" t="s">
        <v>1273</v>
      </c>
      <c r="J898" s="16">
        <v>0.34451999999999999</v>
      </c>
      <c r="K898" s="16">
        <v>9967.6964003903468</v>
      </c>
    </row>
    <row r="899" spans="2:11">
      <c r="B899" s="13">
        <v>1295</v>
      </c>
      <c r="C899" s="16">
        <v>1296</v>
      </c>
      <c r="D899" s="16" t="s">
        <v>2200</v>
      </c>
      <c r="E899" s="16" t="s">
        <v>1441</v>
      </c>
      <c r="F899" s="16" t="s">
        <v>1341</v>
      </c>
      <c r="G899" s="16" t="s">
        <v>1275</v>
      </c>
      <c r="H899" s="16" t="s">
        <v>2217</v>
      </c>
      <c r="I899" s="16" t="s">
        <v>1273</v>
      </c>
      <c r="J899" s="16">
        <v>0.65120000000000011</v>
      </c>
      <c r="K899" s="16">
        <v>9479.806700714591</v>
      </c>
    </row>
    <row r="900" spans="2:11">
      <c r="B900" s="13">
        <v>1296</v>
      </c>
      <c r="C900" s="16">
        <v>1297</v>
      </c>
      <c r="D900" s="16" t="s">
        <v>2200</v>
      </c>
      <c r="E900" s="16" t="s">
        <v>1441</v>
      </c>
      <c r="F900" s="16" t="s">
        <v>1284</v>
      </c>
      <c r="G900" s="16" t="s">
        <v>1284</v>
      </c>
      <c r="H900" s="16" t="s">
        <v>2218</v>
      </c>
      <c r="I900" s="16" t="s">
        <v>1273</v>
      </c>
      <c r="J900" s="16">
        <v>1E-3</v>
      </c>
      <c r="K900" s="16">
        <v>6.7029981616024754</v>
      </c>
    </row>
    <row r="901" spans="2:11">
      <c r="B901" s="13">
        <v>1298</v>
      </c>
      <c r="C901" s="16">
        <v>1299</v>
      </c>
      <c r="D901" s="16" t="s">
        <v>2219</v>
      </c>
      <c r="E901" s="16" t="s">
        <v>1441</v>
      </c>
      <c r="F901" s="16" t="s">
        <v>1311</v>
      </c>
      <c r="G901" s="16" t="s">
        <v>1275</v>
      </c>
      <c r="H901" s="16" t="s">
        <v>2220</v>
      </c>
      <c r="I901" s="16" t="s">
        <v>1273</v>
      </c>
      <c r="J901" s="16">
        <v>1.2606299999999999</v>
      </c>
      <c r="K901" s="16">
        <v>4357.9834297011594</v>
      </c>
    </row>
    <row r="902" spans="2:11">
      <c r="B902" s="13">
        <v>1303</v>
      </c>
      <c r="C902" s="16">
        <v>1304</v>
      </c>
      <c r="D902" s="16" t="s">
        <v>2221</v>
      </c>
      <c r="E902" s="16" t="s">
        <v>1441</v>
      </c>
      <c r="F902" s="16" t="s">
        <v>1311</v>
      </c>
      <c r="G902" s="16" t="s">
        <v>1275</v>
      </c>
      <c r="H902" s="16" t="s">
        <v>2222</v>
      </c>
      <c r="I902" s="16" t="s">
        <v>1273</v>
      </c>
      <c r="J902" s="16">
        <v>0.76839999999999997</v>
      </c>
      <c r="K902" s="16">
        <v>27184.014046973229</v>
      </c>
    </row>
    <row r="903" spans="2:11">
      <c r="B903" s="13">
        <v>1304</v>
      </c>
      <c r="C903" s="16">
        <v>1305</v>
      </c>
      <c r="D903" s="16" t="s">
        <v>2221</v>
      </c>
      <c r="E903" s="16" t="s">
        <v>1441</v>
      </c>
      <c r="F903" s="16" t="s">
        <v>1311</v>
      </c>
      <c r="G903" s="16" t="s">
        <v>1275</v>
      </c>
      <c r="H903" s="16" t="s">
        <v>2222</v>
      </c>
      <c r="I903" s="16" t="s">
        <v>1273</v>
      </c>
      <c r="J903" s="16">
        <v>0.89579999999999993</v>
      </c>
      <c r="K903" s="16">
        <v>10690.917382165209</v>
      </c>
    </row>
    <row r="904" spans="2:11">
      <c r="B904" s="13">
        <v>1306</v>
      </c>
      <c r="C904" s="16">
        <v>1307</v>
      </c>
      <c r="D904" s="16" t="s">
        <v>2223</v>
      </c>
      <c r="E904" s="16" t="s">
        <v>1441</v>
      </c>
      <c r="F904" s="16" t="s">
        <v>1341</v>
      </c>
      <c r="G904" s="16" t="s">
        <v>1275</v>
      </c>
      <c r="H904" s="16" t="s">
        <v>2224</v>
      </c>
      <c r="I904" s="16" t="s">
        <v>1273</v>
      </c>
      <c r="J904" s="16">
        <v>2.0799999999999998E-3</v>
      </c>
      <c r="K904" s="16">
        <v>16.753797506834111</v>
      </c>
    </row>
    <row r="905" spans="2:11">
      <c r="B905" s="13">
        <v>1314</v>
      </c>
      <c r="C905" s="16">
        <v>1315</v>
      </c>
      <c r="D905" s="16" t="s">
        <v>2223</v>
      </c>
      <c r="E905" s="16" t="s">
        <v>1441</v>
      </c>
      <c r="F905" s="16" t="s">
        <v>1311</v>
      </c>
      <c r="G905" s="16" t="s">
        <v>1275</v>
      </c>
      <c r="H905" s="16" t="s">
        <v>2225</v>
      </c>
      <c r="I905" s="16" t="s">
        <v>1273</v>
      </c>
      <c r="J905" s="16">
        <v>2.9700000000000001E-2</v>
      </c>
      <c r="K905" s="16">
        <v>6240.4338640826763</v>
      </c>
    </row>
    <row r="906" spans="2:11">
      <c r="B906" s="13">
        <v>1315</v>
      </c>
      <c r="C906" s="16">
        <v>1316</v>
      </c>
      <c r="D906" s="16" t="s">
        <v>2223</v>
      </c>
      <c r="E906" s="16" t="s">
        <v>1441</v>
      </c>
      <c r="F906" s="16" t="s">
        <v>1341</v>
      </c>
      <c r="G906" s="16" t="s">
        <v>1275</v>
      </c>
      <c r="H906" s="16" t="s">
        <v>2226</v>
      </c>
      <c r="I906" s="16" t="s">
        <v>1273</v>
      </c>
      <c r="J906" s="16">
        <v>3.4100000000000012E-2</v>
      </c>
      <c r="K906" s="16">
        <v>553.17651118875006</v>
      </c>
    </row>
    <row r="907" spans="2:11">
      <c r="B907" s="13">
        <v>1318</v>
      </c>
      <c r="C907" s="16">
        <v>1319</v>
      </c>
      <c r="D907" s="16" t="s">
        <v>2223</v>
      </c>
      <c r="E907" s="16" t="s">
        <v>1441</v>
      </c>
      <c r="F907" s="16" t="s">
        <v>1341</v>
      </c>
      <c r="G907" s="16" t="s">
        <v>1276</v>
      </c>
      <c r="H907" s="16" t="s">
        <v>2227</v>
      </c>
      <c r="I907" s="16" t="s">
        <v>1273</v>
      </c>
      <c r="J907" s="16">
        <v>4.224E-2</v>
      </c>
      <c r="K907" s="16">
        <v>722.94496673101503</v>
      </c>
    </row>
    <row r="908" spans="2:11">
      <c r="B908" s="13">
        <v>1320</v>
      </c>
      <c r="C908" s="16">
        <v>1321</v>
      </c>
      <c r="D908" s="16" t="s">
        <v>2223</v>
      </c>
      <c r="E908" s="16" t="s">
        <v>1441</v>
      </c>
      <c r="F908" s="16" t="s">
        <v>1297</v>
      </c>
      <c r="G908" s="16" t="s">
        <v>1275</v>
      </c>
      <c r="H908" s="16" t="s">
        <v>2228</v>
      </c>
      <c r="I908" s="16" t="s">
        <v>1230</v>
      </c>
      <c r="J908" s="16">
        <v>4.8959999999999997E-2</v>
      </c>
      <c r="K908" s="16">
        <v>3537.3369219262358</v>
      </c>
    </row>
    <row r="909" spans="2:11">
      <c r="B909" s="13">
        <v>1322</v>
      </c>
      <c r="C909" s="16">
        <v>1323</v>
      </c>
      <c r="D909" s="16" t="s">
        <v>2223</v>
      </c>
      <c r="E909" s="16" t="s">
        <v>1441</v>
      </c>
      <c r="F909" s="16" t="s">
        <v>1284</v>
      </c>
      <c r="G909" s="16" t="s">
        <v>1284</v>
      </c>
      <c r="H909" s="16" t="s">
        <v>2229</v>
      </c>
      <c r="I909" s="16" t="s">
        <v>1273</v>
      </c>
      <c r="J909" s="16">
        <v>4.956E-2</v>
      </c>
      <c r="K909" s="16">
        <v>882.84928090611709</v>
      </c>
    </row>
    <row r="910" spans="2:11">
      <c r="B910" s="13">
        <v>1324</v>
      </c>
      <c r="C910" s="16">
        <v>1325</v>
      </c>
      <c r="D910" s="16" t="s">
        <v>2223</v>
      </c>
      <c r="E910" s="16" t="s">
        <v>1441</v>
      </c>
      <c r="F910" s="16" t="s">
        <v>1337</v>
      </c>
      <c r="G910" s="16" t="s">
        <v>1276</v>
      </c>
      <c r="H910" s="16" t="s">
        <v>2230</v>
      </c>
      <c r="I910" s="16" t="s">
        <v>1230</v>
      </c>
      <c r="J910" s="16">
        <v>3.3599999999999998E-2</v>
      </c>
      <c r="K910" s="16">
        <v>2516.5472040289878</v>
      </c>
    </row>
    <row r="911" spans="2:11">
      <c r="B911" s="13">
        <v>1326</v>
      </c>
      <c r="C911" s="16">
        <v>1327</v>
      </c>
      <c r="D911" s="16" t="s">
        <v>2223</v>
      </c>
      <c r="E911" s="16" t="s">
        <v>1441</v>
      </c>
      <c r="F911" s="16" t="s">
        <v>1297</v>
      </c>
      <c r="G911" s="16" t="s">
        <v>1275</v>
      </c>
      <c r="H911" s="16" t="s">
        <v>2231</v>
      </c>
      <c r="I911" s="16" t="s">
        <v>1230</v>
      </c>
      <c r="J911" s="16">
        <v>0.1089</v>
      </c>
      <c r="K911" s="16">
        <v>7289.0664552261333</v>
      </c>
    </row>
    <row r="912" spans="2:11">
      <c r="B912" s="13">
        <v>1327</v>
      </c>
      <c r="C912" s="16">
        <v>1328</v>
      </c>
      <c r="D912" s="16" t="s">
        <v>2223</v>
      </c>
      <c r="E912" s="16" t="s">
        <v>1441</v>
      </c>
      <c r="F912" s="16" t="s">
        <v>1297</v>
      </c>
      <c r="G912" s="16" t="s">
        <v>1275</v>
      </c>
      <c r="H912" s="16" t="s">
        <v>2232</v>
      </c>
      <c r="I912" s="16" t="s">
        <v>1230</v>
      </c>
      <c r="J912" s="16">
        <v>0.10985</v>
      </c>
      <c r="K912" s="16">
        <v>7346.5505482715653</v>
      </c>
    </row>
    <row r="913" spans="2:11">
      <c r="B913" s="13">
        <v>1328</v>
      </c>
      <c r="C913" s="16">
        <v>1329</v>
      </c>
      <c r="D913" s="16" t="s">
        <v>2233</v>
      </c>
      <c r="E913" s="16" t="s">
        <v>1441</v>
      </c>
      <c r="F913" s="16" t="s">
        <v>1311</v>
      </c>
      <c r="G913" s="16" t="s">
        <v>1275</v>
      </c>
      <c r="H913" s="16" t="s">
        <v>2148</v>
      </c>
      <c r="I913" s="16" t="s">
        <v>1273</v>
      </c>
      <c r="J913" s="16">
        <v>0.43459999999999988</v>
      </c>
      <c r="K913" s="16">
        <v>6609.6850073466867</v>
      </c>
    </row>
    <row r="914" spans="2:11">
      <c r="B914" s="13">
        <v>1330</v>
      </c>
      <c r="C914" s="16">
        <v>1331</v>
      </c>
      <c r="D914" s="16" t="s">
        <v>2234</v>
      </c>
      <c r="E914" s="16" t="s">
        <v>1441</v>
      </c>
      <c r="F914" s="16" t="s">
        <v>1275</v>
      </c>
      <c r="G914" s="16" t="s">
        <v>1275</v>
      </c>
      <c r="H914" s="16" t="s">
        <v>2235</v>
      </c>
      <c r="I914" s="16" t="s">
        <v>1273</v>
      </c>
      <c r="J914" s="16">
        <v>1.8290000000000001E-2</v>
      </c>
      <c r="K914" s="16">
        <v>0</v>
      </c>
    </row>
    <row r="915" spans="2:11">
      <c r="B915" s="13">
        <v>1332</v>
      </c>
      <c r="C915" s="16">
        <v>1333</v>
      </c>
      <c r="D915" s="16" t="s">
        <v>2236</v>
      </c>
      <c r="E915" s="16" t="s">
        <v>1441</v>
      </c>
      <c r="F915" s="16" t="s">
        <v>1341</v>
      </c>
      <c r="G915" s="16" t="s">
        <v>1275</v>
      </c>
      <c r="H915" s="16" t="s">
        <v>2237</v>
      </c>
      <c r="I915" s="16" t="s">
        <v>1273</v>
      </c>
      <c r="J915" s="16">
        <v>0.39129999999999998</v>
      </c>
      <c r="K915" s="16">
        <v>6864.1519616058131</v>
      </c>
    </row>
    <row r="916" spans="2:11">
      <c r="B916" s="13">
        <v>1344</v>
      </c>
      <c r="C916" s="16">
        <v>1345</v>
      </c>
      <c r="D916" s="16" t="s">
        <v>2238</v>
      </c>
      <c r="E916" s="16" t="s">
        <v>1441</v>
      </c>
      <c r="F916" s="16" t="s">
        <v>1311</v>
      </c>
      <c r="G916" s="16" t="s">
        <v>1275</v>
      </c>
      <c r="H916" s="16" t="s">
        <v>2239</v>
      </c>
      <c r="I916" s="16" t="s">
        <v>1273</v>
      </c>
      <c r="J916" s="16">
        <v>0.39600000000000002</v>
      </c>
      <c r="K916" s="16">
        <v>7685.4229925212094</v>
      </c>
    </row>
    <row r="917" spans="2:11">
      <c r="B917" s="13">
        <v>1345</v>
      </c>
      <c r="C917" s="16">
        <v>1346</v>
      </c>
      <c r="D917" s="16" t="s">
        <v>2238</v>
      </c>
      <c r="E917" s="16" t="s">
        <v>1441</v>
      </c>
      <c r="F917" s="16" t="s">
        <v>1311</v>
      </c>
      <c r="G917" s="16" t="s">
        <v>1275</v>
      </c>
      <c r="H917" s="16" t="s">
        <v>2240</v>
      </c>
      <c r="I917" s="16" t="s">
        <v>1273</v>
      </c>
      <c r="J917" s="16">
        <v>0.48980000000000001</v>
      </c>
      <c r="K917" s="16">
        <v>15481.19023582999</v>
      </c>
    </row>
    <row r="918" spans="2:11">
      <c r="B918" s="13">
        <v>1346</v>
      </c>
      <c r="C918" s="16">
        <v>1347</v>
      </c>
      <c r="D918" s="16" t="s">
        <v>2238</v>
      </c>
      <c r="E918" s="16" t="s">
        <v>1441</v>
      </c>
      <c r="F918" s="16" t="s">
        <v>1311</v>
      </c>
      <c r="G918" s="16" t="s">
        <v>1275</v>
      </c>
      <c r="H918" s="16" t="s">
        <v>2241</v>
      </c>
      <c r="I918" s="16" t="s">
        <v>1273</v>
      </c>
      <c r="J918" s="16">
        <v>1.296</v>
      </c>
      <c r="K918" s="16">
        <v>52260.269153228968</v>
      </c>
    </row>
    <row r="919" spans="2:11">
      <c r="B919" s="13">
        <v>1350</v>
      </c>
      <c r="C919" s="16">
        <v>1351</v>
      </c>
      <c r="D919" s="16" t="s">
        <v>2242</v>
      </c>
      <c r="E919" s="16" t="s">
        <v>1441</v>
      </c>
      <c r="F919" s="16" t="s">
        <v>1297</v>
      </c>
      <c r="G919" s="16" t="s">
        <v>1275</v>
      </c>
      <c r="H919" s="16" t="s">
        <v>2243</v>
      </c>
      <c r="I919" s="16" t="s">
        <v>1230</v>
      </c>
      <c r="J919" s="16">
        <v>0.27126</v>
      </c>
      <c r="K919" s="16">
        <v>16639.413651605111</v>
      </c>
    </row>
    <row r="920" spans="2:11">
      <c r="B920" s="13">
        <v>1351</v>
      </c>
      <c r="C920" s="16">
        <v>1352</v>
      </c>
      <c r="D920" s="16" t="s">
        <v>2242</v>
      </c>
      <c r="E920" s="16" t="s">
        <v>1441</v>
      </c>
      <c r="F920" s="16" t="s">
        <v>1289</v>
      </c>
      <c r="G920" s="16" t="s">
        <v>1275</v>
      </c>
      <c r="H920" s="16" t="s">
        <v>2244</v>
      </c>
      <c r="I920" s="16" t="s">
        <v>1273</v>
      </c>
      <c r="J920" s="16">
        <v>1.3888</v>
      </c>
      <c r="K920" s="16">
        <v>56981.092076553708</v>
      </c>
    </row>
    <row r="921" spans="2:11">
      <c r="B921" s="13">
        <v>1352</v>
      </c>
      <c r="C921" s="16">
        <v>1353</v>
      </c>
      <c r="D921" s="16" t="s">
        <v>2242</v>
      </c>
      <c r="E921" s="16" t="s">
        <v>1441</v>
      </c>
      <c r="F921" s="16" t="s">
        <v>1289</v>
      </c>
      <c r="G921" s="16" t="s">
        <v>1275</v>
      </c>
      <c r="H921" s="16" t="s">
        <v>2245</v>
      </c>
      <c r="I921" s="16" t="s">
        <v>1273</v>
      </c>
      <c r="J921" s="16">
        <v>1.4427000000000001</v>
      </c>
      <c r="K921" s="16">
        <v>29401.748755381959</v>
      </c>
    </row>
    <row r="922" spans="2:11">
      <c r="B922" s="13">
        <v>1354</v>
      </c>
      <c r="C922" s="16">
        <v>1355</v>
      </c>
      <c r="D922" s="16" t="s">
        <v>2242</v>
      </c>
      <c r="E922" s="16" t="s">
        <v>1441</v>
      </c>
      <c r="F922" s="16" t="s">
        <v>1289</v>
      </c>
      <c r="G922" s="16" t="s">
        <v>1275</v>
      </c>
      <c r="H922" s="16" t="s">
        <v>2246</v>
      </c>
      <c r="I922" s="16" t="s">
        <v>1273</v>
      </c>
      <c r="J922" s="16">
        <v>1.976</v>
      </c>
      <c r="K922" s="16">
        <v>88555.096219360013</v>
      </c>
    </row>
    <row r="923" spans="2:11">
      <c r="B923" s="13">
        <v>1357</v>
      </c>
      <c r="C923" s="16">
        <v>1358</v>
      </c>
      <c r="D923" s="16" t="s">
        <v>2247</v>
      </c>
      <c r="E923" s="16" t="s">
        <v>1441</v>
      </c>
      <c r="F923" s="16" t="s">
        <v>1341</v>
      </c>
      <c r="G923" s="16" t="s">
        <v>1275</v>
      </c>
      <c r="H923" s="16" t="s">
        <v>2248</v>
      </c>
      <c r="I923" s="16" t="s">
        <v>1273</v>
      </c>
      <c r="J923" s="16">
        <v>4.8750000000000002E-2</v>
      </c>
      <c r="K923" s="16">
        <v>864.81046915876129</v>
      </c>
    </row>
    <row r="924" spans="2:11">
      <c r="B924" s="13">
        <v>1360</v>
      </c>
      <c r="C924" s="16">
        <v>1361</v>
      </c>
      <c r="D924" s="16" t="s">
        <v>2247</v>
      </c>
      <c r="E924" s="16" t="s">
        <v>1441</v>
      </c>
      <c r="F924" s="16" t="s">
        <v>1315</v>
      </c>
      <c r="G924" s="16" t="s">
        <v>1275</v>
      </c>
      <c r="H924" s="16" t="s">
        <v>2249</v>
      </c>
      <c r="I924" s="16" t="s">
        <v>1273</v>
      </c>
      <c r="J924" s="16">
        <v>0.2356</v>
      </c>
      <c r="K924" s="16">
        <v>6199.9697090473883</v>
      </c>
    </row>
    <row r="925" spans="2:11">
      <c r="B925" s="13">
        <v>1361</v>
      </c>
      <c r="C925" s="16">
        <v>1362</v>
      </c>
      <c r="D925" s="16" t="s">
        <v>2247</v>
      </c>
      <c r="E925" s="16" t="s">
        <v>1441</v>
      </c>
      <c r="F925" s="16" t="s">
        <v>1341</v>
      </c>
      <c r="G925" s="16" t="s">
        <v>1275</v>
      </c>
      <c r="H925" s="16" t="s">
        <v>2250</v>
      </c>
      <c r="I925" s="16" t="s">
        <v>1273</v>
      </c>
      <c r="J925" s="16">
        <v>0.42799999999999999</v>
      </c>
      <c r="K925" s="16">
        <v>13078.4929428821</v>
      </c>
    </row>
    <row r="926" spans="2:11">
      <c r="B926" s="13">
        <v>1362</v>
      </c>
      <c r="C926" s="16">
        <v>1363</v>
      </c>
      <c r="D926" s="16" t="s">
        <v>2247</v>
      </c>
      <c r="E926" s="16" t="s">
        <v>1441</v>
      </c>
      <c r="F926" s="16" t="s">
        <v>1320</v>
      </c>
      <c r="G926" s="16" t="s">
        <v>1284</v>
      </c>
      <c r="H926" s="16" t="s">
        <v>2251</v>
      </c>
      <c r="I926" s="16" t="s">
        <v>1273</v>
      </c>
      <c r="J926" s="16">
        <v>1.5799000000000001</v>
      </c>
      <c r="K926" s="16">
        <v>66945.368757998192</v>
      </c>
    </row>
    <row r="927" spans="2:11">
      <c r="B927" s="13">
        <v>1363</v>
      </c>
      <c r="C927" s="16">
        <v>1364</v>
      </c>
      <c r="D927" s="16" t="s">
        <v>2247</v>
      </c>
      <c r="E927" s="16" t="s">
        <v>1441</v>
      </c>
      <c r="F927" s="16" t="s">
        <v>1310</v>
      </c>
      <c r="G927" s="16" t="s">
        <v>1275</v>
      </c>
      <c r="H927" s="16" t="s">
        <v>2252</v>
      </c>
      <c r="I927" s="16" t="s">
        <v>1273</v>
      </c>
      <c r="J927" s="16">
        <v>2.3088000000000002</v>
      </c>
      <c r="K927" s="16">
        <v>24184.317883570071</v>
      </c>
    </row>
    <row r="928" spans="2:11">
      <c r="B928" s="13">
        <v>1368</v>
      </c>
      <c r="C928" s="16">
        <v>1369</v>
      </c>
      <c r="D928" s="16" t="s">
        <v>2253</v>
      </c>
      <c r="E928" s="16" t="s">
        <v>1441</v>
      </c>
      <c r="F928" s="16" t="s">
        <v>1297</v>
      </c>
      <c r="G928" s="16" t="s">
        <v>1275</v>
      </c>
      <c r="H928" s="16" t="s">
        <v>2254</v>
      </c>
      <c r="I928" s="16" t="s">
        <v>1230</v>
      </c>
      <c r="J928" s="16">
        <v>1.472E-2</v>
      </c>
      <c r="K928" s="16">
        <v>0</v>
      </c>
    </row>
    <row r="929" spans="2:11">
      <c r="B929" s="13">
        <v>1369</v>
      </c>
      <c r="C929" s="16">
        <v>1370</v>
      </c>
      <c r="D929" s="16" t="s">
        <v>2253</v>
      </c>
      <c r="E929" s="16" t="s">
        <v>1441</v>
      </c>
      <c r="F929" s="16" t="s">
        <v>1297</v>
      </c>
      <c r="G929" s="16" t="s">
        <v>1275</v>
      </c>
      <c r="H929" s="16" t="s">
        <v>2255</v>
      </c>
      <c r="I929" s="16" t="s">
        <v>1230</v>
      </c>
      <c r="J929" s="16">
        <v>4.7320000000000001E-2</v>
      </c>
      <c r="K929" s="16">
        <v>0</v>
      </c>
    </row>
    <row r="930" spans="2:11">
      <c r="B930" s="13">
        <v>1370</v>
      </c>
      <c r="C930" s="16">
        <v>1371</v>
      </c>
      <c r="D930" s="16" t="s">
        <v>2253</v>
      </c>
      <c r="E930" s="16" t="s">
        <v>1441</v>
      </c>
      <c r="F930" s="16" t="s">
        <v>1297</v>
      </c>
      <c r="G930" s="16" t="s">
        <v>1275</v>
      </c>
      <c r="H930" s="16" t="s">
        <v>2256</v>
      </c>
      <c r="I930" s="16" t="s">
        <v>1230</v>
      </c>
      <c r="J930" s="16">
        <v>0.10395</v>
      </c>
      <c r="K930" s="16">
        <v>0</v>
      </c>
    </row>
    <row r="931" spans="2:11">
      <c r="B931" s="13">
        <v>1371</v>
      </c>
      <c r="C931" s="16">
        <v>1372</v>
      </c>
      <c r="D931" s="16" t="s">
        <v>2253</v>
      </c>
      <c r="E931" s="16" t="s">
        <v>1441</v>
      </c>
      <c r="F931" s="16" t="s">
        <v>1297</v>
      </c>
      <c r="G931" s="16" t="s">
        <v>1275</v>
      </c>
      <c r="H931" s="16" t="s">
        <v>2257</v>
      </c>
      <c r="I931" s="16" t="s">
        <v>1230</v>
      </c>
      <c r="J931" s="16">
        <v>0.12352</v>
      </c>
      <c r="K931" s="16">
        <v>0</v>
      </c>
    </row>
    <row r="932" spans="2:11">
      <c r="B932" s="13">
        <v>1372</v>
      </c>
      <c r="C932" s="16">
        <v>1373</v>
      </c>
      <c r="D932" s="16" t="s">
        <v>2253</v>
      </c>
      <c r="E932" s="16" t="s">
        <v>1441</v>
      </c>
      <c r="F932" s="16" t="s">
        <v>1366</v>
      </c>
      <c r="G932" s="16" t="s">
        <v>1276</v>
      </c>
      <c r="H932" s="16" t="s">
        <v>2258</v>
      </c>
      <c r="I932" s="16" t="s">
        <v>1273</v>
      </c>
      <c r="J932" s="16">
        <v>0.32269999999999999</v>
      </c>
      <c r="K932" s="16">
        <v>9185.8156800678753</v>
      </c>
    </row>
    <row r="933" spans="2:11">
      <c r="B933" s="13">
        <v>1373</v>
      </c>
      <c r="C933" s="16">
        <v>1374</v>
      </c>
      <c r="D933" s="16" t="s">
        <v>2253</v>
      </c>
      <c r="E933" s="16" t="s">
        <v>1441</v>
      </c>
      <c r="F933" s="16" t="s">
        <v>1311</v>
      </c>
      <c r="G933" s="16" t="s">
        <v>1275</v>
      </c>
      <c r="H933" s="16" t="s">
        <v>2259</v>
      </c>
      <c r="I933" s="16" t="s">
        <v>1273</v>
      </c>
      <c r="J933" s="16">
        <v>0.43680000000000002</v>
      </c>
      <c r="K933" s="16">
        <v>13412.636702434889</v>
      </c>
    </row>
    <row r="934" spans="2:11">
      <c r="B934" s="13">
        <v>1374</v>
      </c>
      <c r="C934" s="16">
        <v>1375</v>
      </c>
      <c r="D934" s="16" t="s">
        <v>2253</v>
      </c>
      <c r="E934" s="16" t="s">
        <v>1441</v>
      </c>
      <c r="F934" s="16" t="s">
        <v>1341</v>
      </c>
      <c r="G934" s="16" t="s">
        <v>1275</v>
      </c>
      <c r="H934" s="16" t="s">
        <v>2260</v>
      </c>
      <c r="I934" s="16" t="s">
        <v>1273</v>
      </c>
      <c r="J934" s="16">
        <v>0.20952000000000001</v>
      </c>
      <c r="K934" s="16">
        <v>5352.9251150391347</v>
      </c>
    </row>
    <row r="935" spans="2:11">
      <c r="B935" s="13">
        <v>1375</v>
      </c>
      <c r="C935" s="16">
        <v>1376</v>
      </c>
      <c r="D935" s="16" t="s">
        <v>2253</v>
      </c>
      <c r="E935" s="16" t="s">
        <v>1441</v>
      </c>
      <c r="F935" s="16" t="s">
        <v>1341</v>
      </c>
      <c r="G935" s="16" t="s">
        <v>1275</v>
      </c>
      <c r="H935" s="16" t="s">
        <v>2261</v>
      </c>
      <c r="I935" s="16" t="s">
        <v>1273</v>
      </c>
      <c r="J935" s="16">
        <v>0.2079</v>
      </c>
      <c r="K935" s="16">
        <v>5301.2263706308131</v>
      </c>
    </row>
    <row r="936" spans="2:11">
      <c r="B936" s="13">
        <v>1380</v>
      </c>
      <c r="C936" s="16">
        <v>1381</v>
      </c>
      <c r="D936" s="16" t="s">
        <v>2262</v>
      </c>
      <c r="E936" s="16" t="s">
        <v>1441</v>
      </c>
      <c r="F936" s="16" t="s">
        <v>1311</v>
      </c>
      <c r="G936" s="16" t="s">
        <v>1275</v>
      </c>
      <c r="H936" s="16" t="s">
        <v>2263</v>
      </c>
      <c r="I936" s="16" t="s">
        <v>1230</v>
      </c>
      <c r="J936" s="16">
        <v>0.19667999999999999</v>
      </c>
      <c r="K936" s="16">
        <v>2951.7778163725789</v>
      </c>
    </row>
    <row r="937" spans="2:11">
      <c r="B937" s="13">
        <v>1381</v>
      </c>
      <c r="C937" s="16">
        <v>1382</v>
      </c>
      <c r="D937" s="16" t="s">
        <v>2262</v>
      </c>
      <c r="E937" s="16" t="s">
        <v>1441</v>
      </c>
      <c r="F937" s="16" t="s">
        <v>1341</v>
      </c>
      <c r="G937" s="16" t="s">
        <v>1275</v>
      </c>
      <c r="H937" s="16" t="s">
        <v>2264</v>
      </c>
      <c r="I937" s="16" t="s">
        <v>1273</v>
      </c>
      <c r="J937" s="16">
        <v>0.18776999999999999</v>
      </c>
      <c r="K937" s="16">
        <v>4667.4203669315884</v>
      </c>
    </row>
    <row r="938" spans="2:11">
      <c r="B938" s="13">
        <v>1382</v>
      </c>
      <c r="C938" s="16">
        <v>1383</v>
      </c>
      <c r="D938" s="16" t="s">
        <v>2265</v>
      </c>
      <c r="E938" s="16" t="s">
        <v>1441</v>
      </c>
      <c r="F938" s="16" t="s">
        <v>1311</v>
      </c>
      <c r="G938" s="16" t="s">
        <v>1275</v>
      </c>
      <c r="H938" s="16" t="s">
        <v>2266</v>
      </c>
      <c r="I938" s="16" t="s">
        <v>1273</v>
      </c>
      <c r="J938" s="16">
        <v>3.8690000000000002E-2</v>
      </c>
      <c r="K938" s="16">
        <v>647.625876565402</v>
      </c>
    </row>
    <row r="939" spans="2:11">
      <c r="B939" s="13">
        <v>1383</v>
      </c>
      <c r="C939" s="16">
        <v>1384</v>
      </c>
      <c r="D939" s="16" t="s">
        <v>2265</v>
      </c>
      <c r="E939" s="16" t="s">
        <v>1441</v>
      </c>
      <c r="F939" s="16" t="s">
        <v>1284</v>
      </c>
      <c r="G939" s="16" t="s">
        <v>1284</v>
      </c>
      <c r="H939" s="16" t="s">
        <v>2267</v>
      </c>
      <c r="I939" s="16" t="s">
        <v>1273</v>
      </c>
      <c r="J939" s="16">
        <v>3.3599999999999998E-2</v>
      </c>
      <c r="K939" s="16">
        <v>542.9131706416199</v>
      </c>
    </row>
    <row r="940" spans="2:11">
      <c r="B940" s="13">
        <v>1384</v>
      </c>
      <c r="C940" s="16">
        <v>1385</v>
      </c>
      <c r="D940" s="16" t="s">
        <v>2265</v>
      </c>
      <c r="E940" s="16" t="s">
        <v>1441</v>
      </c>
      <c r="F940" s="16" t="s">
        <v>1341</v>
      </c>
      <c r="G940" s="16" t="s">
        <v>1275</v>
      </c>
      <c r="H940" s="16" t="s">
        <v>2268</v>
      </c>
      <c r="I940" s="16" t="s">
        <v>1273</v>
      </c>
      <c r="J940" s="16">
        <v>0.1666</v>
      </c>
      <c r="K940" s="16">
        <v>4019.0311126685128</v>
      </c>
    </row>
    <row r="941" spans="2:11">
      <c r="B941" s="13">
        <v>1387</v>
      </c>
      <c r="C941" s="16">
        <v>1388</v>
      </c>
      <c r="D941" s="16" t="s">
        <v>2265</v>
      </c>
      <c r="E941" s="16" t="s">
        <v>1441</v>
      </c>
      <c r="F941" s="16" t="s">
        <v>1341</v>
      </c>
      <c r="G941" s="16" t="s">
        <v>1275</v>
      </c>
      <c r="H941" s="16" t="s">
        <v>2269</v>
      </c>
      <c r="I941" s="16" t="s">
        <v>1273</v>
      </c>
      <c r="J941" s="16">
        <v>0.26950000000000002</v>
      </c>
      <c r="K941" s="16">
        <v>7333.183899624446</v>
      </c>
    </row>
    <row r="942" spans="2:11">
      <c r="B942" s="13">
        <v>1391</v>
      </c>
      <c r="C942" s="16">
        <v>1392</v>
      </c>
      <c r="D942" s="16" t="s">
        <v>2270</v>
      </c>
      <c r="E942" s="16" t="s">
        <v>1441</v>
      </c>
      <c r="F942" s="16" t="s">
        <v>1275</v>
      </c>
      <c r="G942" s="16" t="s">
        <v>1275</v>
      </c>
      <c r="H942" s="16" t="s">
        <v>2271</v>
      </c>
      <c r="I942" s="16" t="s">
        <v>1230</v>
      </c>
      <c r="J942" s="16">
        <v>1.7979999999999999E-2</v>
      </c>
      <c r="K942" s="16">
        <v>0</v>
      </c>
    </row>
    <row r="943" spans="2:11">
      <c r="B943" s="13">
        <v>1396</v>
      </c>
      <c r="C943" s="16">
        <v>1397</v>
      </c>
      <c r="D943" s="16" t="s">
        <v>2272</v>
      </c>
      <c r="E943" s="16" t="s">
        <v>1441</v>
      </c>
      <c r="F943" s="16" t="s">
        <v>1311</v>
      </c>
      <c r="G943" s="16" t="s">
        <v>1275</v>
      </c>
      <c r="H943" s="16" t="s">
        <v>2273</v>
      </c>
      <c r="I943" s="16" t="s">
        <v>1273</v>
      </c>
      <c r="J943" s="16">
        <v>8.9999999999999993E-3</v>
      </c>
      <c r="K943" s="16">
        <v>2732.8736565289082</v>
      </c>
    </row>
    <row r="944" spans="2:11">
      <c r="B944" s="13">
        <v>1403</v>
      </c>
      <c r="C944" s="16">
        <v>1404</v>
      </c>
      <c r="D944" s="16" t="s">
        <v>2274</v>
      </c>
      <c r="E944" s="16" t="s">
        <v>1441</v>
      </c>
      <c r="F944" s="16" t="s">
        <v>1311</v>
      </c>
      <c r="G944" s="16" t="s">
        <v>1275</v>
      </c>
      <c r="H944" s="16" t="s">
        <v>2275</v>
      </c>
      <c r="I944" s="16" t="s">
        <v>1273</v>
      </c>
      <c r="J944" s="16">
        <v>0.46239999999999998</v>
      </c>
      <c r="K944" s="16">
        <v>14402.604326995721</v>
      </c>
    </row>
    <row r="945" spans="2:11">
      <c r="B945" s="13">
        <v>1406</v>
      </c>
      <c r="C945" s="16">
        <v>1407</v>
      </c>
      <c r="D945" s="16" t="s">
        <v>2276</v>
      </c>
      <c r="E945" s="16" t="s">
        <v>1441</v>
      </c>
      <c r="F945" s="16" t="s">
        <v>1297</v>
      </c>
      <c r="G945" s="16" t="s">
        <v>1275</v>
      </c>
      <c r="H945" s="16" t="s">
        <v>2277</v>
      </c>
      <c r="I945" s="16" t="s">
        <v>1230</v>
      </c>
      <c r="J945" s="16">
        <v>1.7000000000000001E-2</v>
      </c>
      <c r="K945" s="16">
        <v>1334.1758331357339</v>
      </c>
    </row>
    <row r="946" spans="2:11">
      <c r="B946" s="13">
        <v>1407</v>
      </c>
      <c r="C946" s="16">
        <v>1408</v>
      </c>
      <c r="D946" s="16" t="s">
        <v>2276</v>
      </c>
      <c r="E946" s="16" t="s">
        <v>1441</v>
      </c>
      <c r="F946" s="16" t="s">
        <v>1311</v>
      </c>
      <c r="G946" s="16" t="s">
        <v>1275</v>
      </c>
      <c r="H946" s="16" t="s">
        <v>2278</v>
      </c>
      <c r="I946" s="16" t="s">
        <v>1273</v>
      </c>
      <c r="J946" s="16">
        <v>2.077E-2</v>
      </c>
      <c r="K946" s="16">
        <v>297.53317922404938</v>
      </c>
    </row>
    <row r="947" spans="2:11">
      <c r="B947" s="13">
        <v>1410</v>
      </c>
      <c r="C947" s="16">
        <v>1411</v>
      </c>
      <c r="D947" s="16" t="s">
        <v>2276</v>
      </c>
      <c r="E947" s="16" t="s">
        <v>1441</v>
      </c>
      <c r="F947" s="16" t="s">
        <v>1297</v>
      </c>
      <c r="G947" s="16" t="s">
        <v>1275</v>
      </c>
      <c r="H947" s="16" t="s">
        <v>2279</v>
      </c>
      <c r="I947" s="16" t="s">
        <v>1230</v>
      </c>
      <c r="J947" s="16">
        <v>0.40115000000000001</v>
      </c>
      <c r="K947" s="16">
        <v>5023.3027538014221</v>
      </c>
    </row>
    <row r="948" spans="2:11">
      <c r="B948" s="13">
        <v>1411</v>
      </c>
      <c r="C948" s="16">
        <v>1412</v>
      </c>
      <c r="D948" s="16" t="s">
        <v>2276</v>
      </c>
      <c r="E948" s="16" t="s">
        <v>1441</v>
      </c>
      <c r="F948" s="16" t="s">
        <v>1315</v>
      </c>
      <c r="G948" s="16" t="s">
        <v>1276</v>
      </c>
      <c r="H948" s="16" t="s">
        <v>2280</v>
      </c>
      <c r="I948" s="16" t="s">
        <v>1230</v>
      </c>
      <c r="J948" s="16">
        <v>0.91044000000000003</v>
      </c>
      <c r="K948" s="16">
        <v>48836.233340361337</v>
      </c>
    </row>
    <row r="949" spans="2:11">
      <c r="B949" s="13">
        <v>1415</v>
      </c>
      <c r="C949" s="16">
        <v>1416</v>
      </c>
      <c r="D949" s="16" t="s">
        <v>2281</v>
      </c>
      <c r="E949" s="16" t="s">
        <v>1441</v>
      </c>
      <c r="F949" s="16" t="s">
        <v>1311</v>
      </c>
      <c r="G949" s="16" t="s">
        <v>1275</v>
      </c>
      <c r="H949" s="16" t="s">
        <v>2282</v>
      </c>
      <c r="I949" s="16" t="s">
        <v>1273</v>
      </c>
      <c r="J949" s="16">
        <v>0.39284999999999992</v>
      </c>
      <c r="K949" s="16">
        <v>11747.07280651948</v>
      </c>
    </row>
    <row r="950" spans="2:11">
      <c r="B950" s="13">
        <v>1416</v>
      </c>
      <c r="C950" s="16">
        <v>1417</v>
      </c>
      <c r="D950" s="16" t="s">
        <v>2283</v>
      </c>
      <c r="E950" s="16" t="s">
        <v>1441</v>
      </c>
      <c r="F950" s="16" t="s">
        <v>1341</v>
      </c>
      <c r="G950" s="16" t="s">
        <v>1275</v>
      </c>
      <c r="H950" s="16" t="s">
        <v>2284</v>
      </c>
      <c r="I950" s="16" t="s">
        <v>1273</v>
      </c>
      <c r="J950" s="16">
        <v>6.3E-3</v>
      </c>
      <c r="K950" s="16">
        <v>66.94999474255772</v>
      </c>
    </row>
    <row r="951" spans="2:11">
      <c r="B951" s="13">
        <v>1417</v>
      </c>
      <c r="C951" s="16">
        <v>1418</v>
      </c>
      <c r="D951" s="16" t="s">
        <v>2283</v>
      </c>
      <c r="E951" s="16" t="s">
        <v>1441</v>
      </c>
      <c r="F951" s="16" t="s">
        <v>1341</v>
      </c>
      <c r="G951" s="16" t="s">
        <v>1275</v>
      </c>
      <c r="H951" s="16" t="s">
        <v>2285</v>
      </c>
      <c r="I951" s="16" t="s">
        <v>1273</v>
      </c>
      <c r="J951" s="16">
        <v>1.6250000000000001E-2</v>
      </c>
      <c r="K951" s="16">
        <v>218.91350827943941</v>
      </c>
    </row>
    <row r="952" spans="2:11">
      <c r="B952" s="13">
        <v>1418</v>
      </c>
      <c r="C952" s="16">
        <v>1419</v>
      </c>
      <c r="D952" s="16" t="s">
        <v>2283</v>
      </c>
      <c r="E952" s="16" t="s">
        <v>1441</v>
      </c>
      <c r="F952" s="16" t="s">
        <v>1323</v>
      </c>
      <c r="G952" s="16" t="s">
        <v>1275</v>
      </c>
      <c r="H952" s="16" t="s">
        <v>2286</v>
      </c>
      <c r="I952" s="16" t="s">
        <v>1273</v>
      </c>
      <c r="J952" s="16">
        <v>2.1239999999999998E-2</v>
      </c>
      <c r="K952" s="16">
        <v>305.97505121338583</v>
      </c>
    </row>
    <row r="953" spans="2:11">
      <c r="B953" s="13">
        <v>1419</v>
      </c>
      <c r="C953" s="16">
        <v>1420</v>
      </c>
      <c r="D953" s="16" t="s">
        <v>2283</v>
      </c>
      <c r="E953" s="16" t="s">
        <v>1441</v>
      </c>
      <c r="F953" s="16" t="s">
        <v>1297</v>
      </c>
      <c r="G953" s="16" t="s">
        <v>1275</v>
      </c>
      <c r="H953" s="16" t="s">
        <v>2287</v>
      </c>
      <c r="I953" s="16" t="s">
        <v>1230</v>
      </c>
      <c r="J953" s="16">
        <v>3.0720000000000001E-2</v>
      </c>
      <c r="K953" s="16">
        <v>2320.6389531468621</v>
      </c>
    </row>
    <row r="954" spans="2:11">
      <c r="B954" s="13">
        <v>1420</v>
      </c>
      <c r="C954" s="16">
        <v>1421</v>
      </c>
      <c r="D954" s="16" t="s">
        <v>2283</v>
      </c>
      <c r="E954" s="16" t="s">
        <v>1441</v>
      </c>
      <c r="F954" s="16" t="s">
        <v>1341</v>
      </c>
      <c r="G954" s="16" t="s">
        <v>1275</v>
      </c>
      <c r="H954" s="16" t="s">
        <v>2288</v>
      </c>
      <c r="I954" s="16" t="s">
        <v>1273</v>
      </c>
      <c r="J954" s="16">
        <v>9.8489999999999994E-2</v>
      </c>
      <c r="K954" s="16">
        <v>2083.0280877812238</v>
      </c>
    </row>
    <row r="955" spans="2:11">
      <c r="B955" s="13">
        <v>1421</v>
      </c>
      <c r="C955" s="16">
        <v>1422</v>
      </c>
      <c r="D955" s="16" t="s">
        <v>2283</v>
      </c>
      <c r="E955" s="16" t="s">
        <v>1441</v>
      </c>
      <c r="F955" s="16" t="s">
        <v>1341</v>
      </c>
      <c r="G955" s="16" t="s">
        <v>1275</v>
      </c>
      <c r="H955" s="16" t="s">
        <v>2289</v>
      </c>
      <c r="I955" s="16" t="s">
        <v>1273</v>
      </c>
      <c r="J955" s="16">
        <v>0.12614</v>
      </c>
      <c r="K955" s="16">
        <v>2838.2797242706042</v>
      </c>
    </row>
    <row r="956" spans="2:11">
      <c r="B956" s="13">
        <v>1422</v>
      </c>
      <c r="C956" s="16">
        <v>1423</v>
      </c>
      <c r="D956" s="16" t="s">
        <v>2283</v>
      </c>
      <c r="E956" s="16" t="s">
        <v>1441</v>
      </c>
      <c r="F956" s="16" t="s">
        <v>1284</v>
      </c>
      <c r="G956" s="16" t="s">
        <v>1284</v>
      </c>
      <c r="H956" s="16" t="s">
        <v>2290</v>
      </c>
      <c r="I956" s="16" t="s">
        <v>1273</v>
      </c>
      <c r="J956" s="16">
        <v>9.1079999999999994E-2</v>
      </c>
      <c r="K956" s="16">
        <v>1888.9606828495109</v>
      </c>
    </row>
    <row r="957" spans="2:11">
      <c r="B957" s="13">
        <v>1423</v>
      </c>
      <c r="C957" s="16">
        <v>1424</v>
      </c>
      <c r="D957" s="16" t="s">
        <v>2283</v>
      </c>
      <c r="E957" s="16" t="s">
        <v>1441</v>
      </c>
      <c r="F957" s="16" t="s">
        <v>1341</v>
      </c>
      <c r="G957" s="16" t="s">
        <v>1275</v>
      </c>
      <c r="H957" s="16" t="s">
        <v>2291</v>
      </c>
      <c r="I957" s="16" t="s">
        <v>1273</v>
      </c>
      <c r="J957" s="16">
        <v>0.18678</v>
      </c>
      <c r="K957" s="16">
        <v>4636.6721850784743</v>
      </c>
    </row>
    <row r="958" spans="2:11">
      <c r="B958" s="13">
        <v>1424</v>
      </c>
      <c r="C958" s="16">
        <v>1425</v>
      </c>
      <c r="D958" s="16" t="s">
        <v>2292</v>
      </c>
      <c r="E958" s="16" t="s">
        <v>1441</v>
      </c>
      <c r="F958" s="16" t="s">
        <v>1302</v>
      </c>
      <c r="G958" s="16" t="s">
        <v>1275</v>
      </c>
      <c r="H958" s="16" t="s">
        <v>2293</v>
      </c>
      <c r="I958" s="16" t="s">
        <v>1230</v>
      </c>
      <c r="J958" s="16">
        <v>6.2000000000000006E-3</v>
      </c>
      <c r="K958" s="16">
        <v>545.78651491286644</v>
      </c>
    </row>
    <row r="959" spans="2:11">
      <c r="B959" s="13">
        <v>1425</v>
      </c>
      <c r="C959" s="16">
        <v>1426</v>
      </c>
      <c r="D959" s="16" t="s">
        <v>2292</v>
      </c>
      <c r="E959" s="16" t="s">
        <v>1441</v>
      </c>
      <c r="F959" s="16" t="s">
        <v>1367</v>
      </c>
      <c r="G959" s="16" t="s">
        <v>1275</v>
      </c>
      <c r="H959" s="16" t="s">
        <v>2294</v>
      </c>
      <c r="I959" s="16" t="s">
        <v>1230</v>
      </c>
      <c r="J959" s="16">
        <v>0.37157000000000001</v>
      </c>
      <c r="K959" s="16">
        <v>22117.126989683919</v>
      </c>
    </row>
    <row r="960" spans="2:11">
      <c r="B960" s="13">
        <v>1428</v>
      </c>
      <c r="C960" s="16">
        <v>1429</v>
      </c>
      <c r="D960" s="16" t="s">
        <v>2295</v>
      </c>
      <c r="E960" s="16" t="s">
        <v>1441</v>
      </c>
      <c r="F960" s="16" t="s">
        <v>1302</v>
      </c>
      <c r="G960" s="16" t="s">
        <v>1275</v>
      </c>
      <c r="H960" s="16" t="s">
        <v>2296</v>
      </c>
      <c r="I960" s="16" t="s">
        <v>1230</v>
      </c>
      <c r="J960" s="16">
        <v>1.95E-2</v>
      </c>
      <c r="K960" s="16">
        <v>1538.477378622023</v>
      </c>
    </row>
    <row r="961" spans="2:11">
      <c r="B961" s="13">
        <v>1429</v>
      </c>
      <c r="C961" s="16">
        <v>1430</v>
      </c>
      <c r="D961" s="16" t="s">
        <v>2295</v>
      </c>
      <c r="E961" s="16" t="s">
        <v>1441</v>
      </c>
      <c r="F961" s="16" t="s">
        <v>1311</v>
      </c>
      <c r="G961" s="16" t="s">
        <v>1275</v>
      </c>
      <c r="H961" s="16" t="s">
        <v>2297</v>
      </c>
      <c r="I961" s="16" t="s">
        <v>1273</v>
      </c>
      <c r="J961" s="16">
        <v>0.60970000000000002</v>
      </c>
      <c r="K961" s="16">
        <v>20351.77168225489</v>
      </c>
    </row>
    <row r="962" spans="2:11">
      <c r="B962" s="13">
        <v>1430</v>
      </c>
      <c r="C962" s="16">
        <v>1431</v>
      </c>
      <c r="D962" s="16" t="s">
        <v>2298</v>
      </c>
      <c r="E962" s="16" t="s">
        <v>1441</v>
      </c>
      <c r="F962" s="16" t="s">
        <v>1297</v>
      </c>
      <c r="G962" s="16" t="s">
        <v>1275</v>
      </c>
      <c r="H962" s="16" t="s">
        <v>2299</v>
      </c>
      <c r="I962" s="16" t="s">
        <v>1230</v>
      </c>
      <c r="J962" s="16">
        <v>1.82464</v>
      </c>
      <c r="K962" s="16">
        <v>93280.890423646153</v>
      </c>
    </row>
    <row r="963" spans="2:11">
      <c r="B963" s="13">
        <v>1431</v>
      </c>
      <c r="C963" s="16">
        <v>1432</v>
      </c>
      <c r="D963" s="16" t="s">
        <v>2298</v>
      </c>
      <c r="E963" s="16" t="s">
        <v>1441</v>
      </c>
      <c r="F963" s="16" t="s">
        <v>1319</v>
      </c>
      <c r="G963" s="16" t="s">
        <v>1275</v>
      </c>
      <c r="H963" s="16" t="s">
        <v>2300</v>
      </c>
      <c r="I963" s="16" t="s">
        <v>1230</v>
      </c>
      <c r="J963" s="16">
        <v>6.8209600000000004</v>
      </c>
      <c r="K963" s="16">
        <v>307407.15206886438</v>
      </c>
    </row>
    <row r="964" spans="2:11">
      <c r="B964" s="13">
        <v>1432</v>
      </c>
      <c r="C964" s="16">
        <v>1433</v>
      </c>
      <c r="D964" s="16" t="s">
        <v>2298</v>
      </c>
      <c r="E964" s="16" t="s">
        <v>1441</v>
      </c>
      <c r="F964" s="16" t="s">
        <v>1319</v>
      </c>
      <c r="G964" s="16" t="s">
        <v>1275</v>
      </c>
      <c r="H964" s="16" t="s">
        <v>2301</v>
      </c>
      <c r="I964" s="16" t="s">
        <v>1230</v>
      </c>
      <c r="J964" s="16">
        <v>7.5246300000000019</v>
      </c>
      <c r="K964" s="16">
        <v>335952.02946183417</v>
      </c>
    </row>
    <row r="965" spans="2:11">
      <c r="B965" s="13">
        <v>1433</v>
      </c>
      <c r="C965" s="16">
        <v>1434</v>
      </c>
      <c r="D965" s="16" t="s">
        <v>2302</v>
      </c>
      <c r="E965" s="16" t="s">
        <v>1441</v>
      </c>
      <c r="F965" s="16" t="s">
        <v>1306</v>
      </c>
      <c r="G965" s="16" t="s">
        <v>1275</v>
      </c>
      <c r="H965" s="16" t="s">
        <v>2303</v>
      </c>
      <c r="I965" s="16" t="s">
        <v>1273</v>
      </c>
      <c r="J965" s="16">
        <v>2.2279800000000001</v>
      </c>
      <c r="K965" s="16">
        <v>102866.8020343926</v>
      </c>
    </row>
    <row r="966" spans="2:11">
      <c r="B966" s="13">
        <v>1437</v>
      </c>
      <c r="C966" s="16">
        <v>1438</v>
      </c>
      <c r="D966" s="16" t="s">
        <v>2304</v>
      </c>
      <c r="E966" s="16" t="s">
        <v>1441</v>
      </c>
      <c r="F966" s="16" t="s">
        <v>1361</v>
      </c>
      <c r="G966" s="16" t="s">
        <v>1284</v>
      </c>
      <c r="H966" s="16" t="s">
        <v>2305</v>
      </c>
      <c r="I966" s="16" t="s">
        <v>1273</v>
      </c>
      <c r="J966" s="16">
        <v>3.3238400000000001</v>
      </c>
      <c r="K966" s="16">
        <v>169625.6667754603</v>
      </c>
    </row>
    <row r="967" spans="2:11">
      <c r="B967" s="13">
        <v>1439</v>
      </c>
      <c r="C967" s="16">
        <v>1440</v>
      </c>
      <c r="D967" s="16" t="s">
        <v>2306</v>
      </c>
      <c r="E967" s="16" t="s">
        <v>1441</v>
      </c>
      <c r="F967" s="16" t="s">
        <v>1289</v>
      </c>
      <c r="G967" s="16" t="s">
        <v>1275</v>
      </c>
      <c r="H967" s="16" t="s">
        <v>2307</v>
      </c>
      <c r="I967" s="16" t="s">
        <v>1273</v>
      </c>
      <c r="J967" s="16">
        <v>0.13568</v>
      </c>
      <c r="K967" s="16">
        <v>3109.1668896082401</v>
      </c>
    </row>
    <row r="968" spans="2:11">
      <c r="B968" s="13">
        <v>1441</v>
      </c>
      <c r="C968" s="16">
        <v>1442</v>
      </c>
      <c r="D968" s="16" t="s">
        <v>2308</v>
      </c>
      <c r="E968" s="16" t="s">
        <v>1441</v>
      </c>
      <c r="F968" s="16" t="s">
        <v>1284</v>
      </c>
      <c r="G968" s="16" t="s">
        <v>1284</v>
      </c>
      <c r="H968" s="16" t="s">
        <v>2309</v>
      </c>
      <c r="I968" s="16" t="s">
        <v>1273</v>
      </c>
      <c r="J968" s="16">
        <v>9.75E-3</v>
      </c>
      <c r="K968" s="16">
        <v>115.5822127324402</v>
      </c>
    </row>
    <row r="969" spans="2:11">
      <c r="B969" s="13">
        <v>1443</v>
      </c>
      <c r="C969" s="16">
        <v>1444</v>
      </c>
      <c r="D969" s="16" t="s">
        <v>2308</v>
      </c>
      <c r="E969" s="16" t="s">
        <v>1441</v>
      </c>
      <c r="F969" s="16" t="s">
        <v>1342</v>
      </c>
      <c r="G969" s="16" t="s">
        <v>1275</v>
      </c>
      <c r="H969" s="16" t="s">
        <v>2310</v>
      </c>
      <c r="I969" s="16" t="s">
        <v>1273</v>
      </c>
      <c r="J969" s="16">
        <v>6.2219999999999998E-2</v>
      </c>
      <c r="K969" s="16">
        <v>1173.0160902682819</v>
      </c>
    </row>
    <row r="970" spans="2:11">
      <c r="B970" s="13">
        <v>1444</v>
      </c>
      <c r="C970" s="16">
        <v>1445</v>
      </c>
      <c r="D970" s="16" t="s">
        <v>2308</v>
      </c>
      <c r="E970" s="16" t="s">
        <v>1441</v>
      </c>
      <c r="F970" s="16" t="s">
        <v>1298</v>
      </c>
      <c r="G970" s="16" t="s">
        <v>1275</v>
      </c>
      <c r="H970" s="16" t="s">
        <v>2311</v>
      </c>
      <c r="I970" s="16" t="s">
        <v>1230</v>
      </c>
      <c r="J970" s="16">
        <v>1E-3</v>
      </c>
      <c r="K970" s="16">
        <v>104.8054022374222</v>
      </c>
    </row>
    <row r="971" spans="2:11">
      <c r="B971" s="13">
        <v>1447</v>
      </c>
      <c r="C971" s="16">
        <v>1448</v>
      </c>
      <c r="D971" s="16" t="s">
        <v>2312</v>
      </c>
      <c r="E971" s="16" t="s">
        <v>1441</v>
      </c>
      <c r="F971" s="16" t="s">
        <v>1275</v>
      </c>
      <c r="G971" s="16" t="s">
        <v>1275</v>
      </c>
      <c r="H971" s="16" t="s">
        <v>2313</v>
      </c>
      <c r="I971" s="16" t="s">
        <v>1273</v>
      </c>
      <c r="J971" s="16">
        <v>3.6540000000000003E-2</v>
      </c>
      <c r="K971" s="16">
        <v>602.94619070887541</v>
      </c>
    </row>
    <row r="972" spans="2:11">
      <c r="B972" s="13">
        <v>1449</v>
      </c>
      <c r="C972" s="16">
        <v>1450</v>
      </c>
      <c r="D972" s="16" t="s">
        <v>2312</v>
      </c>
      <c r="E972" s="16" t="s">
        <v>1441</v>
      </c>
      <c r="F972" s="16" t="s">
        <v>1275</v>
      </c>
      <c r="G972" s="16" t="s">
        <v>1275</v>
      </c>
      <c r="H972" s="16" t="s">
        <v>2314</v>
      </c>
      <c r="I972" s="16" t="s">
        <v>1273</v>
      </c>
      <c r="J972" s="16">
        <v>6.4680000000000001E-2</v>
      </c>
      <c r="K972" s="16">
        <v>1231.2871171508559</v>
      </c>
    </row>
    <row r="973" spans="2:11">
      <c r="B973" s="13">
        <v>1450</v>
      </c>
      <c r="C973" s="16">
        <v>1451</v>
      </c>
      <c r="D973" s="16" t="s">
        <v>2312</v>
      </c>
      <c r="E973" s="16" t="s">
        <v>1441</v>
      </c>
      <c r="F973" s="16" t="s">
        <v>1341</v>
      </c>
      <c r="G973" s="16" t="s">
        <v>1275</v>
      </c>
      <c r="H973" s="16" t="s">
        <v>2315</v>
      </c>
      <c r="I973" s="16" t="s">
        <v>1273</v>
      </c>
      <c r="J973" s="16">
        <v>8.9110000000000009E-2</v>
      </c>
      <c r="K973" s="16">
        <v>1838.015513714872</v>
      </c>
    </row>
    <row r="974" spans="2:11">
      <c r="B974" s="13">
        <v>1452</v>
      </c>
      <c r="C974" s="16">
        <v>1453</v>
      </c>
      <c r="D974" s="16" t="s">
        <v>2312</v>
      </c>
      <c r="E974" s="16" t="s">
        <v>1441</v>
      </c>
      <c r="F974" s="16" t="s">
        <v>1276</v>
      </c>
      <c r="G974" s="16" t="s">
        <v>1276</v>
      </c>
      <c r="H974" s="16" t="s">
        <v>2316</v>
      </c>
      <c r="I974" s="16" t="s">
        <v>1273</v>
      </c>
      <c r="J974" s="16">
        <v>0.10545</v>
      </c>
      <c r="K974" s="16">
        <v>2268.6767694677942</v>
      </c>
    </row>
    <row r="975" spans="2:11">
      <c r="B975" s="13">
        <v>1453</v>
      </c>
      <c r="C975" s="16">
        <v>1454</v>
      </c>
      <c r="D975" s="16" t="s">
        <v>2312</v>
      </c>
      <c r="E975" s="16" t="s">
        <v>1441</v>
      </c>
      <c r="F975" s="16" t="s">
        <v>1275</v>
      </c>
      <c r="G975" s="16" t="s">
        <v>1275</v>
      </c>
      <c r="H975" s="16" t="s">
        <v>2317</v>
      </c>
      <c r="I975" s="16" t="s">
        <v>1273</v>
      </c>
      <c r="J975" s="16">
        <v>0.12609999999999999</v>
      </c>
      <c r="K975" s="16">
        <v>2837.1544310132949</v>
      </c>
    </row>
    <row r="976" spans="2:11">
      <c r="B976" s="13">
        <v>1455</v>
      </c>
      <c r="C976" s="16">
        <v>1456</v>
      </c>
      <c r="D976" s="16" t="s">
        <v>2312</v>
      </c>
      <c r="E976" s="16" t="s">
        <v>1441</v>
      </c>
      <c r="F976" s="16" t="s">
        <v>1275</v>
      </c>
      <c r="G976" s="16" t="s">
        <v>1275</v>
      </c>
      <c r="H976" s="16" t="s">
        <v>2318</v>
      </c>
      <c r="I976" s="16" t="s">
        <v>1273</v>
      </c>
      <c r="J976" s="16">
        <v>0.21959999999999999</v>
      </c>
      <c r="K976" s="16">
        <v>5676.834416180267</v>
      </c>
    </row>
    <row r="977" spans="2:11">
      <c r="B977" s="13">
        <v>1456</v>
      </c>
      <c r="C977" s="16">
        <v>1457</v>
      </c>
      <c r="D977" s="16" t="s">
        <v>2312</v>
      </c>
      <c r="E977" s="16" t="s">
        <v>1441</v>
      </c>
      <c r="F977" s="16" t="s">
        <v>1310</v>
      </c>
      <c r="G977" s="16" t="s">
        <v>1275</v>
      </c>
      <c r="H977" s="16" t="s">
        <v>2319</v>
      </c>
      <c r="I977" s="16" t="s">
        <v>1273</v>
      </c>
      <c r="J977" s="16">
        <v>0.53720000000000001</v>
      </c>
      <c r="K977" s="16">
        <v>17372.38644577263</v>
      </c>
    </row>
    <row r="978" spans="2:11">
      <c r="B978" s="13">
        <v>1458</v>
      </c>
      <c r="C978" s="16">
        <v>1459</v>
      </c>
      <c r="D978" s="16" t="s">
        <v>2312</v>
      </c>
      <c r="E978" s="16" t="s">
        <v>1441</v>
      </c>
      <c r="F978" s="16" t="s">
        <v>1275</v>
      </c>
      <c r="G978" s="16" t="s">
        <v>1275</v>
      </c>
      <c r="H978" s="16" t="s">
        <v>2320</v>
      </c>
      <c r="I978" s="16" t="s">
        <v>1273</v>
      </c>
      <c r="J978" s="16">
        <v>1E-3</v>
      </c>
      <c r="K978" s="16">
        <v>6.7037901667559661</v>
      </c>
    </row>
    <row r="979" spans="2:11">
      <c r="B979" s="13">
        <v>1466</v>
      </c>
      <c r="C979" s="16">
        <v>1467</v>
      </c>
      <c r="D979" s="16" t="s">
        <v>2321</v>
      </c>
      <c r="E979" s="16" t="s">
        <v>1441</v>
      </c>
      <c r="F979" s="16" t="s">
        <v>1341</v>
      </c>
      <c r="G979" s="16" t="s">
        <v>1275</v>
      </c>
      <c r="H979" s="16" t="s">
        <v>2322</v>
      </c>
      <c r="I979" s="16" t="s">
        <v>1273</v>
      </c>
      <c r="J979" s="16">
        <v>1.8499999999999999E-2</v>
      </c>
      <c r="K979" s="16">
        <v>257.44735973330978</v>
      </c>
    </row>
    <row r="980" spans="2:11">
      <c r="B980" s="13">
        <v>1468</v>
      </c>
      <c r="C980" s="16">
        <v>1469</v>
      </c>
      <c r="D980" s="16" t="s">
        <v>2321</v>
      </c>
      <c r="E980" s="16" t="s">
        <v>1441</v>
      </c>
      <c r="F980" s="16" t="s">
        <v>1284</v>
      </c>
      <c r="G980" s="16" t="s">
        <v>1284</v>
      </c>
      <c r="H980" s="16" t="s">
        <v>2323</v>
      </c>
      <c r="I980" s="16" t="s">
        <v>1273</v>
      </c>
      <c r="J980" s="16">
        <v>7.6800000000000007E-2</v>
      </c>
      <c r="K980" s="16">
        <v>1526.23739641615</v>
      </c>
    </row>
    <row r="981" spans="2:11">
      <c r="B981" s="13">
        <v>1469</v>
      </c>
      <c r="C981" s="16">
        <v>1470</v>
      </c>
      <c r="D981" s="16" t="s">
        <v>2321</v>
      </c>
      <c r="E981" s="16" t="s">
        <v>1441</v>
      </c>
      <c r="F981" s="16" t="s">
        <v>1275</v>
      </c>
      <c r="G981" s="16" t="s">
        <v>1275</v>
      </c>
      <c r="H981" s="16" t="s">
        <v>2324</v>
      </c>
      <c r="I981" s="16" t="s">
        <v>1273</v>
      </c>
      <c r="J981" s="16">
        <v>0.11584</v>
      </c>
      <c r="K981" s="16">
        <v>2551.5293678375519</v>
      </c>
    </row>
    <row r="982" spans="2:11">
      <c r="B982" s="13">
        <v>1470</v>
      </c>
      <c r="C982" s="16">
        <v>1471</v>
      </c>
      <c r="D982" s="16" t="s">
        <v>2321</v>
      </c>
      <c r="E982" s="16" t="s">
        <v>1441</v>
      </c>
      <c r="F982" s="16" t="s">
        <v>1324</v>
      </c>
      <c r="G982" s="16" t="s">
        <v>1284</v>
      </c>
      <c r="H982" s="16" t="s">
        <v>2325</v>
      </c>
      <c r="I982" s="16" t="s">
        <v>1273</v>
      </c>
      <c r="J982" s="16">
        <v>0.12322</v>
      </c>
      <c r="K982" s="16">
        <v>2756.369458554565</v>
      </c>
    </row>
    <row r="983" spans="2:11">
      <c r="B983" s="13">
        <v>1471</v>
      </c>
      <c r="C983" s="16">
        <v>1472</v>
      </c>
      <c r="D983" s="16" t="s">
        <v>2321</v>
      </c>
      <c r="E983" s="16" t="s">
        <v>1441</v>
      </c>
      <c r="F983" s="16" t="s">
        <v>1297</v>
      </c>
      <c r="G983" s="16" t="s">
        <v>1275</v>
      </c>
      <c r="H983" s="16" t="s">
        <v>2326</v>
      </c>
      <c r="I983" s="16" t="s">
        <v>1230</v>
      </c>
      <c r="J983" s="16">
        <v>0.18773999999999999</v>
      </c>
      <c r="K983" s="16">
        <v>11928.57879669487</v>
      </c>
    </row>
    <row r="984" spans="2:11">
      <c r="B984" s="13">
        <v>1472</v>
      </c>
      <c r="C984" s="16">
        <v>1473</v>
      </c>
      <c r="D984" s="16" t="s">
        <v>2321</v>
      </c>
      <c r="E984" s="16" t="s">
        <v>1441</v>
      </c>
      <c r="F984" s="16" t="s">
        <v>1341</v>
      </c>
      <c r="G984" s="16" t="s">
        <v>1275</v>
      </c>
      <c r="H984" s="16" t="s">
        <v>2327</v>
      </c>
      <c r="I984" s="16" t="s">
        <v>1273</v>
      </c>
      <c r="J984" s="16">
        <v>0.18787999999999999</v>
      </c>
      <c r="K984" s="16">
        <v>4670.8393411711058</v>
      </c>
    </row>
    <row r="985" spans="2:11">
      <c r="B985" s="13">
        <v>1473</v>
      </c>
      <c r="C985" s="16">
        <v>1474</v>
      </c>
      <c r="D985" s="16" t="s">
        <v>2321</v>
      </c>
      <c r="E985" s="16" t="s">
        <v>1441</v>
      </c>
      <c r="F985" s="16" t="s">
        <v>1324</v>
      </c>
      <c r="G985" s="16" t="s">
        <v>1284</v>
      </c>
      <c r="H985" s="16" t="s">
        <v>2328</v>
      </c>
      <c r="I985" s="16" t="s">
        <v>1273</v>
      </c>
      <c r="J985" s="16">
        <v>1.4124000000000001</v>
      </c>
      <c r="K985" s="16">
        <v>58179.535764902197</v>
      </c>
    </row>
    <row r="986" spans="2:11">
      <c r="B986" s="13">
        <v>1476</v>
      </c>
      <c r="C986" s="16">
        <v>1477</v>
      </c>
      <c r="D986" s="16" t="s">
        <v>2329</v>
      </c>
      <c r="E986" s="16" t="s">
        <v>1441</v>
      </c>
      <c r="F986" s="16" t="s">
        <v>1367</v>
      </c>
      <c r="G986" s="16" t="s">
        <v>1275</v>
      </c>
      <c r="H986" s="16" t="s">
        <v>2330</v>
      </c>
      <c r="I986" s="16" t="s">
        <v>1273</v>
      </c>
      <c r="J986" s="16">
        <v>1E-3</v>
      </c>
      <c r="K986" s="16">
        <v>6.7037901667559661</v>
      </c>
    </row>
    <row r="987" spans="2:11">
      <c r="B987" s="13">
        <v>1478</v>
      </c>
      <c r="C987" s="16">
        <v>1479</v>
      </c>
      <c r="D987" s="16" t="s">
        <v>2329</v>
      </c>
      <c r="E987" s="16" t="s">
        <v>1441</v>
      </c>
      <c r="F987" s="16" t="s">
        <v>1311</v>
      </c>
      <c r="G987" s="16" t="s">
        <v>1275</v>
      </c>
      <c r="H987" s="16" t="s">
        <v>2331</v>
      </c>
      <c r="I987" s="16" t="s">
        <v>1273</v>
      </c>
      <c r="J987" s="16">
        <v>4.96E-3</v>
      </c>
      <c r="K987" s="16">
        <v>49.647101137457177</v>
      </c>
    </row>
    <row r="988" spans="2:11">
      <c r="B988" s="13">
        <v>1481</v>
      </c>
      <c r="C988" s="16">
        <v>1482</v>
      </c>
      <c r="D988" s="16" t="s">
        <v>2329</v>
      </c>
      <c r="E988" s="16" t="s">
        <v>1441</v>
      </c>
      <c r="F988" s="16" t="s">
        <v>1311</v>
      </c>
      <c r="G988" s="16" t="s">
        <v>1275</v>
      </c>
      <c r="H988" s="16" t="s">
        <v>2332</v>
      </c>
      <c r="I988" s="16" t="s">
        <v>1273</v>
      </c>
      <c r="J988" s="16">
        <v>0.27504000000000001</v>
      </c>
      <c r="K988" s="16">
        <v>7522.1458793027296</v>
      </c>
    </row>
    <row r="989" spans="2:11">
      <c r="B989" s="13">
        <v>1482</v>
      </c>
      <c r="C989" s="16">
        <v>1483</v>
      </c>
      <c r="D989" s="16" t="s">
        <v>2329</v>
      </c>
      <c r="E989" s="16" t="s">
        <v>1441</v>
      </c>
      <c r="F989" s="16" t="s">
        <v>1367</v>
      </c>
      <c r="G989" s="16" t="s">
        <v>1275</v>
      </c>
      <c r="H989" s="16" t="s">
        <v>2333</v>
      </c>
      <c r="I989" s="16" t="s">
        <v>1273</v>
      </c>
      <c r="J989" s="16">
        <v>0.34772999999999998</v>
      </c>
      <c r="K989" s="16">
        <v>10085.14270992509</v>
      </c>
    </row>
    <row r="990" spans="2:11">
      <c r="B990" s="13">
        <v>1483</v>
      </c>
      <c r="C990" s="16">
        <v>1484</v>
      </c>
      <c r="D990" s="16" t="s">
        <v>2329</v>
      </c>
      <c r="E990" s="16" t="s">
        <v>1441</v>
      </c>
      <c r="F990" s="16" t="s">
        <v>1311</v>
      </c>
      <c r="G990" s="16" t="s">
        <v>1275</v>
      </c>
      <c r="H990" s="16" t="s">
        <v>2334</v>
      </c>
      <c r="I990" s="16" t="s">
        <v>1273</v>
      </c>
      <c r="J990" s="16">
        <v>0.4819</v>
      </c>
      <c r="K990" s="16">
        <v>15165.98479746669</v>
      </c>
    </row>
    <row r="991" spans="2:11">
      <c r="B991" s="13">
        <v>1484</v>
      </c>
      <c r="C991" s="16">
        <v>1485</v>
      </c>
      <c r="D991" s="16" t="s">
        <v>2329</v>
      </c>
      <c r="E991" s="16" t="s">
        <v>1441</v>
      </c>
      <c r="F991" s="16" t="s">
        <v>1311</v>
      </c>
      <c r="G991" s="16" t="s">
        <v>1275</v>
      </c>
      <c r="H991" s="16" t="s">
        <v>2335</v>
      </c>
      <c r="I991" s="16" t="s">
        <v>1273</v>
      </c>
      <c r="J991" s="16">
        <v>1.1232</v>
      </c>
      <c r="K991" s="16">
        <v>43688.065091676013</v>
      </c>
    </row>
    <row r="992" spans="2:11">
      <c r="B992" s="13">
        <v>1485</v>
      </c>
      <c r="C992" s="16">
        <v>1486</v>
      </c>
      <c r="D992" s="16" t="s">
        <v>2329</v>
      </c>
      <c r="E992" s="16" t="s">
        <v>1441</v>
      </c>
      <c r="F992" s="16" t="s">
        <v>1297</v>
      </c>
      <c r="G992" s="16" t="s">
        <v>1275</v>
      </c>
      <c r="H992" s="16" t="s">
        <v>2336</v>
      </c>
      <c r="I992" s="16" t="s">
        <v>1230</v>
      </c>
      <c r="J992" s="16">
        <v>1.1712</v>
      </c>
      <c r="K992" s="16">
        <v>62467.473879813573</v>
      </c>
    </row>
    <row r="993" spans="2:11">
      <c r="B993" s="13">
        <v>1486</v>
      </c>
      <c r="C993" s="16">
        <v>1487</v>
      </c>
      <c r="D993" s="16" t="s">
        <v>2329</v>
      </c>
      <c r="E993" s="16" t="s">
        <v>1441</v>
      </c>
      <c r="F993" s="16" t="s">
        <v>1311</v>
      </c>
      <c r="G993" s="16" t="s">
        <v>1275</v>
      </c>
      <c r="H993" s="16" t="s">
        <v>2337</v>
      </c>
      <c r="I993" s="16" t="s">
        <v>1273</v>
      </c>
      <c r="J993" s="16">
        <v>1.675</v>
      </c>
      <c r="K993" s="16">
        <v>72005.422615710311</v>
      </c>
    </row>
    <row r="994" spans="2:11">
      <c r="B994" s="13">
        <v>1490</v>
      </c>
      <c r="C994" s="16">
        <v>1491</v>
      </c>
      <c r="D994" s="16" t="s">
        <v>2329</v>
      </c>
      <c r="E994" s="16" t="s">
        <v>1441</v>
      </c>
      <c r="F994" s="16" t="s">
        <v>1275</v>
      </c>
      <c r="G994" s="16" t="s">
        <v>1275</v>
      </c>
      <c r="H994" s="16" t="s">
        <v>2338</v>
      </c>
      <c r="I994" s="16" t="s">
        <v>1230</v>
      </c>
      <c r="J994" s="16">
        <v>1E-3</v>
      </c>
      <c r="K994" s="16">
        <v>104.8054022374222</v>
      </c>
    </row>
    <row r="995" spans="2:11">
      <c r="B995" s="13">
        <v>1491</v>
      </c>
      <c r="C995" s="16">
        <v>1492</v>
      </c>
      <c r="D995" s="16" t="s">
        <v>2329</v>
      </c>
      <c r="E995" s="16" t="s">
        <v>1441</v>
      </c>
      <c r="F995" s="16" t="s">
        <v>1337</v>
      </c>
      <c r="G995" s="16" t="s">
        <v>1275</v>
      </c>
      <c r="H995" s="16" t="s">
        <v>2339</v>
      </c>
      <c r="I995" s="16" t="s">
        <v>1230</v>
      </c>
      <c r="J995" s="16">
        <v>1E-3</v>
      </c>
      <c r="K995" s="16">
        <v>104.8054022374222</v>
      </c>
    </row>
    <row r="996" spans="2:11">
      <c r="B996" s="13">
        <v>1492</v>
      </c>
      <c r="C996" s="16">
        <v>1493</v>
      </c>
      <c r="D996" s="16" t="s">
        <v>2340</v>
      </c>
      <c r="E996" s="16" t="s">
        <v>1441</v>
      </c>
      <c r="F996" s="16" t="s">
        <v>1342</v>
      </c>
      <c r="G996" s="16" t="s">
        <v>1275</v>
      </c>
      <c r="H996" s="16" t="s">
        <v>2341</v>
      </c>
      <c r="I996" s="16" t="s">
        <v>1273</v>
      </c>
      <c r="J996" s="16">
        <v>5.1200000000000004E-3</v>
      </c>
      <c r="K996" s="16">
        <v>51.657530421406378</v>
      </c>
    </row>
    <row r="997" spans="2:11">
      <c r="B997" s="13">
        <v>1493</v>
      </c>
      <c r="C997" s="16">
        <v>1494</v>
      </c>
      <c r="D997" s="16" t="s">
        <v>2340</v>
      </c>
      <c r="E997" s="16" t="s">
        <v>1441</v>
      </c>
      <c r="F997" s="16" t="s">
        <v>1275</v>
      </c>
      <c r="G997" s="16" t="s">
        <v>1275</v>
      </c>
      <c r="H997" s="16" t="s">
        <v>2342</v>
      </c>
      <c r="I997" s="16" t="s">
        <v>1273</v>
      </c>
      <c r="J997" s="16">
        <v>3.78E-2</v>
      </c>
      <c r="K997" s="16">
        <v>629.05310953213018</v>
      </c>
    </row>
    <row r="998" spans="2:11">
      <c r="B998" s="13">
        <v>1496</v>
      </c>
      <c r="C998" s="16">
        <v>1497</v>
      </c>
      <c r="D998" s="16" t="s">
        <v>2340</v>
      </c>
      <c r="E998" s="16" t="s">
        <v>1441</v>
      </c>
      <c r="F998" s="16" t="s">
        <v>1324</v>
      </c>
      <c r="G998" s="16" t="s">
        <v>1284</v>
      </c>
      <c r="H998" s="16" t="s">
        <v>2343</v>
      </c>
      <c r="I998" s="16" t="s">
        <v>1273</v>
      </c>
      <c r="J998" s="16">
        <v>0.14560000000000001</v>
      </c>
      <c r="K998" s="16">
        <v>3395.9455199935369</v>
      </c>
    </row>
    <row r="999" spans="2:11">
      <c r="B999" s="13">
        <v>1497</v>
      </c>
      <c r="C999" s="16">
        <v>1498</v>
      </c>
      <c r="D999" s="16" t="s">
        <v>2340</v>
      </c>
      <c r="E999" s="16" t="s">
        <v>1441</v>
      </c>
      <c r="F999" s="16" t="s">
        <v>1311</v>
      </c>
      <c r="G999" s="16" t="s">
        <v>1275</v>
      </c>
      <c r="H999" s="16" t="s">
        <v>2344</v>
      </c>
      <c r="I999" s="16" t="s">
        <v>1273</v>
      </c>
      <c r="J999" s="16">
        <v>0.25343999999999989</v>
      </c>
      <c r="K999" s="16">
        <v>6790.9349473768998</v>
      </c>
    </row>
    <row r="1000" spans="2:11">
      <c r="B1000" s="13">
        <v>1498</v>
      </c>
      <c r="C1000" s="16">
        <v>1499</v>
      </c>
      <c r="D1000" s="16" t="s">
        <v>2340</v>
      </c>
      <c r="E1000" s="16" t="s">
        <v>1441</v>
      </c>
      <c r="F1000" s="16" t="s">
        <v>1311</v>
      </c>
      <c r="G1000" s="16" t="s">
        <v>1275</v>
      </c>
      <c r="H1000" s="16" t="s">
        <v>2345</v>
      </c>
      <c r="I1000" s="16" t="s">
        <v>1273</v>
      </c>
      <c r="J1000" s="16">
        <v>0.26702999999999999</v>
      </c>
      <c r="K1000" s="16">
        <v>7249.2472279817766</v>
      </c>
    </row>
    <row r="1001" spans="2:11">
      <c r="B1001" s="13">
        <v>1499</v>
      </c>
      <c r="C1001" s="16">
        <v>1500</v>
      </c>
      <c r="D1001" s="16" t="s">
        <v>2340</v>
      </c>
      <c r="E1001" s="16" t="s">
        <v>1441</v>
      </c>
      <c r="F1001" s="16" t="s">
        <v>1311</v>
      </c>
      <c r="G1001" s="16" t="s">
        <v>1275</v>
      </c>
      <c r="H1001" s="16" t="s">
        <v>2346</v>
      </c>
      <c r="I1001" s="16" t="s">
        <v>1273</v>
      </c>
      <c r="J1001" s="16">
        <v>0.32679999999999998</v>
      </c>
      <c r="K1001" s="16">
        <v>9331.9698115212632</v>
      </c>
    </row>
    <row r="1002" spans="2:11">
      <c r="B1002" s="13">
        <v>1500</v>
      </c>
      <c r="C1002" s="16">
        <v>1501</v>
      </c>
      <c r="D1002" s="16" t="s">
        <v>2340</v>
      </c>
      <c r="E1002" s="16" t="s">
        <v>1441</v>
      </c>
      <c r="F1002" s="16" t="s">
        <v>1324</v>
      </c>
      <c r="G1002" s="16" t="s">
        <v>1284</v>
      </c>
      <c r="H1002" s="16" t="s">
        <v>2347</v>
      </c>
      <c r="I1002" s="16" t="s">
        <v>1273</v>
      </c>
      <c r="J1002" s="16">
        <v>0.9486</v>
      </c>
      <c r="K1002" s="16">
        <v>35368.935244291039</v>
      </c>
    </row>
    <row r="1003" spans="2:11">
      <c r="B1003" s="13">
        <v>1506</v>
      </c>
      <c r="C1003" s="16">
        <v>1507</v>
      </c>
      <c r="D1003" s="16" t="s">
        <v>2348</v>
      </c>
      <c r="E1003" s="16" t="s">
        <v>1441</v>
      </c>
      <c r="F1003" s="16" t="s">
        <v>1367</v>
      </c>
      <c r="G1003" s="16" t="s">
        <v>1275</v>
      </c>
      <c r="H1003" s="16" t="s">
        <v>2349</v>
      </c>
      <c r="I1003" s="16" t="s">
        <v>1273</v>
      </c>
      <c r="J1003" s="16">
        <v>2.64E-2</v>
      </c>
      <c r="K1003" s="16">
        <v>401.58533931123708</v>
      </c>
    </row>
    <row r="1004" spans="2:11">
      <c r="B1004" s="13">
        <v>1507</v>
      </c>
      <c r="C1004" s="16">
        <v>1508</v>
      </c>
      <c r="D1004" s="16" t="s">
        <v>2348</v>
      </c>
      <c r="E1004" s="16" t="s">
        <v>1441</v>
      </c>
      <c r="F1004" s="16" t="s">
        <v>1367</v>
      </c>
      <c r="G1004" s="16" t="s">
        <v>1275</v>
      </c>
      <c r="H1004" s="16" t="s">
        <v>2350</v>
      </c>
      <c r="I1004" s="16" t="s">
        <v>1273</v>
      </c>
      <c r="J1004" s="16">
        <v>5.3299999999999993E-2</v>
      </c>
      <c r="K1004" s="16">
        <v>966.67186807830763</v>
      </c>
    </row>
    <row r="1005" spans="2:11">
      <c r="B1005" s="13">
        <v>1508</v>
      </c>
      <c r="C1005" s="16">
        <v>1509</v>
      </c>
      <c r="D1005" s="16" t="s">
        <v>2348</v>
      </c>
      <c r="E1005" s="16" t="s">
        <v>1441</v>
      </c>
      <c r="F1005" s="16" t="s">
        <v>1367</v>
      </c>
      <c r="G1005" s="16" t="s">
        <v>1275</v>
      </c>
      <c r="H1005" s="16" t="s">
        <v>2351</v>
      </c>
      <c r="I1005" s="16" t="s">
        <v>1273</v>
      </c>
      <c r="J1005" s="16">
        <v>5.5879999999999999E-2</v>
      </c>
      <c r="K1005" s="16">
        <v>1025.527003569282</v>
      </c>
    </row>
    <row r="1006" spans="2:11">
      <c r="B1006" s="13">
        <v>1509</v>
      </c>
      <c r="C1006" s="16">
        <v>1510</v>
      </c>
      <c r="D1006" s="16" t="s">
        <v>2348</v>
      </c>
      <c r="E1006" s="16" t="s">
        <v>1441</v>
      </c>
      <c r="F1006" s="16" t="s">
        <v>1367</v>
      </c>
      <c r="G1006" s="16" t="s">
        <v>1275</v>
      </c>
      <c r="H1006" s="16" t="s">
        <v>2352</v>
      </c>
      <c r="I1006" s="16" t="s">
        <v>1273</v>
      </c>
      <c r="J1006" s="16">
        <v>6.1159999999999999E-2</v>
      </c>
      <c r="K1006" s="16">
        <v>1148.0833835163471</v>
      </c>
    </row>
    <row r="1007" spans="2:11">
      <c r="B1007" s="13">
        <v>1510</v>
      </c>
      <c r="C1007" s="16">
        <v>1511</v>
      </c>
      <c r="D1007" s="16" t="s">
        <v>2348</v>
      </c>
      <c r="E1007" s="16" t="s">
        <v>1441</v>
      </c>
      <c r="F1007" s="16" t="s">
        <v>1324</v>
      </c>
      <c r="G1007" s="16" t="s">
        <v>1284</v>
      </c>
      <c r="H1007" s="16" t="s">
        <v>2353</v>
      </c>
      <c r="I1007" s="16" t="s">
        <v>1273</v>
      </c>
      <c r="J1007" s="16">
        <v>9.5770000000000008E-2</v>
      </c>
      <c r="K1007" s="16">
        <v>2011.35135254949</v>
      </c>
    </row>
    <row r="1008" spans="2:11">
      <c r="B1008" s="13">
        <v>1511</v>
      </c>
      <c r="C1008" s="16">
        <v>1512</v>
      </c>
      <c r="D1008" s="16" t="s">
        <v>2348</v>
      </c>
      <c r="E1008" s="16" t="s">
        <v>1441</v>
      </c>
      <c r="F1008" s="16" t="s">
        <v>1367</v>
      </c>
      <c r="G1008" s="16" t="s">
        <v>1275</v>
      </c>
      <c r="H1008" s="16" t="s">
        <v>2354</v>
      </c>
      <c r="I1008" s="16" t="s">
        <v>1273</v>
      </c>
      <c r="J1008" s="16">
        <v>0.11468</v>
      </c>
      <c r="K1008" s="16">
        <v>2519.6232043595478</v>
      </c>
    </row>
    <row r="1009" spans="2:11">
      <c r="B1009" s="13">
        <v>1512</v>
      </c>
      <c r="C1009" s="16">
        <v>1513</v>
      </c>
      <c r="D1009" s="16" t="s">
        <v>2348</v>
      </c>
      <c r="E1009" s="16" t="s">
        <v>1441</v>
      </c>
      <c r="F1009" s="16" t="s">
        <v>1275</v>
      </c>
      <c r="G1009" s="16" t="s">
        <v>1275</v>
      </c>
      <c r="H1009" s="16" t="s">
        <v>2355</v>
      </c>
      <c r="I1009" s="16" t="s">
        <v>1230</v>
      </c>
      <c r="J1009" s="16">
        <v>0.10692</v>
      </c>
      <c r="K1009" s="16">
        <v>7169.1028159015132</v>
      </c>
    </row>
    <row r="1010" spans="2:11">
      <c r="B1010" s="13">
        <v>1513</v>
      </c>
      <c r="C1010" s="16">
        <v>1514</v>
      </c>
      <c r="D1010" s="16" t="s">
        <v>2348</v>
      </c>
      <c r="E1010" s="16" t="s">
        <v>1441</v>
      </c>
      <c r="F1010" s="16" t="s">
        <v>1367</v>
      </c>
      <c r="G1010" s="16" t="s">
        <v>1275</v>
      </c>
      <c r="H1010" s="16" t="s">
        <v>2356</v>
      </c>
      <c r="I1010" s="16" t="s">
        <v>1273</v>
      </c>
      <c r="J1010" s="16">
        <v>0.14219999999999999</v>
      </c>
      <c r="K1010" s="16">
        <v>3297.0856153219001</v>
      </c>
    </row>
    <row r="1011" spans="2:11">
      <c r="B1011" s="13">
        <v>1514</v>
      </c>
      <c r="C1011" s="16">
        <v>1515</v>
      </c>
      <c r="D1011" s="16" t="s">
        <v>2348</v>
      </c>
      <c r="E1011" s="16" t="s">
        <v>1441</v>
      </c>
      <c r="F1011" s="16" t="s">
        <v>1367</v>
      </c>
      <c r="G1011" s="16" t="s">
        <v>1275</v>
      </c>
      <c r="H1011" s="16" t="s">
        <v>2357</v>
      </c>
      <c r="I1011" s="16" t="s">
        <v>1273</v>
      </c>
      <c r="J1011" s="16">
        <v>0.12311999999999999</v>
      </c>
      <c r="K1011" s="16">
        <v>2753.5728434678858</v>
      </c>
    </row>
    <row r="1012" spans="2:11">
      <c r="B1012" s="13">
        <v>1515</v>
      </c>
      <c r="C1012" s="16">
        <v>1516</v>
      </c>
      <c r="D1012" s="16" t="s">
        <v>2348</v>
      </c>
      <c r="E1012" s="16" t="s">
        <v>1441</v>
      </c>
      <c r="F1012" s="16" t="s">
        <v>1324</v>
      </c>
      <c r="G1012" s="16" t="s">
        <v>1284</v>
      </c>
      <c r="H1012" s="16" t="s">
        <v>2358</v>
      </c>
      <c r="I1012" s="16" t="s">
        <v>1273</v>
      </c>
      <c r="J1012" s="16">
        <v>0.20235</v>
      </c>
      <c r="K1012" s="16">
        <v>5124.8777278940988</v>
      </c>
    </row>
    <row r="1013" spans="2:11">
      <c r="B1013" s="13">
        <v>1516</v>
      </c>
      <c r="C1013" s="16">
        <v>1517</v>
      </c>
      <c r="D1013" s="16" t="s">
        <v>2348</v>
      </c>
      <c r="E1013" s="16" t="s">
        <v>1441</v>
      </c>
      <c r="F1013" s="16" t="s">
        <v>1367</v>
      </c>
      <c r="G1013" s="16" t="s">
        <v>1275</v>
      </c>
      <c r="H1013" s="16" t="s">
        <v>2359</v>
      </c>
      <c r="I1013" s="16" t="s">
        <v>1273</v>
      </c>
      <c r="J1013" s="16">
        <v>0.20412</v>
      </c>
      <c r="K1013" s="16">
        <v>5180.9887694675936</v>
      </c>
    </row>
    <row r="1014" spans="2:11">
      <c r="B1014" s="13">
        <v>1517</v>
      </c>
      <c r="C1014" s="16">
        <v>1518</v>
      </c>
      <c r="D1014" s="16" t="s">
        <v>2348</v>
      </c>
      <c r="E1014" s="16" t="s">
        <v>1441</v>
      </c>
      <c r="F1014" s="16" t="s">
        <v>1367</v>
      </c>
      <c r="G1014" s="16" t="s">
        <v>1275</v>
      </c>
      <c r="H1014" s="16" t="s">
        <v>2360</v>
      </c>
      <c r="I1014" s="16" t="s">
        <v>1273</v>
      </c>
      <c r="J1014" s="16">
        <v>0.18704999999999999</v>
      </c>
      <c r="K1014" s="16">
        <v>4645.0540164564709</v>
      </c>
    </row>
    <row r="1015" spans="2:11">
      <c r="B1015" s="13">
        <v>1525</v>
      </c>
      <c r="C1015" s="16">
        <v>1526</v>
      </c>
      <c r="D1015" s="16" t="s">
        <v>2361</v>
      </c>
      <c r="E1015" s="16" t="s">
        <v>1441</v>
      </c>
      <c r="F1015" s="16" t="s">
        <v>1284</v>
      </c>
      <c r="G1015" s="16" t="s">
        <v>1284</v>
      </c>
      <c r="H1015" s="16" t="s">
        <v>2362</v>
      </c>
      <c r="I1015" s="16" t="s">
        <v>1273</v>
      </c>
      <c r="J1015" s="16">
        <v>1E-3</v>
      </c>
      <c r="K1015" s="16">
        <v>6.7012777328310102</v>
      </c>
    </row>
    <row r="1016" spans="2:11">
      <c r="B1016" s="13">
        <v>1526</v>
      </c>
      <c r="C1016" s="16">
        <v>1527</v>
      </c>
      <c r="D1016" s="16" t="s">
        <v>2361</v>
      </c>
      <c r="E1016" s="16" t="s">
        <v>1441</v>
      </c>
      <c r="F1016" s="16" t="s">
        <v>1367</v>
      </c>
      <c r="G1016" s="16" t="s">
        <v>1275</v>
      </c>
      <c r="H1016" s="16" t="s">
        <v>2363</v>
      </c>
      <c r="I1016" s="16" t="s">
        <v>1273</v>
      </c>
      <c r="J1016" s="16">
        <v>6.0060000000000002E-2</v>
      </c>
      <c r="K1016" s="16">
        <v>1121.9033416604459</v>
      </c>
    </row>
    <row r="1017" spans="2:11">
      <c r="B1017" s="13">
        <v>1527</v>
      </c>
      <c r="C1017" s="16">
        <v>1528</v>
      </c>
      <c r="D1017" s="16" t="s">
        <v>2361</v>
      </c>
      <c r="E1017" s="16" t="s">
        <v>1441</v>
      </c>
      <c r="F1017" s="16" t="s">
        <v>1292</v>
      </c>
      <c r="G1017" s="16" t="s">
        <v>1275</v>
      </c>
      <c r="H1017" s="16" t="s">
        <v>2364</v>
      </c>
      <c r="I1017" s="16" t="s">
        <v>1273</v>
      </c>
      <c r="J1017" s="16">
        <v>0.60589999999999999</v>
      </c>
      <c r="K1017" s="16">
        <v>20185.732316826408</v>
      </c>
    </row>
    <row r="1018" spans="2:11">
      <c r="B1018" s="13">
        <v>1528</v>
      </c>
      <c r="C1018" s="16">
        <v>1529</v>
      </c>
      <c r="D1018" s="16" t="s">
        <v>2361</v>
      </c>
      <c r="E1018" s="16" t="s">
        <v>1441</v>
      </c>
      <c r="F1018" s="16" t="s">
        <v>1284</v>
      </c>
      <c r="G1018" s="16" t="s">
        <v>1284</v>
      </c>
      <c r="H1018" s="16" t="s">
        <v>2365</v>
      </c>
      <c r="I1018" s="16" t="s">
        <v>1273</v>
      </c>
      <c r="J1018" s="16">
        <v>1.31036</v>
      </c>
      <c r="K1018" s="16">
        <v>24331.610552576611</v>
      </c>
    </row>
    <row r="1019" spans="2:11">
      <c r="B1019" s="13">
        <v>1570</v>
      </c>
      <c r="C1019" s="16">
        <v>1571</v>
      </c>
      <c r="D1019" s="16" t="s">
        <v>2366</v>
      </c>
      <c r="E1019" s="16" t="s">
        <v>1441</v>
      </c>
      <c r="F1019" s="16" t="s">
        <v>1338</v>
      </c>
      <c r="G1019" s="16" t="s">
        <v>1276</v>
      </c>
      <c r="H1019" s="16" t="s">
        <v>2367</v>
      </c>
      <c r="I1019" s="16" t="s">
        <v>1230</v>
      </c>
      <c r="J1019" s="16">
        <v>5.5899999999999998E-2</v>
      </c>
      <c r="K1019" s="16">
        <v>3989.241776739681</v>
      </c>
    </row>
    <row r="1020" spans="2:11">
      <c r="B1020" s="13">
        <v>1571</v>
      </c>
      <c r="C1020" s="16">
        <v>1572</v>
      </c>
      <c r="D1020" s="16" t="s">
        <v>2366</v>
      </c>
      <c r="E1020" s="16" t="s">
        <v>1441</v>
      </c>
      <c r="F1020" s="16" t="s">
        <v>1311</v>
      </c>
      <c r="G1020" s="16" t="s">
        <v>1275</v>
      </c>
      <c r="H1020" s="16" t="s">
        <v>2368</v>
      </c>
      <c r="I1020" s="16" t="s">
        <v>1273</v>
      </c>
      <c r="J1020" s="16">
        <v>0.17616000000000001</v>
      </c>
      <c r="K1020" s="16">
        <v>4309.4263479024094</v>
      </c>
    </row>
    <row r="1021" spans="2:11">
      <c r="B1021" s="13">
        <v>1572</v>
      </c>
      <c r="C1021" s="16">
        <v>1573</v>
      </c>
      <c r="D1021" s="16" t="s">
        <v>2366</v>
      </c>
      <c r="E1021" s="16" t="s">
        <v>1441</v>
      </c>
      <c r="F1021" s="16" t="s">
        <v>1311</v>
      </c>
      <c r="G1021" s="16" t="s">
        <v>1275</v>
      </c>
      <c r="H1021" s="16" t="s">
        <v>2369</v>
      </c>
      <c r="I1021" s="16" t="s">
        <v>1273</v>
      </c>
      <c r="J1021" s="16">
        <v>1.0205</v>
      </c>
      <c r="K1021" s="16">
        <v>38752.029062175308</v>
      </c>
    </row>
    <row r="1022" spans="2:11">
      <c r="B1022" s="13">
        <v>1573</v>
      </c>
      <c r="C1022" s="16">
        <v>1574</v>
      </c>
      <c r="D1022" s="16" t="s">
        <v>2366</v>
      </c>
      <c r="E1022" s="16" t="s">
        <v>1441</v>
      </c>
      <c r="F1022" s="16" t="s">
        <v>1299</v>
      </c>
      <c r="G1022" s="16" t="s">
        <v>1275</v>
      </c>
      <c r="H1022" s="16" t="s">
        <v>2370</v>
      </c>
      <c r="I1022" s="16" t="s">
        <v>1230</v>
      </c>
      <c r="J1022" s="16">
        <v>1.452</v>
      </c>
      <c r="K1022" s="16">
        <v>18083.137406216119</v>
      </c>
    </row>
    <row r="1023" spans="2:11">
      <c r="B1023" s="13">
        <v>1574</v>
      </c>
      <c r="C1023" s="16">
        <v>1575</v>
      </c>
      <c r="D1023" s="16" t="s">
        <v>2366</v>
      </c>
      <c r="E1023" s="16" t="s">
        <v>1441</v>
      </c>
      <c r="F1023" s="16" t="s">
        <v>1338</v>
      </c>
      <c r="G1023" s="16" t="s">
        <v>1276</v>
      </c>
      <c r="H1023" s="16" t="s">
        <v>2371</v>
      </c>
      <c r="I1023" s="16" t="s">
        <v>1230</v>
      </c>
      <c r="J1023" s="16">
        <v>6.8999999999999997E-4</v>
      </c>
      <c r="K1023" s="16">
        <v>74.952483099497044</v>
      </c>
    </row>
    <row r="1024" spans="2:11">
      <c r="B1024" s="13">
        <v>1576</v>
      </c>
      <c r="C1024" s="16">
        <v>1577</v>
      </c>
      <c r="D1024" s="16" t="s">
        <v>2372</v>
      </c>
      <c r="E1024" s="16" t="s">
        <v>1441</v>
      </c>
      <c r="F1024" s="16" t="s">
        <v>1311</v>
      </c>
      <c r="G1024" s="16" t="s">
        <v>1275</v>
      </c>
      <c r="H1024" s="16" t="s">
        <v>2373</v>
      </c>
      <c r="I1024" s="16" t="s">
        <v>1273</v>
      </c>
      <c r="J1024" s="16">
        <v>1E-3</v>
      </c>
      <c r="K1024" s="16">
        <v>6.7047109424891271</v>
      </c>
    </row>
    <row r="1025" spans="2:11">
      <c r="B1025" s="13">
        <v>1580</v>
      </c>
      <c r="C1025" s="16">
        <v>1581</v>
      </c>
      <c r="D1025" s="16" t="s">
        <v>2372</v>
      </c>
      <c r="E1025" s="16" t="s">
        <v>1441</v>
      </c>
      <c r="F1025" s="16" t="s">
        <v>1311</v>
      </c>
      <c r="G1025" s="16" t="s">
        <v>1275</v>
      </c>
      <c r="H1025" s="16" t="s">
        <v>2374</v>
      </c>
      <c r="I1025" s="16" t="s">
        <v>1273</v>
      </c>
      <c r="J1025" s="16">
        <v>0.16259999999999999</v>
      </c>
      <c r="K1025" s="16">
        <v>3899.2814676280841</v>
      </c>
    </row>
    <row r="1026" spans="2:11">
      <c r="B1026" s="13">
        <v>1582</v>
      </c>
      <c r="C1026" s="16">
        <v>1583</v>
      </c>
      <c r="D1026" s="16" t="s">
        <v>2372</v>
      </c>
      <c r="E1026" s="16" t="s">
        <v>1441</v>
      </c>
      <c r="F1026" s="16" t="s">
        <v>1311</v>
      </c>
      <c r="G1026" s="16" t="s">
        <v>1275</v>
      </c>
      <c r="H1026" s="16" t="s">
        <v>2375</v>
      </c>
      <c r="I1026" s="16" t="s">
        <v>1273</v>
      </c>
      <c r="J1026" s="16">
        <v>0.19503999999999999</v>
      </c>
      <c r="K1026" s="16">
        <v>4895.1236661412258</v>
      </c>
    </row>
    <row r="1027" spans="2:11">
      <c r="B1027" s="13">
        <v>1583</v>
      </c>
      <c r="C1027" s="16">
        <v>1584</v>
      </c>
      <c r="D1027" s="16" t="s">
        <v>2372</v>
      </c>
      <c r="E1027" s="16" t="s">
        <v>1441</v>
      </c>
      <c r="F1027" s="16" t="s">
        <v>1341</v>
      </c>
      <c r="G1027" s="16" t="s">
        <v>1275</v>
      </c>
      <c r="H1027" s="16" t="s">
        <v>2376</v>
      </c>
      <c r="I1027" s="16" t="s">
        <v>1273</v>
      </c>
      <c r="J1027" s="16">
        <v>0.33151999999999998</v>
      </c>
      <c r="K1027" s="16">
        <v>9502.0992395403828</v>
      </c>
    </row>
    <row r="1028" spans="2:11">
      <c r="B1028" s="13">
        <v>1584</v>
      </c>
      <c r="C1028" s="16">
        <v>1585</v>
      </c>
      <c r="D1028" s="16" t="s">
        <v>2372</v>
      </c>
      <c r="E1028" s="16" t="s">
        <v>1441</v>
      </c>
      <c r="F1028" s="16" t="s">
        <v>1276</v>
      </c>
      <c r="G1028" s="16" t="s">
        <v>1276</v>
      </c>
      <c r="H1028" s="16" t="s">
        <v>2377</v>
      </c>
      <c r="I1028" s="16" t="s">
        <v>1273</v>
      </c>
      <c r="J1028" s="16">
        <v>0.46970000000000001</v>
      </c>
      <c r="K1028" s="16">
        <v>14689.47453237704</v>
      </c>
    </row>
    <row r="1029" spans="2:11">
      <c r="B1029" s="13">
        <v>1585</v>
      </c>
      <c r="C1029" s="16">
        <v>1586</v>
      </c>
      <c r="D1029" s="16" t="s">
        <v>2372</v>
      </c>
      <c r="E1029" s="16" t="s">
        <v>1441</v>
      </c>
      <c r="F1029" s="16" t="s">
        <v>1276</v>
      </c>
      <c r="G1029" s="16" t="s">
        <v>1276</v>
      </c>
      <c r="H1029" s="16" t="s">
        <v>2378</v>
      </c>
      <c r="I1029" s="16" t="s">
        <v>1273</v>
      </c>
      <c r="J1029" s="16">
        <v>0.98799999999999999</v>
      </c>
      <c r="K1029" s="16">
        <v>14464.694434426359</v>
      </c>
    </row>
    <row r="1030" spans="2:11">
      <c r="B1030" s="13">
        <v>1613</v>
      </c>
      <c r="C1030" s="16">
        <v>1614</v>
      </c>
      <c r="D1030" s="16" t="s">
        <v>2379</v>
      </c>
      <c r="E1030" s="16" t="s">
        <v>1441</v>
      </c>
      <c r="F1030" s="16" t="s">
        <v>1341</v>
      </c>
      <c r="G1030" s="16" t="s">
        <v>1275</v>
      </c>
      <c r="H1030" s="16" t="s">
        <v>2380</v>
      </c>
      <c r="I1030" s="16" t="s">
        <v>1273</v>
      </c>
      <c r="J1030" s="16">
        <v>3.8080000000000003E-2</v>
      </c>
      <c r="K1030" s="16">
        <v>634.15963841807934</v>
      </c>
    </row>
    <row r="1031" spans="2:11">
      <c r="B1031" s="13">
        <v>1614</v>
      </c>
      <c r="C1031" s="16">
        <v>1615</v>
      </c>
      <c r="D1031" s="16" t="s">
        <v>2379</v>
      </c>
      <c r="E1031" s="16" t="s">
        <v>1441</v>
      </c>
      <c r="F1031" s="16" t="s">
        <v>1311</v>
      </c>
      <c r="G1031" s="16" t="s">
        <v>1275</v>
      </c>
      <c r="H1031" s="16" t="s">
        <v>2381</v>
      </c>
      <c r="I1031" s="16" t="s">
        <v>1273</v>
      </c>
      <c r="J1031" s="16">
        <v>4.8159999999999988E-2</v>
      </c>
      <c r="K1031" s="16">
        <v>850.58552220814681</v>
      </c>
    </row>
    <row r="1032" spans="2:11">
      <c r="B1032" s="13">
        <v>1615</v>
      </c>
      <c r="C1032" s="16">
        <v>1616</v>
      </c>
      <c r="D1032" s="16" t="s">
        <v>2379</v>
      </c>
      <c r="E1032" s="16" t="s">
        <v>1441</v>
      </c>
      <c r="F1032" s="16" t="s">
        <v>1337</v>
      </c>
      <c r="G1032" s="16" t="s">
        <v>1275</v>
      </c>
      <c r="H1032" s="16" t="s">
        <v>2382</v>
      </c>
      <c r="I1032" s="16" t="s">
        <v>1230</v>
      </c>
      <c r="J1032" s="16">
        <v>0.63049999999999995</v>
      </c>
      <c r="K1032" s="16">
        <v>35679.534218843612</v>
      </c>
    </row>
    <row r="1033" spans="2:11">
      <c r="B1033" s="13">
        <v>1616</v>
      </c>
      <c r="C1033" s="16">
        <v>1617</v>
      </c>
      <c r="D1033" s="16" t="s">
        <v>2379</v>
      </c>
      <c r="E1033" s="16" t="s">
        <v>1441</v>
      </c>
      <c r="F1033" s="16" t="s">
        <v>1311</v>
      </c>
      <c r="G1033" s="16" t="s">
        <v>1275</v>
      </c>
      <c r="H1033" s="16" t="s">
        <v>2383</v>
      </c>
      <c r="I1033" s="16" t="s">
        <v>1273</v>
      </c>
      <c r="J1033" s="16">
        <v>1.0791999999999999</v>
      </c>
      <c r="K1033" s="16">
        <v>4433.9102871242249</v>
      </c>
    </row>
    <row r="1034" spans="2:11">
      <c r="B1034" s="13">
        <v>1635</v>
      </c>
      <c r="C1034" s="16">
        <v>1636</v>
      </c>
      <c r="D1034" s="16" t="s">
        <v>2384</v>
      </c>
      <c r="E1034" s="16" t="s">
        <v>1441</v>
      </c>
      <c r="F1034" s="16" t="s">
        <v>1289</v>
      </c>
      <c r="G1034" s="16" t="s">
        <v>1275</v>
      </c>
      <c r="H1034" s="16" t="s">
        <v>2385</v>
      </c>
      <c r="I1034" s="16" t="s">
        <v>1273</v>
      </c>
      <c r="J1034" s="16">
        <v>0.74390000000000001</v>
      </c>
      <c r="K1034" s="16">
        <v>26099.22906123177</v>
      </c>
    </row>
    <row r="1035" spans="2:11">
      <c r="B1035" s="13">
        <v>1636</v>
      </c>
      <c r="C1035" s="16">
        <v>1637</v>
      </c>
      <c r="D1035" s="16" t="s">
        <v>2384</v>
      </c>
      <c r="E1035" s="16" t="s">
        <v>1441</v>
      </c>
      <c r="F1035" s="16" t="s">
        <v>1275</v>
      </c>
      <c r="G1035" s="16" t="s">
        <v>1275</v>
      </c>
      <c r="H1035" s="16" t="s">
        <v>2386</v>
      </c>
      <c r="I1035" s="16" t="s">
        <v>1273</v>
      </c>
      <c r="J1035" s="16">
        <v>0.26978000000000002</v>
      </c>
      <c r="K1035" s="16">
        <v>7342.7111787474496</v>
      </c>
    </row>
    <row r="1036" spans="2:11">
      <c r="B1036" s="13">
        <v>1638</v>
      </c>
      <c r="C1036" s="16">
        <v>1639</v>
      </c>
      <c r="D1036" s="16" t="s">
        <v>2384</v>
      </c>
      <c r="E1036" s="16" t="s">
        <v>1441</v>
      </c>
      <c r="F1036" s="16" t="s">
        <v>1367</v>
      </c>
      <c r="G1036" s="16" t="s">
        <v>1275</v>
      </c>
      <c r="H1036" s="16" t="s">
        <v>2387</v>
      </c>
      <c r="I1036" s="16" t="s">
        <v>1230</v>
      </c>
      <c r="J1036" s="16">
        <v>0.74403999999999981</v>
      </c>
      <c r="K1036" s="16">
        <v>41368.513135233297</v>
      </c>
    </row>
    <row r="1037" spans="2:11">
      <c r="B1037" s="13">
        <v>1639</v>
      </c>
      <c r="C1037" s="16">
        <v>1640</v>
      </c>
      <c r="D1037" s="16" t="s">
        <v>2384</v>
      </c>
      <c r="E1037" s="16" t="s">
        <v>1441</v>
      </c>
      <c r="F1037" s="16" t="s">
        <v>1367</v>
      </c>
      <c r="G1037" s="16" t="s">
        <v>1275</v>
      </c>
      <c r="H1037" s="16" t="s">
        <v>2388</v>
      </c>
      <c r="I1037" s="16" t="s">
        <v>1230</v>
      </c>
      <c r="J1037" s="16">
        <v>0.66432000000000002</v>
      </c>
      <c r="K1037" s="16">
        <v>37338.449699362798</v>
      </c>
    </row>
    <row r="1038" spans="2:11">
      <c r="B1038" s="13">
        <v>1640</v>
      </c>
      <c r="C1038" s="16">
        <v>1641</v>
      </c>
      <c r="D1038" s="16" t="s">
        <v>2384</v>
      </c>
      <c r="E1038" s="16" t="s">
        <v>1441</v>
      </c>
      <c r="F1038" s="16" t="s">
        <v>1324</v>
      </c>
      <c r="G1038" s="16" t="s">
        <v>1284</v>
      </c>
      <c r="H1038" s="16" t="s">
        <v>2389</v>
      </c>
      <c r="I1038" s="16" t="s">
        <v>1273</v>
      </c>
      <c r="J1038" s="16">
        <v>0.79350000000000009</v>
      </c>
      <c r="K1038" s="16">
        <v>28292.87415290892</v>
      </c>
    </row>
    <row r="1039" spans="2:11">
      <c r="B1039" s="13">
        <v>1641</v>
      </c>
      <c r="C1039" s="16">
        <v>1642</v>
      </c>
      <c r="D1039" s="16" t="s">
        <v>2384</v>
      </c>
      <c r="E1039" s="16" t="s">
        <v>1441</v>
      </c>
      <c r="F1039" s="16" t="s">
        <v>1275</v>
      </c>
      <c r="G1039" s="16" t="s">
        <v>1275</v>
      </c>
      <c r="H1039" s="16" t="s">
        <v>2390</v>
      </c>
      <c r="I1039" s="16" t="s">
        <v>1273</v>
      </c>
      <c r="J1039" s="16">
        <v>1.1532</v>
      </c>
      <c r="K1039" s="16">
        <v>45151.88420170921</v>
      </c>
    </row>
    <row r="1040" spans="2:11">
      <c r="B1040" s="13">
        <v>1642</v>
      </c>
      <c r="C1040" s="16">
        <v>1643</v>
      </c>
      <c r="D1040" s="16" t="s">
        <v>2384</v>
      </c>
      <c r="E1040" s="16" t="s">
        <v>1441</v>
      </c>
      <c r="F1040" s="16" t="s">
        <v>1324</v>
      </c>
      <c r="G1040" s="16" t="s">
        <v>1284</v>
      </c>
      <c r="H1040" s="16" t="s">
        <v>2391</v>
      </c>
      <c r="I1040" s="16" t="s">
        <v>1273</v>
      </c>
      <c r="J1040" s="16">
        <v>1.1157300000000001</v>
      </c>
      <c r="K1040" s="16">
        <v>43325.083452255763</v>
      </c>
    </row>
    <row r="1041" spans="2:11">
      <c r="B1041" s="13">
        <v>1643</v>
      </c>
      <c r="C1041" s="16">
        <v>1644</v>
      </c>
      <c r="D1041" s="16" t="s">
        <v>2384</v>
      </c>
      <c r="E1041" s="16" t="s">
        <v>1441</v>
      </c>
      <c r="F1041" s="16" t="s">
        <v>1275</v>
      </c>
      <c r="G1041" s="16" t="s">
        <v>1275</v>
      </c>
      <c r="H1041" s="16" t="s">
        <v>2392</v>
      </c>
      <c r="I1041" s="16" t="s">
        <v>1273</v>
      </c>
      <c r="J1041" s="16">
        <v>1.0547</v>
      </c>
      <c r="K1041" s="16">
        <v>40382.567293184082</v>
      </c>
    </row>
    <row r="1042" spans="2:11">
      <c r="B1042" s="13">
        <v>1644</v>
      </c>
      <c r="C1042" s="16">
        <v>1645</v>
      </c>
      <c r="D1042" s="16" t="s">
        <v>2384</v>
      </c>
      <c r="E1042" s="16" t="s">
        <v>1441</v>
      </c>
      <c r="F1042" s="16" t="s">
        <v>1297</v>
      </c>
      <c r="G1042" s="16" t="s">
        <v>1275</v>
      </c>
      <c r="H1042" s="16" t="s">
        <v>2393</v>
      </c>
      <c r="I1042" s="16" t="s">
        <v>1230</v>
      </c>
      <c r="J1042" s="16">
        <v>5.3856900000000003</v>
      </c>
      <c r="K1042" s="16">
        <v>94069.225670692962</v>
      </c>
    </row>
    <row r="1043" spans="2:11">
      <c r="B1043" s="13">
        <v>1646</v>
      </c>
      <c r="C1043" s="16">
        <v>1647</v>
      </c>
      <c r="D1043" s="16" t="s">
        <v>2394</v>
      </c>
      <c r="E1043" s="16" t="s">
        <v>1441</v>
      </c>
      <c r="F1043" s="16" t="s">
        <v>1311</v>
      </c>
      <c r="G1043" s="16" t="s">
        <v>1275</v>
      </c>
      <c r="H1043" s="16" t="s">
        <v>2395</v>
      </c>
      <c r="I1043" s="16" t="s">
        <v>1273</v>
      </c>
      <c r="J1043" s="16">
        <v>0.504</v>
      </c>
      <c r="K1043" s="16">
        <v>16040.534212156859</v>
      </c>
    </row>
    <row r="1044" spans="2:11">
      <c r="B1044" s="13">
        <v>1647</v>
      </c>
      <c r="C1044" s="16">
        <v>1648</v>
      </c>
      <c r="D1044" s="16" t="s">
        <v>2394</v>
      </c>
      <c r="E1044" s="16" t="s">
        <v>1441</v>
      </c>
      <c r="F1044" s="16" t="s">
        <v>1311</v>
      </c>
      <c r="G1044" s="16" t="s">
        <v>1275</v>
      </c>
      <c r="H1044" s="16" t="s">
        <v>2396</v>
      </c>
      <c r="I1044" s="16" t="s">
        <v>1273</v>
      </c>
      <c r="J1044" s="16">
        <v>1.0660000000000001</v>
      </c>
      <c r="K1044" s="16">
        <v>40924.249344119489</v>
      </c>
    </row>
    <row r="1045" spans="2:11">
      <c r="B1045" s="13">
        <v>1648</v>
      </c>
      <c r="C1045" s="16">
        <v>1649</v>
      </c>
      <c r="D1045" s="16" t="s">
        <v>2394</v>
      </c>
      <c r="E1045" s="16" t="s">
        <v>1441</v>
      </c>
      <c r="F1045" s="16" t="s">
        <v>1311</v>
      </c>
      <c r="G1045" s="16" t="s">
        <v>1275</v>
      </c>
      <c r="H1045" s="16" t="s">
        <v>2397</v>
      </c>
      <c r="I1045" s="16" t="s">
        <v>1273</v>
      </c>
      <c r="J1045" s="16">
        <v>1.2663</v>
      </c>
      <c r="K1045" s="16">
        <v>50754.993769299777</v>
      </c>
    </row>
    <row r="1046" spans="2:11">
      <c r="B1046" s="13">
        <v>1649</v>
      </c>
      <c r="C1046" s="16">
        <v>1650</v>
      </c>
      <c r="D1046" s="16" t="s">
        <v>2394</v>
      </c>
      <c r="E1046" s="16" t="s">
        <v>1441</v>
      </c>
      <c r="F1046" s="16" t="s">
        <v>1311</v>
      </c>
      <c r="G1046" s="16" t="s">
        <v>1275</v>
      </c>
      <c r="H1046" s="16" t="s">
        <v>2398</v>
      </c>
      <c r="I1046" s="16" t="s">
        <v>1273</v>
      </c>
      <c r="J1046" s="16">
        <v>1.768</v>
      </c>
      <c r="K1046" s="16">
        <v>77038.352308920323</v>
      </c>
    </row>
    <row r="1047" spans="2:11">
      <c r="B1047" s="13">
        <v>1650</v>
      </c>
      <c r="C1047" s="16">
        <v>1651</v>
      </c>
      <c r="D1047" s="16" t="s">
        <v>2394</v>
      </c>
      <c r="E1047" s="16" t="s">
        <v>1441</v>
      </c>
      <c r="F1047" s="16" t="s">
        <v>1311</v>
      </c>
      <c r="G1047" s="16" t="s">
        <v>1275</v>
      </c>
      <c r="H1047" s="16" t="s">
        <v>2399</v>
      </c>
      <c r="I1047" s="16" t="s">
        <v>1273</v>
      </c>
      <c r="J1047" s="16">
        <v>1.6653</v>
      </c>
      <c r="K1047" s="16">
        <v>71484.435031795496</v>
      </c>
    </row>
    <row r="1048" spans="2:11">
      <c r="B1048" s="13">
        <v>1651</v>
      </c>
      <c r="C1048" s="16">
        <v>1652</v>
      </c>
      <c r="D1048" s="16" t="s">
        <v>2394</v>
      </c>
      <c r="E1048" s="16" t="s">
        <v>1441</v>
      </c>
      <c r="F1048" s="16" t="s">
        <v>1297</v>
      </c>
      <c r="G1048" s="16" t="s">
        <v>1275</v>
      </c>
      <c r="H1048" s="16" t="s">
        <v>2400</v>
      </c>
      <c r="I1048" s="16" t="s">
        <v>1230</v>
      </c>
      <c r="J1048" s="16">
        <v>5.2591999999999999</v>
      </c>
      <c r="K1048" s="16">
        <v>242781.76491366429</v>
      </c>
    </row>
    <row r="1049" spans="2:11">
      <c r="B1049" s="13">
        <v>1652</v>
      </c>
      <c r="C1049" s="16">
        <v>1653</v>
      </c>
      <c r="D1049" s="16" t="s">
        <v>2394</v>
      </c>
      <c r="E1049" s="16" t="s">
        <v>1441</v>
      </c>
      <c r="F1049" s="16" t="s">
        <v>1297</v>
      </c>
      <c r="G1049" s="16" t="s">
        <v>1275</v>
      </c>
      <c r="H1049" s="16" t="s">
        <v>2401</v>
      </c>
      <c r="I1049" s="16" t="s">
        <v>1230</v>
      </c>
      <c r="J1049" s="16">
        <v>4.6336000000000004</v>
      </c>
      <c r="K1049" s="16">
        <v>91302.725833286895</v>
      </c>
    </row>
    <row r="1050" spans="2:11">
      <c r="B1050" s="13">
        <v>1654</v>
      </c>
      <c r="C1050" s="16">
        <v>1655</v>
      </c>
      <c r="D1050" s="16" t="s">
        <v>2402</v>
      </c>
      <c r="E1050" s="16" t="s">
        <v>1441</v>
      </c>
      <c r="F1050" s="16" t="s">
        <v>1311</v>
      </c>
      <c r="G1050" s="16" t="s">
        <v>1275</v>
      </c>
      <c r="H1050" s="16" t="s">
        <v>2403</v>
      </c>
      <c r="I1050" s="16" t="s">
        <v>1273</v>
      </c>
      <c r="J1050" s="16">
        <v>4.104E-2</v>
      </c>
      <c r="K1050" s="16">
        <v>697.26575897402893</v>
      </c>
    </row>
    <row r="1051" spans="2:11">
      <c r="B1051" s="13">
        <v>1655</v>
      </c>
      <c r="C1051" s="16">
        <v>1656</v>
      </c>
      <c r="D1051" s="16" t="s">
        <v>2402</v>
      </c>
      <c r="E1051" s="16" t="s">
        <v>1441</v>
      </c>
      <c r="F1051" s="16" t="s">
        <v>1341</v>
      </c>
      <c r="G1051" s="16" t="s">
        <v>1275</v>
      </c>
      <c r="H1051" s="16" t="s">
        <v>2404</v>
      </c>
      <c r="I1051" s="16" t="s">
        <v>1273</v>
      </c>
      <c r="J1051" s="16">
        <v>0.19844999999999999</v>
      </c>
      <c r="K1051" s="16">
        <v>5002.3134496470393</v>
      </c>
    </row>
    <row r="1052" spans="2:11">
      <c r="B1052" s="13">
        <v>1656</v>
      </c>
      <c r="C1052" s="16">
        <v>1657</v>
      </c>
      <c r="D1052" s="16" t="s">
        <v>2402</v>
      </c>
      <c r="E1052" s="16" t="s">
        <v>1441</v>
      </c>
      <c r="F1052" s="16" t="s">
        <v>1311</v>
      </c>
      <c r="G1052" s="16" t="s">
        <v>1275</v>
      </c>
      <c r="H1052" s="16" t="s">
        <v>2405</v>
      </c>
      <c r="I1052" s="16" t="s">
        <v>1273</v>
      </c>
      <c r="J1052" s="16">
        <v>1.1375</v>
      </c>
      <c r="K1052" s="16">
        <v>19802.214840440611</v>
      </c>
    </row>
    <row r="1053" spans="2:11">
      <c r="B1053" s="13">
        <v>1660</v>
      </c>
      <c r="C1053" s="16">
        <v>1661</v>
      </c>
      <c r="D1053" s="16" t="s">
        <v>2406</v>
      </c>
      <c r="E1053" s="16" t="s">
        <v>1441</v>
      </c>
      <c r="F1053" s="16" t="s">
        <v>1339</v>
      </c>
      <c r="G1053" s="16" t="s">
        <v>1276</v>
      </c>
      <c r="H1053" s="16" t="s">
        <v>2407</v>
      </c>
      <c r="I1053" s="16" t="s">
        <v>1230</v>
      </c>
      <c r="J1053" s="16">
        <v>0.71020000000000005</v>
      </c>
      <c r="K1053" s="16">
        <v>10170.997502200329</v>
      </c>
    </row>
    <row r="1054" spans="2:11">
      <c r="B1054" s="13">
        <v>1661</v>
      </c>
      <c r="C1054" s="16">
        <v>1662</v>
      </c>
      <c r="D1054" s="16" t="s">
        <v>2406</v>
      </c>
      <c r="E1054" s="16" t="s">
        <v>1441</v>
      </c>
      <c r="F1054" s="16" t="s">
        <v>1311</v>
      </c>
      <c r="G1054" s="16" t="s">
        <v>1275</v>
      </c>
      <c r="H1054" s="16" t="s">
        <v>2408</v>
      </c>
      <c r="I1054" s="16" t="s">
        <v>1273</v>
      </c>
      <c r="J1054" s="16">
        <v>1.1242000000000001</v>
      </c>
      <c r="K1054" s="16">
        <v>43736.702977819412</v>
      </c>
    </row>
    <row r="1055" spans="2:11">
      <c r="B1055" s="13">
        <v>1662</v>
      </c>
      <c r="C1055" s="16">
        <v>1663</v>
      </c>
      <c r="D1055" s="16" t="s">
        <v>2406</v>
      </c>
      <c r="E1055" s="16" t="s">
        <v>1441</v>
      </c>
      <c r="F1055" s="16" t="s">
        <v>1311</v>
      </c>
      <c r="G1055" s="16" t="s">
        <v>1275</v>
      </c>
      <c r="H1055" s="16" t="s">
        <v>2409</v>
      </c>
      <c r="I1055" s="16" t="s">
        <v>1273</v>
      </c>
      <c r="J1055" s="16">
        <v>1.5449999999999999</v>
      </c>
      <c r="K1055" s="16">
        <v>65087.280400260053</v>
      </c>
    </row>
    <row r="1056" spans="2:11">
      <c r="B1056" s="13">
        <v>1669</v>
      </c>
      <c r="C1056" s="16">
        <v>1670</v>
      </c>
      <c r="D1056" s="16" t="s">
        <v>2410</v>
      </c>
      <c r="E1056" s="16" t="s">
        <v>1441</v>
      </c>
      <c r="F1056" s="16" t="s">
        <v>1311</v>
      </c>
      <c r="G1056" s="16" t="s">
        <v>1275</v>
      </c>
      <c r="H1056" s="16" t="s">
        <v>2411</v>
      </c>
      <c r="I1056" s="16" t="s">
        <v>1273</v>
      </c>
      <c r="J1056" s="16">
        <v>0.2989</v>
      </c>
      <c r="K1056" s="16">
        <v>8346.719564902136</v>
      </c>
    </row>
    <row r="1057" spans="2:11">
      <c r="B1057" s="13">
        <v>1670</v>
      </c>
      <c r="C1057" s="16">
        <v>1671</v>
      </c>
      <c r="D1057" s="16" t="s">
        <v>2410</v>
      </c>
      <c r="E1057" s="16" t="s">
        <v>1441</v>
      </c>
      <c r="F1057" s="16" t="s">
        <v>1311</v>
      </c>
      <c r="G1057" s="16" t="s">
        <v>1275</v>
      </c>
      <c r="H1057" s="16" t="s">
        <v>2412</v>
      </c>
      <c r="I1057" s="16" t="s">
        <v>1273</v>
      </c>
      <c r="J1057" s="16">
        <v>0.33306000000000002</v>
      </c>
      <c r="K1057" s="16">
        <v>9556.0075815215077</v>
      </c>
    </row>
    <row r="1058" spans="2:11">
      <c r="B1058" s="13">
        <v>1671</v>
      </c>
      <c r="C1058" s="16">
        <v>1672</v>
      </c>
      <c r="D1058" s="16" t="s">
        <v>2410</v>
      </c>
      <c r="E1058" s="16" t="s">
        <v>1441</v>
      </c>
      <c r="F1058" s="16" t="s">
        <v>1299</v>
      </c>
      <c r="G1058" s="16" t="s">
        <v>1275</v>
      </c>
      <c r="H1058" s="16" t="s">
        <v>2413</v>
      </c>
      <c r="I1058" s="16" t="s">
        <v>1230</v>
      </c>
      <c r="J1058" s="16">
        <v>4.5387199999999996</v>
      </c>
      <c r="K1058" s="16">
        <v>212674.11502581401</v>
      </c>
    </row>
    <row r="1059" spans="2:11">
      <c r="B1059" s="13">
        <v>1672</v>
      </c>
      <c r="C1059" s="16">
        <v>1673</v>
      </c>
      <c r="D1059" s="16" t="s">
        <v>2410</v>
      </c>
      <c r="E1059" s="16" t="s">
        <v>1441</v>
      </c>
      <c r="F1059" s="16" t="s">
        <v>1299</v>
      </c>
      <c r="G1059" s="16" t="s">
        <v>1275</v>
      </c>
      <c r="H1059" s="16" t="s">
        <v>2414</v>
      </c>
      <c r="I1059" s="16" t="s">
        <v>1230</v>
      </c>
      <c r="J1059" s="16">
        <v>7.2266999999999992</v>
      </c>
      <c r="K1059" s="16">
        <v>323898.88832454348</v>
      </c>
    </row>
    <row r="1060" spans="2:11">
      <c r="B1060" s="13">
        <v>1673</v>
      </c>
      <c r="C1060" s="16">
        <v>1674</v>
      </c>
      <c r="D1060" s="16" t="s">
        <v>2410</v>
      </c>
      <c r="E1060" s="16" t="s">
        <v>1441</v>
      </c>
      <c r="F1060" s="16" t="s">
        <v>1299</v>
      </c>
      <c r="G1060" s="16" t="s">
        <v>1275</v>
      </c>
      <c r="H1060" s="16" t="s">
        <v>2415</v>
      </c>
      <c r="I1060" s="16" t="s">
        <v>1230</v>
      </c>
      <c r="J1060" s="16">
        <v>7.4550300000000007</v>
      </c>
      <c r="K1060" s="16">
        <v>333140.42262825358</v>
      </c>
    </row>
    <row r="1061" spans="2:11">
      <c r="B1061" s="13">
        <v>1681</v>
      </c>
      <c r="C1061" s="16">
        <v>1682</v>
      </c>
      <c r="D1061" s="16" t="s">
        <v>2416</v>
      </c>
      <c r="E1061" s="16" t="s">
        <v>1441</v>
      </c>
      <c r="F1061" s="16" t="s">
        <v>1341</v>
      </c>
      <c r="G1061" s="16" t="s">
        <v>1275</v>
      </c>
      <c r="H1061" s="16" t="s">
        <v>2417</v>
      </c>
      <c r="I1061" s="16" t="s">
        <v>1273</v>
      </c>
      <c r="J1061" s="16">
        <v>0.33119999999999999</v>
      </c>
      <c r="K1061" s="16">
        <v>9383.3888705354602</v>
      </c>
    </row>
    <row r="1062" spans="2:11">
      <c r="B1062" s="13">
        <v>1682</v>
      </c>
      <c r="C1062" s="16">
        <v>1683</v>
      </c>
      <c r="D1062" s="16" t="s">
        <v>2416</v>
      </c>
      <c r="E1062" s="16" t="s">
        <v>1441</v>
      </c>
      <c r="F1062" s="16" t="s">
        <v>1284</v>
      </c>
      <c r="G1062" s="16" t="s">
        <v>1284</v>
      </c>
      <c r="H1062" s="16" t="s">
        <v>2418</v>
      </c>
      <c r="I1062" s="16" t="s">
        <v>1273</v>
      </c>
      <c r="J1062" s="16">
        <v>0.14671999999999999</v>
      </c>
      <c r="K1062" s="16">
        <v>3390.3606082005381</v>
      </c>
    </row>
    <row r="1063" spans="2:11">
      <c r="B1063" s="13">
        <v>1683</v>
      </c>
      <c r="C1063" s="16">
        <v>1684</v>
      </c>
      <c r="D1063" s="16" t="s">
        <v>2416</v>
      </c>
      <c r="E1063" s="16" t="s">
        <v>1441</v>
      </c>
      <c r="F1063" s="16" t="s">
        <v>1341</v>
      </c>
      <c r="G1063" s="16" t="s">
        <v>1275</v>
      </c>
      <c r="H1063" s="16" t="s">
        <v>2419</v>
      </c>
      <c r="I1063" s="16" t="s">
        <v>1273</v>
      </c>
      <c r="J1063" s="16">
        <v>0.155</v>
      </c>
      <c r="K1063" s="16">
        <v>3631.2525758942579</v>
      </c>
    </row>
    <row r="1064" spans="2:11">
      <c r="B1064" s="13">
        <v>1684</v>
      </c>
      <c r="C1064" s="16">
        <v>1685</v>
      </c>
      <c r="D1064" s="16" t="s">
        <v>2416</v>
      </c>
      <c r="E1064" s="16" t="s">
        <v>1441</v>
      </c>
      <c r="F1064" s="16" t="s">
        <v>1284</v>
      </c>
      <c r="G1064" s="16" t="s">
        <v>1284</v>
      </c>
      <c r="H1064" s="16" t="s">
        <v>2420</v>
      </c>
      <c r="I1064" s="16" t="s">
        <v>1273</v>
      </c>
      <c r="J1064" s="16">
        <v>0.27300000000000002</v>
      </c>
      <c r="K1064" s="16">
        <v>7369.2518220982283</v>
      </c>
    </row>
    <row r="1065" spans="2:11">
      <c r="B1065" s="13">
        <v>1685</v>
      </c>
      <c r="C1065" s="16">
        <v>1686</v>
      </c>
      <c r="D1065" s="16" t="s">
        <v>2416</v>
      </c>
      <c r="E1065" s="16" t="s">
        <v>1441</v>
      </c>
      <c r="F1065" s="16" t="s">
        <v>1311</v>
      </c>
      <c r="G1065" s="16" t="s">
        <v>1275</v>
      </c>
      <c r="H1065" s="16" t="s">
        <v>2421</v>
      </c>
      <c r="I1065" s="16" t="s">
        <v>1273</v>
      </c>
      <c r="J1065" s="16">
        <v>0.32500000000000001</v>
      </c>
      <c r="K1065" s="16">
        <v>9164.2809209266597</v>
      </c>
    </row>
    <row r="1066" spans="2:11">
      <c r="B1066" s="13">
        <v>1686</v>
      </c>
      <c r="C1066" s="16">
        <v>1687</v>
      </c>
      <c r="D1066" s="16" t="s">
        <v>2416</v>
      </c>
      <c r="E1066" s="16" t="s">
        <v>1441</v>
      </c>
      <c r="F1066" s="16" t="s">
        <v>1324</v>
      </c>
      <c r="G1066" s="16" t="s">
        <v>1284</v>
      </c>
      <c r="H1066" s="16" t="s">
        <v>2422</v>
      </c>
      <c r="I1066" s="16" t="s">
        <v>1273</v>
      </c>
      <c r="J1066" s="16">
        <v>6.8820000000000006E-2</v>
      </c>
      <c r="K1066" s="16">
        <v>1315.7486237291509</v>
      </c>
    </row>
    <row r="1067" spans="2:11">
      <c r="B1067" s="13">
        <v>1687</v>
      </c>
      <c r="C1067" s="16">
        <v>1688</v>
      </c>
      <c r="D1067" s="16" t="s">
        <v>2416</v>
      </c>
      <c r="E1067" s="16" t="s">
        <v>1441</v>
      </c>
      <c r="F1067" s="16" t="s">
        <v>1297</v>
      </c>
      <c r="G1067" s="16" t="s">
        <v>1275</v>
      </c>
      <c r="H1067" s="16" t="s">
        <v>2423</v>
      </c>
      <c r="I1067" s="16" t="s">
        <v>1230</v>
      </c>
      <c r="J1067" s="16">
        <v>0.35959999999999998</v>
      </c>
      <c r="K1067" s="16">
        <v>21471.74171060315</v>
      </c>
    </row>
    <row r="1068" spans="2:11">
      <c r="B1068" s="13">
        <v>1688</v>
      </c>
      <c r="C1068" s="16">
        <v>1689</v>
      </c>
      <c r="D1068" s="16" t="s">
        <v>2416</v>
      </c>
      <c r="E1068" s="16" t="s">
        <v>1441</v>
      </c>
      <c r="F1068" s="16" t="s">
        <v>1297</v>
      </c>
      <c r="G1068" s="16" t="s">
        <v>1275</v>
      </c>
      <c r="H1068" s="16" t="s">
        <v>2424</v>
      </c>
      <c r="I1068" s="16" t="s">
        <v>1230</v>
      </c>
      <c r="J1068" s="16">
        <v>0.35699999999999998</v>
      </c>
      <c r="K1068" s="16">
        <v>21331.288389553829</v>
      </c>
    </row>
    <row r="1069" spans="2:11">
      <c r="B1069" s="13">
        <v>1689</v>
      </c>
      <c r="C1069" s="16">
        <v>1690</v>
      </c>
      <c r="D1069" s="16" t="s">
        <v>2416</v>
      </c>
      <c r="E1069" s="16" t="s">
        <v>1441</v>
      </c>
      <c r="F1069" s="16" t="s">
        <v>1311</v>
      </c>
      <c r="G1069" s="16" t="s">
        <v>1275</v>
      </c>
      <c r="H1069" s="16" t="s">
        <v>2425</v>
      </c>
      <c r="I1069" s="16" t="s">
        <v>1273</v>
      </c>
      <c r="J1069" s="16">
        <v>0.3705</v>
      </c>
      <c r="K1069" s="16">
        <v>10795.619567449819</v>
      </c>
    </row>
    <row r="1070" spans="2:11">
      <c r="B1070" s="13">
        <v>1690</v>
      </c>
      <c r="C1070" s="16">
        <v>1691</v>
      </c>
      <c r="D1070" s="16" t="s">
        <v>2416</v>
      </c>
      <c r="E1070" s="16" t="s">
        <v>1441</v>
      </c>
      <c r="F1070" s="16" t="s">
        <v>1311</v>
      </c>
      <c r="G1070" s="16" t="s">
        <v>1275</v>
      </c>
      <c r="H1070" s="16" t="s">
        <v>2426</v>
      </c>
      <c r="I1070" s="16" t="s">
        <v>1273</v>
      </c>
      <c r="J1070" s="16">
        <v>0.25419999999999998</v>
      </c>
      <c r="K1070" s="16">
        <v>6740.3066866926056</v>
      </c>
    </row>
    <row r="1071" spans="2:11">
      <c r="B1071" s="13">
        <v>1691</v>
      </c>
      <c r="C1071" s="16">
        <v>1692</v>
      </c>
      <c r="D1071" s="16" t="s">
        <v>2416</v>
      </c>
      <c r="E1071" s="16" t="s">
        <v>1441</v>
      </c>
      <c r="F1071" s="16" t="s">
        <v>1311</v>
      </c>
      <c r="G1071" s="16" t="s">
        <v>1275</v>
      </c>
      <c r="H1071" s="16" t="s">
        <v>2427</v>
      </c>
      <c r="I1071" s="16" t="s">
        <v>1273</v>
      </c>
      <c r="J1071" s="16">
        <v>0.30499999999999999</v>
      </c>
      <c r="K1071" s="16">
        <v>8464.6734981802783</v>
      </c>
    </row>
    <row r="1072" spans="2:11">
      <c r="B1072" s="13">
        <v>1692</v>
      </c>
      <c r="C1072" s="16">
        <v>1693</v>
      </c>
      <c r="D1072" s="16" t="s">
        <v>2416</v>
      </c>
      <c r="E1072" s="16" t="s">
        <v>1441</v>
      </c>
      <c r="F1072" s="16" t="s">
        <v>1311</v>
      </c>
      <c r="G1072" s="16" t="s">
        <v>1275</v>
      </c>
      <c r="H1072" s="16" t="s">
        <v>2428</v>
      </c>
      <c r="I1072" s="16" t="s">
        <v>1273</v>
      </c>
      <c r="J1072" s="16">
        <v>1.1780999999999999</v>
      </c>
      <c r="K1072" s="16">
        <v>45856.396602062188</v>
      </c>
    </row>
    <row r="1073" spans="2:11">
      <c r="B1073" s="13">
        <v>1693</v>
      </c>
      <c r="C1073" s="16">
        <v>1694</v>
      </c>
      <c r="D1073" s="16" t="s">
        <v>2416</v>
      </c>
      <c r="E1073" s="16" t="s">
        <v>1441</v>
      </c>
      <c r="F1073" s="16" t="s">
        <v>1297</v>
      </c>
      <c r="G1073" s="16" t="s">
        <v>1275</v>
      </c>
      <c r="H1073" s="16" t="s">
        <v>2429</v>
      </c>
      <c r="I1073" s="16" t="s">
        <v>1230</v>
      </c>
      <c r="J1073" s="16">
        <v>0.34720000000000001</v>
      </c>
      <c r="K1073" s="16">
        <v>20801.00157218473</v>
      </c>
    </row>
    <row r="1074" spans="2:11">
      <c r="B1074" s="13">
        <v>1694</v>
      </c>
      <c r="C1074" s="16">
        <v>1695</v>
      </c>
      <c r="D1074" s="16" t="s">
        <v>2416</v>
      </c>
      <c r="E1074" s="16" t="s">
        <v>1441</v>
      </c>
      <c r="F1074" s="16" t="s">
        <v>1297</v>
      </c>
      <c r="G1074" s="16" t="s">
        <v>1275</v>
      </c>
      <c r="H1074" s="16" t="s">
        <v>2430</v>
      </c>
      <c r="I1074" s="16" t="s">
        <v>1230</v>
      </c>
      <c r="J1074" s="16">
        <v>0.71820000000000006</v>
      </c>
      <c r="K1074" s="16">
        <v>40139.534047135669</v>
      </c>
    </row>
    <row r="1075" spans="2:11">
      <c r="B1075" s="13">
        <v>1695</v>
      </c>
      <c r="C1075" s="16">
        <v>1696</v>
      </c>
      <c r="D1075" s="16" t="s">
        <v>2416</v>
      </c>
      <c r="E1075" s="16" t="s">
        <v>1441</v>
      </c>
      <c r="F1075" s="16" t="s">
        <v>1297</v>
      </c>
      <c r="G1075" s="16" t="s">
        <v>1275</v>
      </c>
      <c r="H1075" s="16" t="s">
        <v>2431</v>
      </c>
      <c r="I1075" s="16" t="s">
        <v>1230</v>
      </c>
      <c r="J1075" s="16">
        <v>0.31680000000000003</v>
      </c>
      <c r="K1075" s="16">
        <v>19146.705492860019</v>
      </c>
    </row>
    <row r="1076" spans="2:11">
      <c r="B1076" s="13">
        <v>1696</v>
      </c>
      <c r="C1076" s="16">
        <v>1697</v>
      </c>
      <c r="D1076" s="16" t="s">
        <v>2416</v>
      </c>
      <c r="E1076" s="16" t="s">
        <v>1441</v>
      </c>
      <c r="F1076" s="16" t="s">
        <v>1341</v>
      </c>
      <c r="G1076" s="16" t="s">
        <v>1275</v>
      </c>
      <c r="H1076" s="16" t="s">
        <v>2432</v>
      </c>
      <c r="I1076" s="16" t="s">
        <v>1273</v>
      </c>
      <c r="J1076" s="16">
        <v>1.15038</v>
      </c>
      <c r="K1076" s="16">
        <v>14705.714765736289</v>
      </c>
    </row>
    <row r="1077" spans="2:11">
      <c r="B1077" s="13">
        <v>1697</v>
      </c>
      <c r="C1077" s="16">
        <v>1698</v>
      </c>
      <c r="D1077" s="16" t="s">
        <v>2433</v>
      </c>
      <c r="E1077" s="16" t="s">
        <v>1441</v>
      </c>
      <c r="F1077" s="16" t="s">
        <v>1310</v>
      </c>
      <c r="G1077" s="16" t="s">
        <v>1275</v>
      </c>
      <c r="H1077" s="16" t="s">
        <v>2434</v>
      </c>
      <c r="I1077" s="16" t="s">
        <v>1273</v>
      </c>
      <c r="J1077" s="16">
        <v>1.21E-2</v>
      </c>
      <c r="K1077" s="16">
        <v>150.1011339922762</v>
      </c>
    </row>
    <row r="1078" spans="2:11">
      <c r="B1078" s="13">
        <v>1698</v>
      </c>
      <c r="C1078" s="16">
        <v>1699</v>
      </c>
      <c r="D1078" s="16" t="s">
        <v>2433</v>
      </c>
      <c r="E1078" s="16" t="s">
        <v>1441</v>
      </c>
      <c r="F1078" s="16" t="s">
        <v>1297</v>
      </c>
      <c r="G1078" s="16" t="s">
        <v>1275</v>
      </c>
      <c r="H1078" s="16" t="s">
        <v>2435</v>
      </c>
      <c r="I1078" s="16" t="s">
        <v>1230</v>
      </c>
      <c r="J1078" s="16">
        <v>5.3949999999999998E-2</v>
      </c>
      <c r="K1078" s="16">
        <v>3861.8635766959792</v>
      </c>
    </row>
    <row r="1079" spans="2:11">
      <c r="B1079" s="13">
        <v>1701</v>
      </c>
      <c r="C1079" s="16">
        <v>1702</v>
      </c>
      <c r="D1079" s="16" t="s">
        <v>2433</v>
      </c>
      <c r="E1079" s="16" t="s">
        <v>1441</v>
      </c>
      <c r="F1079" s="16" t="s">
        <v>1275</v>
      </c>
      <c r="G1079" s="16" t="s">
        <v>1275</v>
      </c>
      <c r="H1079" s="16" t="s">
        <v>2436</v>
      </c>
      <c r="I1079" s="16" t="s">
        <v>1273</v>
      </c>
      <c r="J1079" s="16">
        <v>9.3600000000000003E-2</v>
      </c>
      <c r="K1079" s="16">
        <v>1937.6703691156511</v>
      </c>
    </row>
    <row r="1080" spans="2:11">
      <c r="B1080" s="13">
        <v>1702</v>
      </c>
      <c r="C1080" s="16">
        <v>1703</v>
      </c>
      <c r="D1080" s="16" t="s">
        <v>2433</v>
      </c>
      <c r="E1080" s="16" t="s">
        <v>1441</v>
      </c>
      <c r="F1080" s="16" t="s">
        <v>1297</v>
      </c>
      <c r="G1080" s="16" t="s">
        <v>1275</v>
      </c>
      <c r="H1080" s="16" t="s">
        <v>2437</v>
      </c>
      <c r="I1080" s="16" t="s">
        <v>1230</v>
      </c>
      <c r="J1080" s="16">
        <v>0.14463999999999999</v>
      </c>
      <c r="K1080" s="16">
        <v>9422.1225757226875</v>
      </c>
    </row>
    <row r="1081" spans="2:11">
      <c r="B1081" s="13">
        <v>1703</v>
      </c>
      <c r="C1081" s="16">
        <v>1704</v>
      </c>
      <c r="D1081" s="16" t="s">
        <v>2433</v>
      </c>
      <c r="E1081" s="16" t="s">
        <v>1441</v>
      </c>
      <c r="F1081" s="16" t="s">
        <v>1284</v>
      </c>
      <c r="G1081" s="16" t="s">
        <v>1284</v>
      </c>
      <c r="H1081" s="16" t="s">
        <v>2438</v>
      </c>
      <c r="I1081" s="16" t="s">
        <v>1273</v>
      </c>
      <c r="J1081" s="16">
        <v>0.17979999999999999</v>
      </c>
      <c r="K1081" s="16">
        <v>4382.9089151331</v>
      </c>
    </row>
    <row r="1082" spans="2:11">
      <c r="B1082" s="13">
        <v>1705</v>
      </c>
      <c r="C1082" s="16">
        <v>1706</v>
      </c>
      <c r="D1082" s="16" t="s">
        <v>2433</v>
      </c>
      <c r="E1082" s="16" t="s">
        <v>1441</v>
      </c>
      <c r="F1082" s="16" t="s">
        <v>1330</v>
      </c>
      <c r="G1082" s="16" t="s">
        <v>1275</v>
      </c>
      <c r="H1082" s="16" t="s">
        <v>2439</v>
      </c>
      <c r="I1082" s="16" t="s">
        <v>1273</v>
      </c>
      <c r="J1082" s="16">
        <v>0.29624</v>
      </c>
      <c r="K1082" s="16">
        <v>8182.7444730541238</v>
      </c>
    </row>
    <row r="1083" spans="2:11">
      <c r="B1083" s="13">
        <v>1706</v>
      </c>
      <c r="C1083" s="16">
        <v>1707</v>
      </c>
      <c r="D1083" s="16" t="s">
        <v>2433</v>
      </c>
      <c r="E1083" s="16" t="s">
        <v>1441</v>
      </c>
      <c r="F1083" s="16" t="s">
        <v>1310</v>
      </c>
      <c r="G1083" s="16" t="s">
        <v>1275</v>
      </c>
      <c r="H1083" s="16" t="s">
        <v>2440</v>
      </c>
      <c r="I1083" s="16" t="s">
        <v>1273</v>
      </c>
      <c r="J1083" s="16">
        <v>0.51100000000000001</v>
      </c>
      <c r="K1083" s="16">
        <v>16178.78346078347</v>
      </c>
    </row>
    <row r="1084" spans="2:11">
      <c r="B1084" s="13">
        <v>1707</v>
      </c>
      <c r="C1084" s="16">
        <v>1708</v>
      </c>
      <c r="D1084" s="16" t="s">
        <v>2433</v>
      </c>
      <c r="E1084" s="16" t="s">
        <v>1441</v>
      </c>
      <c r="F1084" s="16" t="s">
        <v>1310</v>
      </c>
      <c r="G1084" s="16" t="s">
        <v>1275</v>
      </c>
      <c r="H1084" s="16" t="s">
        <v>2441</v>
      </c>
      <c r="I1084" s="16" t="s">
        <v>1273</v>
      </c>
      <c r="J1084" s="16">
        <v>0.46020000000000011</v>
      </c>
      <c r="K1084" s="16">
        <v>14193.46821807806</v>
      </c>
    </row>
    <row r="1085" spans="2:11">
      <c r="B1085" s="13">
        <v>1708</v>
      </c>
      <c r="C1085" s="16">
        <v>1709</v>
      </c>
      <c r="D1085" s="16" t="s">
        <v>2433</v>
      </c>
      <c r="E1085" s="16" t="s">
        <v>1441</v>
      </c>
      <c r="F1085" s="16" t="s">
        <v>1297</v>
      </c>
      <c r="G1085" s="16" t="s">
        <v>1275</v>
      </c>
      <c r="H1085" s="16" t="s">
        <v>2442</v>
      </c>
      <c r="I1085" s="16" t="s">
        <v>1230</v>
      </c>
      <c r="J1085" s="16">
        <v>0.58279999999999998</v>
      </c>
      <c r="K1085" s="16">
        <v>33229.197345279797</v>
      </c>
    </row>
    <row r="1086" spans="2:11">
      <c r="B1086" s="13">
        <v>1709</v>
      </c>
      <c r="C1086" s="16">
        <v>1710</v>
      </c>
      <c r="D1086" s="16" t="s">
        <v>2433</v>
      </c>
      <c r="E1086" s="16" t="s">
        <v>1441</v>
      </c>
      <c r="F1086" s="16" t="s">
        <v>1367</v>
      </c>
      <c r="G1086" s="16" t="s">
        <v>1275</v>
      </c>
      <c r="H1086" s="16" t="s">
        <v>2443</v>
      </c>
      <c r="I1086" s="16" t="s">
        <v>1230</v>
      </c>
      <c r="J1086" s="16">
        <v>0.66360000000000008</v>
      </c>
      <c r="K1086" s="16">
        <v>37369.398728980792</v>
      </c>
    </row>
    <row r="1087" spans="2:11">
      <c r="B1087" s="13">
        <v>1710</v>
      </c>
      <c r="C1087" s="16">
        <v>1711</v>
      </c>
      <c r="D1087" s="16" t="s">
        <v>2433</v>
      </c>
      <c r="E1087" s="16" t="s">
        <v>1441</v>
      </c>
      <c r="F1087" s="16" t="s">
        <v>1367</v>
      </c>
      <c r="G1087" s="16" t="s">
        <v>1275</v>
      </c>
      <c r="H1087" s="16" t="s">
        <v>2444</v>
      </c>
      <c r="I1087" s="16" t="s">
        <v>1273</v>
      </c>
      <c r="J1087" s="16">
        <v>0.90269999999999984</v>
      </c>
      <c r="K1087" s="16">
        <v>13751.04218411376</v>
      </c>
    </row>
    <row r="1088" spans="2:11">
      <c r="B1088" s="13">
        <v>1711</v>
      </c>
      <c r="C1088" s="16">
        <v>1712</v>
      </c>
      <c r="D1088" s="16" t="s">
        <v>2433</v>
      </c>
      <c r="E1088" s="16" t="s">
        <v>1441</v>
      </c>
      <c r="F1088" s="16" t="s">
        <v>1367</v>
      </c>
      <c r="G1088" s="16" t="s">
        <v>1275</v>
      </c>
      <c r="H1088" s="16" t="s">
        <v>2445</v>
      </c>
      <c r="I1088" s="16" t="s">
        <v>1230</v>
      </c>
      <c r="J1088" s="16">
        <v>1.2159</v>
      </c>
      <c r="K1088" s="16">
        <v>64619.803768198537</v>
      </c>
    </row>
    <row r="1089" spans="2:11">
      <c r="B1089" s="13">
        <v>1713</v>
      </c>
      <c r="C1089" s="16">
        <v>1714</v>
      </c>
      <c r="D1089" s="16" t="s">
        <v>2446</v>
      </c>
      <c r="E1089" s="16" t="s">
        <v>1441</v>
      </c>
      <c r="F1089" s="16" t="s">
        <v>1297</v>
      </c>
      <c r="G1089" s="16" t="s">
        <v>1275</v>
      </c>
      <c r="H1089" s="16" t="s">
        <v>2447</v>
      </c>
      <c r="I1089" s="16" t="s">
        <v>1230</v>
      </c>
      <c r="J1089" s="16">
        <v>3.4200000000000001E-2</v>
      </c>
      <c r="K1089" s="16">
        <v>2557.1549794890939</v>
      </c>
    </row>
    <row r="1090" spans="2:11">
      <c r="B1090" s="13">
        <v>1714</v>
      </c>
      <c r="C1090" s="16">
        <v>1715</v>
      </c>
      <c r="D1090" s="16" t="s">
        <v>2446</v>
      </c>
      <c r="E1090" s="16" t="s">
        <v>1441</v>
      </c>
      <c r="F1090" s="16" t="s">
        <v>1285</v>
      </c>
      <c r="G1090" s="16" t="s">
        <v>1284</v>
      </c>
      <c r="H1090" s="16" t="s">
        <v>2448</v>
      </c>
      <c r="I1090" s="16" t="s">
        <v>1273</v>
      </c>
      <c r="J1090" s="16">
        <v>6.8480000000000013E-2</v>
      </c>
      <c r="K1090" s="16">
        <v>1322.389534291962</v>
      </c>
    </row>
    <row r="1091" spans="2:11">
      <c r="B1091" s="13">
        <v>1715</v>
      </c>
      <c r="C1091" s="16">
        <v>1716</v>
      </c>
      <c r="D1091" s="16" t="s">
        <v>2446</v>
      </c>
      <c r="E1091" s="16" t="s">
        <v>1441</v>
      </c>
      <c r="F1091" s="16" t="s">
        <v>1297</v>
      </c>
      <c r="G1091" s="16" t="s">
        <v>1275</v>
      </c>
      <c r="H1091" s="16" t="s">
        <v>2449</v>
      </c>
      <c r="I1091" s="16" t="s">
        <v>1230</v>
      </c>
      <c r="J1091" s="16">
        <v>0.12</v>
      </c>
      <c r="K1091" s="16">
        <v>7957.8439564570672</v>
      </c>
    </row>
    <row r="1092" spans="2:11">
      <c r="B1092" s="13">
        <v>1716</v>
      </c>
      <c r="C1092" s="16">
        <v>1717</v>
      </c>
      <c r="D1092" s="16" t="s">
        <v>2446</v>
      </c>
      <c r="E1092" s="16" t="s">
        <v>1441</v>
      </c>
      <c r="F1092" s="16" t="s">
        <v>1297</v>
      </c>
      <c r="G1092" s="16" t="s">
        <v>1275</v>
      </c>
      <c r="H1092" s="16" t="s">
        <v>2450</v>
      </c>
      <c r="I1092" s="16" t="s">
        <v>1230</v>
      </c>
      <c r="J1092" s="16">
        <v>0.21299999999999999</v>
      </c>
      <c r="K1092" s="16">
        <v>13371.201729855489</v>
      </c>
    </row>
    <row r="1093" spans="2:11">
      <c r="B1093" s="13">
        <v>1717</v>
      </c>
      <c r="C1093" s="16">
        <v>1718</v>
      </c>
      <c r="D1093" s="16" t="s">
        <v>2446</v>
      </c>
      <c r="E1093" s="16" t="s">
        <v>1441</v>
      </c>
      <c r="F1093" s="16" t="s">
        <v>1311</v>
      </c>
      <c r="G1093" s="16" t="s">
        <v>1275</v>
      </c>
      <c r="H1093" s="16" t="s">
        <v>2451</v>
      </c>
      <c r="I1093" s="16" t="s">
        <v>1273</v>
      </c>
      <c r="J1093" s="16">
        <v>0.41039999999999999</v>
      </c>
      <c r="K1093" s="16">
        <v>12406.84754563511</v>
      </c>
    </row>
    <row r="1094" spans="2:11">
      <c r="B1094" s="13">
        <v>1718</v>
      </c>
      <c r="C1094" s="16">
        <v>1719</v>
      </c>
      <c r="D1094" s="16" t="s">
        <v>2446</v>
      </c>
      <c r="E1094" s="16" t="s">
        <v>1441</v>
      </c>
      <c r="F1094" s="16" t="s">
        <v>1311</v>
      </c>
      <c r="G1094" s="16" t="s">
        <v>1275</v>
      </c>
      <c r="H1094" s="16" t="s">
        <v>2452</v>
      </c>
      <c r="I1094" s="16" t="s">
        <v>1273</v>
      </c>
      <c r="J1094" s="16">
        <v>0.52379999999999993</v>
      </c>
      <c r="K1094" s="16">
        <v>16832.276324320312</v>
      </c>
    </row>
    <row r="1095" spans="2:11">
      <c r="B1095" s="13">
        <v>1721</v>
      </c>
      <c r="C1095" s="16">
        <v>1722</v>
      </c>
      <c r="D1095" s="16" t="s">
        <v>2453</v>
      </c>
      <c r="E1095" s="16" t="s">
        <v>1441</v>
      </c>
      <c r="F1095" s="16" t="s">
        <v>1322</v>
      </c>
      <c r="G1095" s="16" t="s">
        <v>1275</v>
      </c>
      <c r="H1095" s="16" t="s">
        <v>2454</v>
      </c>
      <c r="I1095" s="16" t="s">
        <v>1273</v>
      </c>
      <c r="J1095" s="16">
        <v>0.43469999999999998</v>
      </c>
      <c r="K1095" s="16">
        <v>13332.059960703609</v>
      </c>
    </row>
    <row r="1096" spans="2:11">
      <c r="B1096" s="13">
        <v>1727</v>
      </c>
      <c r="C1096" s="16">
        <v>1728</v>
      </c>
      <c r="D1096" s="16" t="s">
        <v>2455</v>
      </c>
      <c r="E1096" s="16" t="s">
        <v>1441</v>
      </c>
      <c r="F1096" s="16" t="s">
        <v>1344</v>
      </c>
      <c r="G1096" s="16" t="s">
        <v>1275</v>
      </c>
      <c r="H1096" s="16" t="s">
        <v>2456</v>
      </c>
      <c r="I1096" s="16" t="s">
        <v>1273</v>
      </c>
      <c r="J1096" s="16">
        <v>5.2440000000000001E-2</v>
      </c>
      <c r="K1096" s="16">
        <v>947.20978039738338</v>
      </c>
    </row>
    <row r="1097" spans="2:11">
      <c r="B1097" s="13">
        <v>1728</v>
      </c>
      <c r="C1097" s="16">
        <v>1729</v>
      </c>
      <c r="D1097" s="16" t="s">
        <v>2455</v>
      </c>
      <c r="E1097" s="16" t="s">
        <v>1441</v>
      </c>
      <c r="F1097" s="16" t="s">
        <v>1367</v>
      </c>
      <c r="G1097" s="16" t="s">
        <v>1275</v>
      </c>
      <c r="H1097" s="16" t="s">
        <v>2457</v>
      </c>
      <c r="I1097" s="16" t="s">
        <v>1273</v>
      </c>
      <c r="J1097" s="16">
        <v>0.1542</v>
      </c>
      <c r="K1097" s="16">
        <v>3648.567593078435</v>
      </c>
    </row>
    <row r="1098" spans="2:11">
      <c r="B1098" s="13">
        <v>1729</v>
      </c>
      <c r="C1098" s="16">
        <v>1730</v>
      </c>
      <c r="D1098" s="16" t="s">
        <v>2455</v>
      </c>
      <c r="E1098" s="16" t="s">
        <v>1441</v>
      </c>
      <c r="F1098" s="16" t="s">
        <v>1344</v>
      </c>
      <c r="G1098" s="16" t="s">
        <v>1275</v>
      </c>
      <c r="H1098" s="16" t="s">
        <v>2458</v>
      </c>
      <c r="I1098" s="16" t="s">
        <v>1273</v>
      </c>
      <c r="J1098" s="16">
        <v>0.1701</v>
      </c>
      <c r="K1098" s="16">
        <v>4124.8759107617734</v>
      </c>
    </row>
    <row r="1099" spans="2:11">
      <c r="B1099" s="13">
        <v>1730</v>
      </c>
      <c r="C1099" s="16">
        <v>1731</v>
      </c>
      <c r="D1099" s="16" t="s">
        <v>2455</v>
      </c>
      <c r="E1099" s="16" t="s">
        <v>1441</v>
      </c>
      <c r="F1099" s="16" t="s">
        <v>1344</v>
      </c>
      <c r="G1099" s="16" t="s">
        <v>1275</v>
      </c>
      <c r="H1099" s="16" t="s">
        <v>2459</v>
      </c>
      <c r="I1099" s="16" t="s">
        <v>1273</v>
      </c>
      <c r="J1099" s="16">
        <v>0.17136000000000001</v>
      </c>
      <c r="K1099" s="16">
        <v>4163.1142853273786</v>
      </c>
    </row>
    <row r="1100" spans="2:11">
      <c r="B1100" s="13">
        <v>1731</v>
      </c>
      <c r="C1100" s="16">
        <v>1732</v>
      </c>
      <c r="D1100" s="16" t="s">
        <v>2455</v>
      </c>
      <c r="E1100" s="16" t="s">
        <v>1441</v>
      </c>
      <c r="F1100" s="16" t="s">
        <v>1344</v>
      </c>
      <c r="G1100" s="16" t="s">
        <v>1275</v>
      </c>
      <c r="H1100" s="16" t="s">
        <v>2460</v>
      </c>
      <c r="I1100" s="16" t="s">
        <v>1273</v>
      </c>
      <c r="J1100" s="16">
        <v>0.17224999999999999</v>
      </c>
      <c r="K1100" s="16">
        <v>4190.166407228251</v>
      </c>
    </row>
    <row r="1101" spans="2:11">
      <c r="B1101" s="13">
        <v>1732</v>
      </c>
      <c r="C1101" s="16">
        <v>1733</v>
      </c>
      <c r="D1101" s="16" t="s">
        <v>2455</v>
      </c>
      <c r="E1101" s="16" t="s">
        <v>1441</v>
      </c>
      <c r="F1101" s="16" t="s">
        <v>1367</v>
      </c>
      <c r="G1101" s="16" t="s">
        <v>1275</v>
      </c>
      <c r="H1101" s="16" t="s">
        <v>2461</v>
      </c>
      <c r="I1101" s="16" t="s">
        <v>1273</v>
      </c>
      <c r="J1101" s="16">
        <v>0.22500000000000001</v>
      </c>
      <c r="K1101" s="16">
        <v>5851.9056182294134</v>
      </c>
    </row>
    <row r="1102" spans="2:11">
      <c r="B1102" s="13">
        <v>1734</v>
      </c>
      <c r="C1102" s="16">
        <v>1735</v>
      </c>
      <c r="D1102" s="16" t="s">
        <v>2462</v>
      </c>
      <c r="E1102" s="16" t="s">
        <v>1441</v>
      </c>
      <c r="F1102" s="16" t="s">
        <v>1297</v>
      </c>
      <c r="G1102" s="16" t="s">
        <v>1275</v>
      </c>
      <c r="H1102" s="16" t="s">
        <v>2463</v>
      </c>
      <c r="I1102" s="16" t="s">
        <v>1230</v>
      </c>
      <c r="J1102" s="16">
        <v>9.8580000000000015E-2</v>
      </c>
      <c r="K1102" s="16">
        <v>6661.4150472126476</v>
      </c>
    </row>
    <row r="1103" spans="2:11">
      <c r="B1103" s="13">
        <v>1735</v>
      </c>
      <c r="C1103" s="16">
        <v>1736</v>
      </c>
      <c r="D1103" s="16" t="s">
        <v>2462</v>
      </c>
      <c r="E1103" s="16" t="s">
        <v>1441</v>
      </c>
      <c r="F1103" s="16" t="s">
        <v>1367</v>
      </c>
      <c r="G1103" s="16" t="s">
        <v>1275</v>
      </c>
      <c r="H1103" s="16" t="s">
        <v>2464</v>
      </c>
      <c r="I1103" s="16" t="s">
        <v>1230</v>
      </c>
      <c r="J1103" s="16">
        <v>0.15995999999999999</v>
      </c>
      <c r="K1103" s="16">
        <v>10320.28806976399</v>
      </c>
    </row>
    <row r="1104" spans="2:11">
      <c r="B1104" s="13">
        <v>1736</v>
      </c>
      <c r="C1104" s="16">
        <v>1737</v>
      </c>
      <c r="D1104" s="16" t="s">
        <v>2462</v>
      </c>
      <c r="E1104" s="16" t="s">
        <v>1441</v>
      </c>
      <c r="F1104" s="16" t="s">
        <v>1311</v>
      </c>
      <c r="G1104" s="16" t="s">
        <v>1275</v>
      </c>
      <c r="H1104" s="16" t="s">
        <v>2465</v>
      </c>
      <c r="I1104" s="16" t="s">
        <v>1273</v>
      </c>
      <c r="J1104" s="16">
        <v>0.3332</v>
      </c>
      <c r="K1104" s="16">
        <v>9511.2127808316709</v>
      </c>
    </row>
    <row r="1105" spans="2:11">
      <c r="B1105" s="13">
        <v>1737</v>
      </c>
      <c r="C1105" s="16">
        <v>1738</v>
      </c>
      <c r="D1105" s="16" t="s">
        <v>2462</v>
      </c>
      <c r="E1105" s="16" t="s">
        <v>1441</v>
      </c>
      <c r="F1105" s="16" t="s">
        <v>1367</v>
      </c>
      <c r="G1105" s="16" t="s">
        <v>1275</v>
      </c>
      <c r="H1105" s="16" t="s">
        <v>2466</v>
      </c>
      <c r="I1105" s="16" t="s">
        <v>1230</v>
      </c>
      <c r="J1105" s="16">
        <v>0.3</v>
      </c>
      <c r="K1105" s="16">
        <v>18226.043687864381</v>
      </c>
    </row>
    <row r="1106" spans="2:11">
      <c r="B1106" s="13">
        <v>1738</v>
      </c>
      <c r="C1106" s="16">
        <v>1739</v>
      </c>
      <c r="D1106" s="16" t="s">
        <v>2462</v>
      </c>
      <c r="E1106" s="16" t="s">
        <v>1441</v>
      </c>
      <c r="F1106" s="16" t="s">
        <v>1311</v>
      </c>
      <c r="G1106" s="16" t="s">
        <v>1275</v>
      </c>
      <c r="H1106" s="16" t="s">
        <v>2467</v>
      </c>
      <c r="I1106" s="16" t="s">
        <v>1273</v>
      </c>
      <c r="J1106" s="16">
        <v>0.60520000000000007</v>
      </c>
      <c r="K1106" s="16">
        <v>6292.6289106242193</v>
      </c>
    </row>
    <row r="1107" spans="2:11">
      <c r="B1107" s="13">
        <v>1742</v>
      </c>
      <c r="C1107" s="16">
        <v>1743</v>
      </c>
      <c r="D1107" s="16" t="s">
        <v>2468</v>
      </c>
      <c r="E1107" s="16" t="s">
        <v>1441</v>
      </c>
      <c r="F1107" s="16" t="s">
        <v>1297</v>
      </c>
      <c r="G1107" s="16" t="s">
        <v>1275</v>
      </c>
      <c r="H1107" s="16" t="s">
        <v>2469</v>
      </c>
      <c r="I1107" s="16" t="s">
        <v>1230</v>
      </c>
      <c r="J1107" s="16">
        <v>0.21190000000000001</v>
      </c>
      <c r="K1107" s="16">
        <v>13308.734603669471</v>
      </c>
    </row>
    <row r="1108" spans="2:11">
      <c r="B1108" s="13">
        <v>1743</v>
      </c>
      <c r="C1108" s="16">
        <v>1744</v>
      </c>
      <c r="D1108" s="16" t="s">
        <v>2468</v>
      </c>
      <c r="E1108" s="16" t="s">
        <v>1441</v>
      </c>
      <c r="F1108" s="16" t="s">
        <v>1284</v>
      </c>
      <c r="G1108" s="16" t="s">
        <v>1284</v>
      </c>
      <c r="H1108" s="16" t="s">
        <v>2470</v>
      </c>
      <c r="I1108" s="16" t="s">
        <v>1273</v>
      </c>
      <c r="J1108" s="16">
        <v>0.22836000000000001</v>
      </c>
      <c r="K1108" s="16">
        <v>5961.372468378755</v>
      </c>
    </row>
    <row r="1109" spans="2:11">
      <c r="B1109" s="13">
        <v>1744</v>
      </c>
      <c r="C1109" s="16">
        <v>1745</v>
      </c>
      <c r="D1109" s="16" t="s">
        <v>2471</v>
      </c>
      <c r="E1109" s="16" t="s">
        <v>1441</v>
      </c>
      <c r="F1109" s="16" t="s">
        <v>1310</v>
      </c>
      <c r="G1109" s="16" t="s">
        <v>1275</v>
      </c>
      <c r="H1109" s="16" t="s">
        <v>2472</v>
      </c>
      <c r="I1109" s="16" t="s">
        <v>1273</v>
      </c>
      <c r="J1109" s="16">
        <v>5.9740000000000001E-2</v>
      </c>
      <c r="K1109" s="16">
        <v>1114.8523679750981</v>
      </c>
    </row>
    <row r="1110" spans="2:11">
      <c r="B1110" s="13">
        <v>1745</v>
      </c>
      <c r="C1110" s="16">
        <v>1746</v>
      </c>
      <c r="D1110" s="16" t="s">
        <v>2471</v>
      </c>
      <c r="E1110" s="16" t="s">
        <v>1441</v>
      </c>
      <c r="F1110" s="16" t="s">
        <v>1350</v>
      </c>
      <c r="G1110" s="16" t="s">
        <v>1276</v>
      </c>
      <c r="H1110" s="16" t="s">
        <v>2473</v>
      </c>
      <c r="I1110" s="16" t="s">
        <v>1273</v>
      </c>
      <c r="J1110" s="16">
        <v>6.9000000000000006E-2</v>
      </c>
      <c r="K1110" s="16">
        <v>1334.9565270444009</v>
      </c>
    </row>
    <row r="1111" spans="2:11">
      <c r="B1111" s="13">
        <v>1746</v>
      </c>
      <c r="C1111" s="16">
        <v>1747</v>
      </c>
      <c r="D1111" s="16" t="s">
        <v>2471</v>
      </c>
      <c r="E1111" s="16" t="s">
        <v>1441</v>
      </c>
      <c r="F1111" s="16" t="s">
        <v>1324</v>
      </c>
      <c r="G1111" s="16" t="s">
        <v>1284</v>
      </c>
      <c r="H1111" s="16" t="s">
        <v>2474</v>
      </c>
      <c r="I1111" s="16" t="s">
        <v>1273</v>
      </c>
      <c r="J1111" s="16">
        <v>7.6800000000000007E-2</v>
      </c>
      <c r="K1111" s="16">
        <v>1526.23739641615</v>
      </c>
    </row>
    <row r="1112" spans="2:11">
      <c r="B1112" s="13">
        <v>1747</v>
      </c>
      <c r="C1112" s="16">
        <v>1748</v>
      </c>
      <c r="D1112" s="16" t="s">
        <v>2471</v>
      </c>
      <c r="E1112" s="16" t="s">
        <v>1441</v>
      </c>
      <c r="F1112" s="16" t="s">
        <v>1324</v>
      </c>
      <c r="G1112" s="16" t="s">
        <v>1284</v>
      </c>
      <c r="H1112" s="16" t="s">
        <v>2475</v>
      </c>
      <c r="I1112" s="16" t="s">
        <v>1273</v>
      </c>
      <c r="J1112" s="16">
        <v>0.1221</v>
      </c>
      <c r="K1112" s="16">
        <v>2725.0799048205581</v>
      </c>
    </row>
    <row r="1113" spans="2:11">
      <c r="B1113" s="13">
        <v>1748</v>
      </c>
      <c r="C1113" s="16">
        <v>1749</v>
      </c>
      <c r="D1113" s="16" t="s">
        <v>2471</v>
      </c>
      <c r="E1113" s="16" t="s">
        <v>1441</v>
      </c>
      <c r="F1113" s="16" t="s">
        <v>1353</v>
      </c>
      <c r="G1113" s="16" t="s">
        <v>1275</v>
      </c>
      <c r="H1113" s="16" t="s">
        <v>2476</v>
      </c>
      <c r="I1113" s="16" t="s">
        <v>1230</v>
      </c>
      <c r="J1113" s="16">
        <v>9.0880000000000002E-2</v>
      </c>
      <c r="K1113" s="16">
        <v>6189.0306536330572</v>
      </c>
    </row>
    <row r="1114" spans="2:11">
      <c r="B1114" s="13">
        <v>1749</v>
      </c>
      <c r="C1114" s="16">
        <v>1750</v>
      </c>
      <c r="D1114" s="16" t="s">
        <v>2471</v>
      </c>
      <c r="E1114" s="16" t="s">
        <v>1441</v>
      </c>
      <c r="F1114" s="16" t="s">
        <v>1275</v>
      </c>
      <c r="G1114" s="16" t="s">
        <v>1275</v>
      </c>
      <c r="H1114" s="16" t="s">
        <v>2477</v>
      </c>
      <c r="I1114" s="16" t="s">
        <v>1273</v>
      </c>
      <c r="J1114" s="16">
        <v>0.31819999999999998</v>
      </c>
      <c r="K1114" s="16">
        <v>9025.9369973302382</v>
      </c>
    </row>
    <row r="1115" spans="2:11">
      <c r="B1115" s="13">
        <v>1750</v>
      </c>
      <c r="C1115" s="16">
        <v>1751</v>
      </c>
      <c r="D1115" s="16" t="s">
        <v>2471</v>
      </c>
      <c r="E1115" s="16" t="s">
        <v>1441</v>
      </c>
      <c r="F1115" s="16" t="s">
        <v>1350</v>
      </c>
      <c r="G1115" s="16" t="s">
        <v>1276</v>
      </c>
      <c r="H1115" s="16" t="s">
        <v>2478</v>
      </c>
      <c r="I1115" s="16" t="s">
        <v>1273</v>
      </c>
      <c r="J1115" s="16">
        <v>0.47120000000000001</v>
      </c>
      <c r="K1115" s="16">
        <v>14746.12654406093</v>
      </c>
    </row>
    <row r="1116" spans="2:11">
      <c r="B1116" s="13">
        <v>1751</v>
      </c>
      <c r="C1116" s="16">
        <v>1752</v>
      </c>
      <c r="D1116" s="16" t="s">
        <v>2471</v>
      </c>
      <c r="E1116" s="16" t="s">
        <v>1441</v>
      </c>
      <c r="F1116" s="16" t="s">
        <v>1329</v>
      </c>
      <c r="G1116" s="16" t="s">
        <v>1275</v>
      </c>
      <c r="H1116" s="16" t="s">
        <v>2479</v>
      </c>
      <c r="I1116" s="16" t="s">
        <v>1273</v>
      </c>
      <c r="J1116" s="16">
        <v>0.7075999999999999</v>
      </c>
      <c r="K1116" s="16">
        <v>24516.718741282111</v>
      </c>
    </row>
    <row r="1117" spans="2:11">
      <c r="B1117" s="13">
        <v>1752</v>
      </c>
      <c r="C1117" s="16">
        <v>1753</v>
      </c>
      <c r="D1117" s="16" t="s">
        <v>2471</v>
      </c>
      <c r="E1117" s="16" t="s">
        <v>1441</v>
      </c>
      <c r="F1117" s="16" t="s">
        <v>1324</v>
      </c>
      <c r="G1117" s="16" t="s">
        <v>1284</v>
      </c>
      <c r="H1117" s="16" t="s">
        <v>2480</v>
      </c>
      <c r="I1117" s="16" t="s">
        <v>1273</v>
      </c>
      <c r="J1117" s="16">
        <v>0.98019999999999985</v>
      </c>
      <c r="K1117" s="16">
        <v>36848.175447465903</v>
      </c>
    </row>
    <row r="1118" spans="2:11">
      <c r="B1118" s="13">
        <v>1753</v>
      </c>
      <c r="C1118" s="16">
        <v>1754</v>
      </c>
      <c r="D1118" s="16" t="s">
        <v>2471</v>
      </c>
      <c r="E1118" s="16" t="s">
        <v>1441</v>
      </c>
      <c r="F1118" s="16" t="s">
        <v>1353</v>
      </c>
      <c r="G1118" s="16" t="s">
        <v>1275</v>
      </c>
      <c r="H1118" s="16" t="s">
        <v>2481</v>
      </c>
      <c r="I1118" s="16" t="s">
        <v>1230</v>
      </c>
      <c r="J1118" s="16">
        <v>1.3115000000000001</v>
      </c>
      <c r="K1118" s="16">
        <v>69198.018934192602</v>
      </c>
    </row>
    <row r="1119" spans="2:11">
      <c r="B1119" s="13">
        <v>1754</v>
      </c>
      <c r="C1119" s="16">
        <v>1755</v>
      </c>
      <c r="D1119" s="16" t="s">
        <v>2471</v>
      </c>
      <c r="E1119" s="16" t="s">
        <v>1441</v>
      </c>
      <c r="F1119" s="16" t="s">
        <v>1353</v>
      </c>
      <c r="G1119" s="16" t="s">
        <v>1275</v>
      </c>
      <c r="H1119" s="16" t="s">
        <v>2482</v>
      </c>
      <c r="I1119" s="16" t="s">
        <v>1230</v>
      </c>
      <c r="J1119" s="16">
        <v>1.17</v>
      </c>
      <c r="K1119" s="16">
        <v>62409.586217681674</v>
      </c>
    </row>
    <row r="1120" spans="2:11">
      <c r="B1120" s="13">
        <v>1765</v>
      </c>
      <c r="C1120" s="16">
        <v>1766</v>
      </c>
      <c r="D1120" s="16" t="s">
        <v>2483</v>
      </c>
      <c r="E1120" s="16" t="s">
        <v>1441</v>
      </c>
      <c r="F1120" s="16" t="s">
        <v>1344</v>
      </c>
      <c r="G1120" s="16" t="s">
        <v>1275</v>
      </c>
      <c r="H1120" s="16" t="s">
        <v>2484</v>
      </c>
      <c r="I1120" s="16" t="s">
        <v>1273</v>
      </c>
      <c r="J1120" s="16">
        <v>0.1469</v>
      </c>
      <c r="K1120" s="16">
        <v>3433.898620429462</v>
      </c>
    </row>
    <row r="1121" spans="2:11">
      <c r="B1121" s="13">
        <v>1766</v>
      </c>
      <c r="C1121" s="16">
        <v>1767</v>
      </c>
      <c r="D1121" s="16" t="s">
        <v>2483</v>
      </c>
      <c r="E1121" s="16" t="s">
        <v>1441</v>
      </c>
      <c r="F1121" s="16" t="s">
        <v>1337</v>
      </c>
      <c r="G1121" s="16" t="s">
        <v>1276</v>
      </c>
      <c r="H1121" s="16" t="s">
        <v>2485</v>
      </c>
      <c r="I1121" s="16" t="s">
        <v>1230</v>
      </c>
      <c r="J1121" s="16">
        <v>0.16632</v>
      </c>
      <c r="K1121" s="16">
        <v>10690.6989531081</v>
      </c>
    </row>
    <row r="1122" spans="2:11">
      <c r="B1122" s="13">
        <v>1768</v>
      </c>
      <c r="C1122" s="16">
        <v>1769</v>
      </c>
      <c r="D1122" s="16" t="s">
        <v>2483</v>
      </c>
      <c r="E1122" s="16" t="s">
        <v>1441</v>
      </c>
      <c r="F1122" s="16" t="s">
        <v>1344</v>
      </c>
      <c r="G1122" s="16" t="s">
        <v>1275</v>
      </c>
      <c r="H1122" s="16" t="s">
        <v>2486</v>
      </c>
      <c r="I1122" s="16" t="s">
        <v>1273</v>
      </c>
      <c r="J1122" s="16">
        <v>0.14688000000000001</v>
      </c>
      <c r="K1122" s="16">
        <v>3433.3140876588232</v>
      </c>
    </row>
    <row r="1123" spans="2:11">
      <c r="B1123" s="13">
        <v>1769</v>
      </c>
      <c r="C1123" s="16">
        <v>1770</v>
      </c>
      <c r="D1123" s="16" t="s">
        <v>2483</v>
      </c>
      <c r="E1123" s="16" t="s">
        <v>1441</v>
      </c>
      <c r="F1123" s="16" t="s">
        <v>1344</v>
      </c>
      <c r="G1123" s="16" t="s">
        <v>1275</v>
      </c>
      <c r="H1123" s="16" t="s">
        <v>2487</v>
      </c>
      <c r="I1123" s="16" t="s">
        <v>1273</v>
      </c>
      <c r="J1123" s="16">
        <v>0.15778</v>
      </c>
      <c r="K1123" s="16">
        <v>3754.7847194867882</v>
      </c>
    </row>
    <row r="1124" spans="2:11">
      <c r="B1124" s="13">
        <v>1770</v>
      </c>
      <c r="C1124" s="16">
        <v>1771</v>
      </c>
      <c r="D1124" s="16" t="s">
        <v>2483</v>
      </c>
      <c r="E1124" s="16" t="s">
        <v>1441</v>
      </c>
      <c r="F1124" s="16" t="s">
        <v>1344</v>
      </c>
      <c r="G1124" s="16" t="s">
        <v>1275</v>
      </c>
      <c r="H1124" s="16" t="s">
        <v>2488</v>
      </c>
      <c r="I1124" s="16" t="s">
        <v>1273</v>
      </c>
      <c r="J1124" s="16">
        <v>0.24908</v>
      </c>
      <c r="K1124" s="16">
        <v>6645.1806637537793</v>
      </c>
    </row>
    <row r="1125" spans="2:11">
      <c r="B1125" s="13">
        <v>1778</v>
      </c>
      <c r="C1125" s="16">
        <v>1779</v>
      </c>
      <c r="D1125" s="16" t="s">
        <v>2489</v>
      </c>
      <c r="E1125" s="16" t="s">
        <v>1441</v>
      </c>
      <c r="F1125" s="16" t="s">
        <v>1311</v>
      </c>
      <c r="G1125" s="16" t="s">
        <v>1275</v>
      </c>
      <c r="H1125" s="16" t="s">
        <v>2411</v>
      </c>
      <c r="I1125" s="16" t="s">
        <v>1273</v>
      </c>
      <c r="J1125" s="16">
        <v>6.2619999999999995E-2</v>
      </c>
      <c r="K1125" s="16">
        <v>1182.452424023709</v>
      </c>
    </row>
    <row r="1126" spans="2:11">
      <c r="B1126" s="13">
        <v>1780</v>
      </c>
      <c r="C1126" s="16">
        <v>1781</v>
      </c>
      <c r="D1126" s="16" t="s">
        <v>2489</v>
      </c>
      <c r="E1126" s="16" t="s">
        <v>1441</v>
      </c>
      <c r="F1126" s="16" t="s">
        <v>1311</v>
      </c>
      <c r="G1126" s="16" t="s">
        <v>1275</v>
      </c>
      <c r="H1126" s="16" t="s">
        <v>2490</v>
      </c>
      <c r="I1126" s="16" t="s">
        <v>1273</v>
      </c>
      <c r="J1126" s="16">
        <v>1.0529999999999999</v>
      </c>
      <c r="K1126" s="16">
        <v>40301.200567523832</v>
      </c>
    </row>
    <row r="1127" spans="2:11">
      <c r="B1127" s="13">
        <v>1784</v>
      </c>
      <c r="C1127" s="16">
        <v>1785</v>
      </c>
      <c r="D1127" s="16" t="s">
        <v>2491</v>
      </c>
      <c r="E1127" s="16" t="s">
        <v>1441</v>
      </c>
      <c r="F1127" s="16" t="s">
        <v>1287</v>
      </c>
      <c r="G1127" s="16" t="s">
        <v>1276</v>
      </c>
      <c r="H1127" s="16" t="s">
        <v>2492</v>
      </c>
      <c r="I1127" s="16" t="s">
        <v>1273</v>
      </c>
      <c r="J1127" s="16">
        <v>3.0800000000000001E-2</v>
      </c>
      <c r="K1127" s="16">
        <v>486.94806830349881</v>
      </c>
    </row>
    <row r="1128" spans="2:11">
      <c r="B1128" s="13">
        <v>1786</v>
      </c>
      <c r="C1128" s="16">
        <v>1787</v>
      </c>
      <c r="D1128" s="16" t="s">
        <v>2491</v>
      </c>
      <c r="E1128" s="16" t="s">
        <v>1441</v>
      </c>
      <c r="F1128" s="16" t="s">
        <v>1311</v>
      </c>
      <c r="G1128" s="16" t="s">
        <v>1275</v>
      </c>
      <c r="H1128" s="16" t="s">
        <v>2493</v>
      </c>
      <c r="I1128" s="16" t="s">
        <v>1273</v>
      </c>
      <c r="J1128" s="16">
        <v>0.70889999999999997</v>
      </c>
      <c r="K1128" s="16">
        <v>24573.04854963897</v>
      </c>
    </row>
    <row r="1129" spans="2:11">
      <c r="B1129" s="13">
        <v>1796</v>
      </c>
      <c r="C1129" s="16">
        <v>1797</v>
      </c>
      <c r="D1129" s="16" t="s">
        <v>2494</v>
      </c>
      <c r="E1129" s="16" t="s">
        <v>1441</v>
      </c>
      <c r="F1129" s="16" t="s">
        <v>1354</v>
      </c>
      <c r="G1129" s="16" t="s">
        <v>1275</v>
      </c>
      <c r="H1129" s="16" t="s">
        <v>2495</v>
      </c>
      <c r="I1129" s="16" t="s">
        <v>1230</v>
      </c>
      <c r="J1129" s="16">
        <v>0.17019000000000001</v>
      </c>
      <c r="K1129" s="16">
        <v>10915.425279410871</v>
      </c>
    </row>
    <row r="1130" spans="2:11">
      <c r="B1130" s="13">
        <v>1797</v>
      </c>
      <c r="C1130" s="16">
        <v>1798</v>
      </c>
      <c r="D1130" s="16" t="s">
        <v>2494</v>
      </c>
      <c r="E1130" s="16" t="s">
        <v>1441</v>
      </c>
      <c r="F1130" s="16" t="s">
        <v>1311</v>
      </c>
      <c r="G1130" s="16" t="s">
        <v>1275</v>
      </c>
      <c r="H1130" s="16" t="s">
        <v>2496</v>
      </c>
      <c r="I1130" s="16" t="s">
        <v>1273</v>
      </c>
      <c r="J1130" s="16">
        <v>0.38759999999999989</v>
      </c>
      <c r="K1130" s="16">
        <v>11551.11916284701</v>
      </c>
    </row>
    <row r="1131" spans="2:11">
      <c r="B1131" s="13">
        <v>1798</v>
      </c>
      <c r="C1131" s="16">
        <v>1799</v>
      </c>
      <c r="D1131" s="16" t="s">
        <v>2494</v>
      </c>
      <c r="E1131" s="16" t="s">
        <v>1441</v>
      </c>
      <c r="F1131" s="16" t="s">
        <v>1311</v>
      </c>
      <c r="G1131" s="16" t="s">
        <v>1275</v>
      </c>
      <c r="H1131" s="16" t="s">
        <v>2497</v>
      </c>
      <c r="I1131" s="16" t="s">
        <v>1273</v>
      </c>
      <c r="J1131" s="16">
        <v>0.38640000000000002</v>
      </c>
      <c r="K1131" s="16">
        <v>11506.422645034359</v>
      </c>
    </row>
    <row r="1132" spans="2:11">
      <c r="B1132" s="13">
        <v>1799</v>
      </c>
      <c r="C1132" s="16">
        <v>1800</v>
      </c>
      <c r="D1132" s="16" t="s">
        <v>2494</v>
      </c>
      <c r="E1132" s="16" t="s">
        <v>1441</v>
      </c>
      <c r="F1132" s="16" t="s">
        <v>1311</v>
      </c>
      <c r="G1132" s="16" t="s">
        <v>1275</v>
      </c>
      <c r="H1132" s="16" t="s">
        <v>2498</v>
      </c>
      <c r="I1132" s="16" t="s">
        <v>1273</v>
      </c>
      <c r="J1132" s="16">
        <v>0.57619999999999993</v>
      </c>
      <c r="K1132" s="16">
        <v>18963.379349898711</v>
      </c>
    </row>
    <row r="1133" spans="2:11">
      <c r="B1133" s="13">
        <v>1800</v>
      </c>
      <c r="C1133" s="16">
        <v>1801</v>
      </c>
      <c r="D1133" s="16" t="s">
        <v>2494</v>
      </c>
      <c r="E1133" s="16" t="s">
        <v>1441</v>
      </c>
      <c r="F1133" s="16" t="s">
        <v>1354</v>
      </c>
      <c r="G1133" s="16" t="s">
        <v>1275</v>
      </c>
      <c r="H1133" s="16" t="s">
        <v>2499</v>
      </c>
      <c r="I1133" s="16" t="s">
        <v>1230</v>
      </c>
      <c r="J1133" s="16">
        <v>1.2407999999999999</v>
      </c>
      <c r="K1133" s="16">
        <v>65815.457846244652</v>
      </c>
    </row>
    <row r="1134" spans="2:11">
      <c r="B1134" s="13">
        <v>1801</v>
      </c>
      <c r="C1134" s="16">
        <v>1802</v>
      </c>
      <c r="D1134" s="16" t="s">
        <v>2494</v>
      </c>
      <c r="E1134" s="16" t="s">
        <v>1441</v>
      </c>
      <c r="F1134" s="16" t="s">
        <v>1311</v>
      </c>
      <c r="G1134" s="16" t="s">
        <v>1275</v>
      </c>
      <c r="H1134" s="16" t="s">
        <v>2500</v>
      </c>
      <c r="I1134" s="16" t="s">
        <v>1273</v>
      </c>
      <c r="J1134" s="16">
        <v>1.3969</v>
      </c>
      <c r="K1134" s="16">
        <v>57382.337644798739</v>
      </c>
    </row>
    <row r="1135" spans="2:11">
      <c r="B1135" s="13">
        <v>1802</v>
      </c>
      <c r="C1135" s="16">
        <v>1803</v>
      </c>
      <c r="D1135" s="16" t="s">
        <v>2494</v>
      </c>
      <c r="E1135" s="16" t="s">
        <v>1441</v>
      </c>
      <c r="F1135" s="16" t="s">
        <v>1337</v>
      </c>
      <c r="G1135" s="16" t="s">
        <v>1276</v>
      </c>
      <c r="H1135" s="16" t="s">
        <v>2501</v>
      </c>
      <c r="I1135" s="16" t="s">
        <v>1230</v>
      </c>
      <c r="J1135" s="16">
        <v>3.86524</v>
      </c>
      <c r="K1135" s="16">
        <v>183918.94311593799</v>
      </c>
    </row>
    <row r="1136" spans="2:11">
      <c r="B1136" s="13">
        <v>1803</v>
      </c>
      <c r="C1136" s="16">
        <v>1804</v>
      </c>
      <c r="D1136" s="16" t="s">
        <v>2494</v>
      </c>
      <c r="E1136" s="16" t="s">
        <v>1441</v>
      </c>
      <c r="F1136" s="16" t="s">
        <v>1354</v>
      </c>
      <c r="G1136" s="16" t="s">
        <v>1275</v>
      </c>
      <c r="H1136" s="16" t="s">
        <v>2502</v>
      </c>
      <c r="I1136" s="16" t="s">
        <v>1230</v>
      </c>
      <c r="J1136" s="16">
        <v>3.8012000000000001</v>
      </c>
      <c r="K1136" s="16">
        <v>181160.85693542889</v>
      </c>
    </row>
    <row r="1137" spans="2:11">
      <c r="B1137" s="13">
        <v>1804</v>
      </c>
      <c r="C1137" s="16">
        <v>1805</v>
      </c>
      <c r="D1137" s="16" t="s">
        <v>2503</v>
      </c>
      <c r="E1137" s="16" t="s">
        <v>1441</v>
      </c>
      <c r="F1137" s="16" t="s">
        <v>1311</v>
      </c>
      <c r="G1137" s="16" t="s">
        <v>1275</v>
      </c>
      <c r="H1137" s="16" t="s">
        <v>2504</v>
      </c>
      <c r="I1137" s="16" t="s">
        <v>1273</v>
      </c>
      <c r="J1137" s="16">
        <v>1E-3</v>
      </c>
      <c r="K1137" s="16">
        <v>6.7037901667559661</v>
      </c>
    </row>
    <row r="1138" spans="2:11">
      <c r="B1138" s="13">
        <v>1806</v>
      </c>
      <c r="C1138" s="16">
        <v>1807</v>
      </c>
      <c r="D1138" s="16" t="s">
        <v>2503</v>
      </c>
      <c r="E1138" s="16" t="s">
        <v>1441</v>
      </c>
      <c r="F1138" s="16" t="s">
        <v>1367</v>
      </c>
      <c r="G1138" s="16" t="s">
        <v>1275</v>
      </c>
      <c r="H1138" s="16" t="s">
        <v>2505</v>
      </c>
      <c r="I1138" s="16" t="s">
        <v>1273</v>
      </c>
      <c r="J1138" s="16">
        <v>6.2219999999999998E-2</v>
      </c>
      <c r="K1138" s="16">
        <v>1173.0160902682819</v>
      </c>
    </row>
    <row r="1139" spans="2:11">
      <c r="B1139" s="13">
        <v>1807</v>
      </c>
      <c r="C1139" s="16">
        <v>1808</v>
      </c>
      <c r="D1139" s="16" t="s">
        <v>2503</v>
      </c>
      <c r="E1139" s="16" t="s">
        <v>1441</v>
      </c>
      <c r="F1139" s="16" t="s">
        <v>1311</v>
      </c>
      <c r="G1139" s="16" t="s">
        <v>1275</v>
      </c>
      <c r="H1139" s="16" t="s">
        <v>2506</v>
      </c>
      <c r="I1139" s="16" t="s">
        <v>1273</v>
      </c>
      <c r="J1139" s="16">
        <v>0.12461999999999999</v>
      </c>
      <c r="K1139" s="16">
        <v>2795.5815724791319</v>
      </c>
    </row>
    <row r="1140" spans="2:11">
      <c r="B1140" s="13">
        <v>1808</v>
      </c>
      <c r="C1140" s="16">
        <v>1809</v>
      </c>
      <c r="D1140" s="16" t="s">
        <v>2503</v>
      </c>
      <c r="E1140" s="16" t="s">
        <v>1441</v>
      </c>
      <c r="F1140" s="16" t="s">
        <v>1329</v>
      </c>
      <c r="G1140" s="16" t="s">
        <v>1275</v>
      </c>
      <c r="H1140" s="16" t="s">
        <v>2507</v>
      </c>
      <c r="I1140" s="16" t="s">
        <v>1273</v>
      </c>
      <c r="J1140" s="16">
        <v>0.15443999999999999</v>
      </c>
      <c r="K1140" s="16">
        <v>3655.669163851569</v>
      </c>
    </row>
    <row r="1141" spans="2:11">
      <c r="B1141" s="13">
        <v>1809</v>
      </c>
      <c r="C1141" s="16">
        <v>1810</v>
      </c>
      <c r="D1141" s="16" t="s">
        <v>2503</v>
      </c>
      <c r="E1141" s="16" t="s">
        <v>1441</v>
      </c>
      <c r="F1141" s="16" t="s">
        <v>1340</v>
      </c>
      <c r="G1141" s="16" t="s">
        <v>1276</v>
      </c>
      <c r="H1141" s="16" t="s">
        <v>2508</v>
      </c>
      <c r="I1141" s="16" t="s">
        <v>1230</v>
      </c>
      <c r="J1141" s="16">
        <v>0.34965000000000002</v>
      </c>
      <c r="K1141" s="16">
        <v>20933.705900012839</v>
      </c>
    </row>
    <row r="1142" spans="2:11">
      <c r="B1142" s="13">
        <v>1810</v>
      </c>
      <c r="C1142" s="16">
        <v>1811</v>
      </c>
      <c r="D1142" s="16" t="s">
        <v>2503</v>
      </c>
      <c r="E1142" s="16" t="s">
        <v>1441</v>
      </c>
      <c r="F1142" s="16" t="s">
        <v>1311</v>
      </c>
      <c r="G1142" s="16" t="s">
        <v>1275</v>
      </c>
      <c r="H1142" s="16" t="s">
        <v>2509</v>
      </c>
      <c r="I1142" s="16" t="s">
        <v>1273</v>
      </c>
      <c r="J1142" s="16">
        <v>0.2233</v>
      </c>
      <c r="K1142" s="16">
        <v>5796.6759226307768</v>
      </c>
    </row>
    <row r="1143" spans="2:11">
      <c r="B1143" s="13">
        <v>1811</v>
      </c>
      <c r="C1143" s="16">
        <v>1812</v>
      </c>
      <c r="D1143" s="16" t="s">
        <v>2503</v>
      </c>
      <c r="E1143" s="16" t="s">
        <v>1441</v>
      </c>
      <c r="F1143" s="16" t="s">
        <v>1324</v>
      </c>
      <c r="G1143" s="16" t="s">
        <v>1284</v>
      </c>
      <c r="H1143" s="16" t="s">
        <v>2510</v>
      </c>
      <c r="I1143" s="16" t="s">
        <v>1273</v>
      </c>
      <c r="J1143" s="16">
        <v>0.31026999999999999</v>
      </c>
      <c r="K1143" s="16">
        <v>8745.5740581246409</v>
      </c>
    </row>
    <row r="1144" spans="2:11">
      <c r="B1144" s="13">
        <v>1812</v>
      </c>
      <c r="C1144" s="16">
        <v>1813</v>
      </c>
      <c r="D1144" s="16" t="s">
        <v>2503</v>
      </c>
      <c r="E1144" s="16" t="s">
        <v>1441</v>
      </c>
      <c r="F1144" s="16" t="s">
        <v>1276</v>
      </c>
      <c r="G1144" s="16" t="s">
        <v>1276</v>
      </c>
      <c r="H1144" s="16" t="s">
        <v>2511</v>
      </c>
      <c r="I1144" s="16" t="s">
        <v>1273</v>
      </c>
      <c r="J1144" s="16">
        <v>0.34611999999999998</v>
      </c>
      <c r="K1144" s="16">
        <v>10026.793588024009</v>
      </c>
    </row>
    <row r="1145" spans="2:11">
      <c r="B1145" s="13">
        <v>1814</v>
      </c>
      <c r="C1145" s="16">
        <v>1815</v>
      </c>
      <c r="D1145" s="16" t="s">
        <v>2503</v>
      </c>
      <c r="E1145" s="16" t="s">
        <v>1441</v>
      </c>
      <c r="F1145" s="16" t="s">
        <v>1311</v>
      </c>
      <c r="G1145" s="16" t="s">
        <v>1275</v>
      </c>
      <c r="H1145" s="16" t="s">
        <v>2512</v>
      </c>
      <c r="I1145" s="16" t="s">
        <v>1273</v>
      </c>
      <c r="J1145" s="16">
        <v>0.78812000000000004</v>
      </c>
      <c r="K1145" s="16">
        <v>28053.23173837184</v>
      </c>
    </row>
    <row r="1146" spans="2:11">
      <c r="B1146" s="13">
        <v>1815</v>
      </c>
      <c r="C1146" s="16">
        <v>1816</v>
      </c>
      <c r="D1146" s="16" t="s">
        <v>2503</v>
      </c>
      <c r="E1146" s="16" t="s">
        <v>1441</v>
      </c>
      <c r="F1146" s="16" t="s">
        <v>1329</v>
      </c>
      <c r="G1146" s="16" t="s">
        <v>1275</v>
      </c>
      <c r="H1146" s="16" t="s">
        <v>2513</v>
      </c>
      <c r="I1146" s="16" t="s">
        <v>1273</v>
      </c>
      <c r="J1146" s="16">
        <v>0.83740000000000003</v>
      </c>
      <c r="K1146" s="16">
        <v>30263.353025048302</v>
      </c>
    </row>
    <row r="1147" spans="2:11">
      <c r="B1147" s="13">
        <v>1816</v>
      </c>
      <c r="C1147" s="16">
        <v>1817</v>
      </c>
      <c r="D1147" s="16" t="s">
        <v>2503</v>
      </c>
      <c r="E1147" s="16" t="s">
        <v>1441</v>
      </c>
      <c r="F1147" s="16" t="s">
        <v>1297</v>
      </c>
      <c r="G1147" s="16" t="s">
        <v>1275</v>
      </c>
      <c r="H1147" s="16" t="s">
        <v>2514</v>
      </c>
      <c r="I1147" s="16" t="s">
        <v>1230</v>
      </c>
      <c r="J1147" s="16">
        <v>1.4688000000000001</v>
      </c>
      <c r="K1147" s="16">
        <v>76662.866508579944</v>
      </c>
    </row>
    <row r="1148" spans="2:11">
      <c r="B1148" s="13">
        <v>1817</v>
      </c>
      <c r="C1148" s="16">
        <v>1818</v>
      </c>
      <c r="D1148" s="16" t="s">
        <v>2503</v>
      </c>
      <c r="E1148" s="16" t="s">
        <v>1441</v>
      </c>
      <c r="F1148" s="16" t="s">
        <v>1311</v>
      </c>
      <c r="G1148" s="16" t="s">
        <v>1275</v>
      </c>
      <c r="H1148" s="16" t="s">
        <v>2515</v>
      </c>
      <c r="I1148" s="16" t="s">
        <v>1273</v>
      </c>
      <c r="J1148" s="16">
        <v>2.0859999999999999</v>
      </c>
      <c r="K1148" s="16">
        <v>94737.060560808488</v>
      </c>
    </row>
    <row r="1149" spans="2:11">
      <c r="B1149" s="13">
        <v>1818</v>
      </c>
      <c r="C1149" s="16">
        <v>1819</v>
      </c>
      <c r="D1149" s="16" t="s">
        <v>2503</v>
      </c>
      <c r="E1149" s="16" t="s">
        <v>1441</v>
      </c>
      <c r="F1149" s="16" t="s">
        <v>1297</v>
      </c>
      <c r="G1149" s="16" t="s">
        <v>1275</v>
      </c>
      <c r="H1149" s="16" t="s">
        <v>2469</v>
      </c>
      <c r="I1149" s="16" t="s">
        <v>1230</v>
      </c>
      <c r="J1149" s="16">
        <v>6.1709999999999994</v>
      </c>
      <c r="K1149" s="16">
        <v>280790.00602645578</v>
      </c>
    </row>
    <row r="1150" spans="2:11">
      <c r="B1150" s="13">
        <v>1819</v>
      </c>
      <c r="C1150" s="16">
        <v>1820</v>
      </c>
      <c r="D1150" s="16" t="s">
        <v>2516</v>
      </c>
      <c r="E1150" s="16" t="s">
        <v>1441</v>
      </c>
      <c r="F1150" s="16" t="s">
        <v>1341</v>
      </c>
      <c r="G1150" s="16" t="s">
        <v>1275</v>
      </c>
      <c r="H1150" s="16" t="s">
        <v>2517</v>
      </c>
      <c r="I1150" s="16" t="s">
        <v>1273</v>
      </c>
      <c r="J1150" s="16">
        <v>0.31247999999999998</v>
      </c>
      <c r="K1150" s="16">
        <v>8823.5297291997722</v>
      </c>
    </row>
    <row r="1151" spans="2:11">
      <c r="B1151" s="13">
        <v>1820</v>
      </c>
      <c r="C1151" s="16">
        <v>1821</v>
      </c>
      <c r="D1151" s="16" t="s">
        <v>2516</v>
      </c>
      <c r="E1151" s="16" t="s">
        <v>1441</v>
      </c>
      <c r="F1151" s="16" t="s">
        <v>1337</v>
      </c>
      <c r="G1151" s="16" t="s">
        <v>1276</v>
      </c>
      <c r="H1151" s="16" t="s">
        <v>2518</v>
      </c>
      <c r="I1151" s="16" t="s">
        <v>1230</v>
      </c>
      <c r="J1151" s="16">
        <v>0.9798</v>
      </c>
      <c r="K1151" s="16">
        <v>53158.007926302242</v>
      </c>
    </row>
    <row r="1152" spans="2:11">
      <c r="B1152" s="13">
        <v>1822</v>
      </c>
      <c r="C1152" s="16">
        <v>1823</v>
      </c>
      <c r="D1152" s="16" t="s">
        <v>2519</v>
      </c>
      <c r="E1152" s="16" t="s">
        <v>1441</v>
      </c>
      <c r="F1152" s="16" t="s">
        <v>1344</v>
      </c>
      <c r="G1152" s="16" t="s">
        <v>1275</v>
      </c>
      <c r="H1152" s="16" t="s">
        <v>2520</v>
      </c>
      <c r="I1152" s="16" t="s">
        <v>1273</v>
      </c>
      <c r="J1152" s="16">
        <v>0.15179999999999999</v>
      </c>
      <c r="K1152" s="16">
        <v>3577.7045646440602</v>
      </c>
    </row>
    <row r="1153" spans="2:11">
      <c r="B1153" s="13">
        <v>1823</v>
      </c>
      <c r="C1153" s="16">
        <v>1824</v>
      </c>
      <c r="D1153" s="16" t="s">
        <v>2519</v>
      </c>
      <c r="E1153" s="16" t="s">
        <v>1441</v>
      </c>
      <c r="F1153" s="16" t="s">
        <v>1327</v>
      </c>
      <c r="G1153" s="16" t="s">
        <v>1275</v>
      </c>
      <c r="H1153" s="16" t="s">
        <v>2521</v>
      </c>
      <c r="I1153" s="16" t="s">
        <v>1273</v>
      </c>
      <c r="J1153" s="16">
        <v>0.32573999999999997</v>
      </c>
      <c r="K1153" s="16">
        <v>9294.1393837856431</v>
      </c>
    </row>
    <row r="1154" spans="2:11">
      <c r="B1154" s="13">
        <v>1825</v>
      </c>
      <c r="C1154" s="16">
        <v>1826</v>
      </c>
      <c r="D1154" s="16" t="s">
        <v>2522</v>
      </c>
      <c r="E1154" s="16" t="s">
        <v>1441</v>
      </c>
      <c r="F1154" s="16" t="s">
        <v>1354</v>
      </c>
      <c r="G1154" s="16" t="s">
        <v>1275</v>
      </c>
      <c r="H1154" s="16" t="s">
        <v>2523</v>
      </c>
      <c r="I1154" s="16" t="s">
        <v>1230</v>
      </c>
      <c r="J1154" s="16">
        <v>0.15404999999999999</v>
      </c>
      <c r="K1154" s="16">
        <v>9974.8220330513705</v>
      </c>
    </row>
    <row r="1155" spans="2:11">
      <c r="B1155" s="13">
        <v>1826</v>
      </c>
      <c r="C1155" s="16">
        <v>1827</v>
      </c>
      <c r="D1155" s="16" t="s">
        <v>2522</v>
      </c>
      <c r="E1155" s="16" t="s">
        <v>1441</v>
      </c>
      <c r="F1155" s="16" t="s">
        <v>1337</v>
      </c>
      <c r="G1155" s="16" t="s">
        <v>1276</v>
      </c>
      <c r="H1155" s="16" t="s">
        <v>2524</v>
      </c>
      <c r="I1155" s="16" t="s">
        <v>1230</v>
      </c>
      <c r="J1155" s="16">
        <v>0.11421000000000001</v>
      </c>
      <c r="K1155" s="16">
        <v>7609.7697098527497</v>
      </c>
    </row>
    <row r="1156" spans="2:11">
      <c r="B1156" s="13">
        <v>1827</v>
      </c>
      <c r="C1156" s="16">
        <v>1828</v>
      </c>
      <c r="D1156" s="16" t="s">
        <v>2522</v>
      </c>
      <c r="E1156" s="16" t="s">
        <v>1441</v>
      </c>
      <c r="F1156" s="16" t="s">
        <v>1354</v>
      </c>
      <c r="G1156" s="16" t="s">
        <v>1275</v>
      </c>
      <c r="H1156" s="16" t="s">
        <v>2525</v>
      </c>
      <c r="I1156" s="16" t="s">
        <v>1230</v>
      </c>
      <c r="J1156" s="16">
        <v>0.22559999999999999</v>
      </c>
      <c r="K1156" s="16">
        <v>14084.576993947099</v>
      </c>
    </row>
    <row r="1157" spans="2:11">
      <c r="B1157" s="13">
        <v>1828</v>
      </c>
      <c r="C1157" s="16">
        <v>1829</v>
      </c>
      <c r="D1157" s="16" t="s">
        <v>2522</v>
      </c>
      <c r="E1157" s="16" t="s">
        <v>1441</v>
      </c>
      <c r="F1157" s="16" t="s">
        <v>1344</v>
      </c>
      <c r="G1157" s="16" t="s">
        <v>1275</v>
      </c>
      <c r="H1157" s="16" t="s">
        <v>2526</v>
      </c>
      <c r="I1157" s="16" t="s">
        <v>1273</v>
      </c>
      <c r="J1157" s="16">
        <v>0.68880000000000008</v>
      </c>
      <c r="K1157" s="16">
        <v>23705.01666008445</v>
      </c>
    </row>
    <row r="1158" spans="2:11">
      <c r="B1158" s="13">
        <v>1830</v>
      </c>
      <c r="C1158" s="16">
        <v>1831</v>
      </c>
      <c r="D1158" s="16" t="s">
        <v>2527</v>
      </c>
      <c r="E1158" s="16" t="s">
        <v>1441</v>
      </c>
      <c r="F1158" s="16" t="s">
        <v>1318</v>
      </c>
      <c r="G1158" s="16" t="s">
        <v>1284</v>
      </c>
      <c r="H1158" s="16" t="s">
        <v>2528</v>
      </c>
      <c r="I1158" s="16" t="s">
        <v>1230</v>
      </c>
      <c r="J1158" s="16">
        <v>0.28079999999999999</v>
      </c>
      <c r="K1158" s="16">
        <v>17167.785615271729</v>
      </c>
    </row>
    <row r="1159" spans="2:11">
      <c r="B1159" s="13">
        <v>1832</v>
      </c>
      <c r="C1159" s="16">
        <v>1833</v>
      </c>
      <c r="D1159" s="16" t="s">
        <v>2529</v>
      </c>
      <c r="E1159" s="16" t="s">
        <v>1441</v>
      </c>
      <c r="F1159" s="16" t="s">
        <v>1297</v>
      </c>
      <c r="G1159" s="16" t="s">
        <v>1275</v>
      </c>
      <c r="H1159" s="16" t="s">
        <v>2514</v>
      </c>
      <c r="I1159" s="16" t="s">
        <v>1230</v>
      </c>
      <c r="J1159" s="16">
        <v>7.4800000000000014E-3</v>
      </c>
      <c r="K1159" s="16">
        <v>646.75585833529988</v>
      </c>
    </row>
    <row r="1160" spans="2:11">
      <c r="B1160" s="13">
        <v>1833</v>
      </c>
      <c r="C1160" s="16">
        <v>1834</v>
      </c>
      <c r="D1160" s="16" t="s">
        <v>2529</v>
      </c>
      <c r="E1160" s="16" t="s">
        <v>1441</v>
      </c>
      <c r="F1160" s="16" t="s">
        <v>1329</v>
      </c>
      <c r="G1160" s="16" t="s">
        <v>1275</v>
      </c>
      <c r="H1160" s="16" t="s">
        <v>2530</v>
      </c>
      <c r="I1160" s="16" t="s">
        <v>1273</v>
      </c>
      <c r="J1160" s="16">
        <v>3.3480000000000003E-2</v>
      </c>
      <c r="K1160" s="16">
        <v>540.48991854964072</v>
      </c>
    </row>
    <row r="1161" spans="2:11">
      <c r="B1161" s="13">
        <v>1834</v>
      </c>
      <c r="C1161" s="16">
        <v>1835</v>
      </c>
      <c r="D1161" s="16" t="s">
        <v>2529</v>
      </c>
      <c r="E1161" s="16" t="s">
        <v>1441</v>
      </c>
      <c r="F1161" s="16" t="s">
        <v>1297</v>
      </c>
      <c r="G1161" s="16" t="s">
        <v>1275</v>
      </c>
      <c r="H1161" s="16" t="s">
        <v>2469</v>
      </c>
      <c r="I1161" s="16" t="s">
        <v>1230</v>
      </c>
      <c r="J1161" s="16">
        <v>6.720000000000001E-2</v>
      </c>
      <c r="K1161" s="16">
        <v>4710.387573145339</v>
      </c>
    </row>
    <row r="1162" spans="2:11">
      <c r="B1162" s="13">
        <v>1835</v>
      </c>
      <c r="C1162" s="16">
        <v>1836</v>
      </c>
      <c r="D1162" s="16" t="s">
        <v>2529</v>
      </c>
      <c r="E1162" s="16" t="s">
        <v>1441</v>
      </c>
      <c r="F1162" s="16" t="s">
        <v>1284</v>
      </c>
      <c r="G1162" s="16" t="s">
        <v>1284</v>
      </c>
      <c r="H1162" s="16" t="s">
        <v>2531</v>
      </c>
      <c r="I1162" s="16" t="s">
        <v>1273</v>
      </c>
      <c r="J1162" s="16">
        <v>5.4209999999999987E-2</v>
      </c>
      <c r="K1162" s="16">
        <v>987.35122242994294</v>
      </c>
    </row>
    <row r="1163" spans="2:11">
      <c r="B1163" s="13">
        <v>1836</v>
      </c>
      <c r="C1163" s="16">
        <v>1837</v>
      </c>
      <c r="D1163" s="16" t="s">
        <v>2529</v>
      </c>
      <c r="E1163" s="16" t="s">
        <v>1441</v>
      </c>
      <c r="F1163" s="16" t="s">
        <v>1311</v>
      </c>
      <c r="G1163" s="16" t="s">
        <v>1275</v>
      </c>
      <c r="H1163" s="16" t="s">
        <v>2532</v>
      </c>
      <c r="I1163" s="16" t="s">
        <v>1273</v>
      </c>
      <c r="J1163" s="16">
        <v>0.27010000000000001</v>
      </c>
      <c r="K1163" s="16">
        <v>7353.6025288808878</v>
      </c>
    </row>
    <row r="1164" spans="2:11">
      <c r="B1164" s="13">
        <v>1837</v>
      </c>
      <c r="C1164" s="16">
        <v>1838</v>
      </c>
      <c r="D1164" s="16" t="s">
        <v>2529</v>
      </c>
      <c r="E1164" s="16" t="s">
        <v>1441</v>
      </c>
      <c r="F1164" s="16" t="s">
        <v>1329</v>
      </c>
      <c r="G1164" s="16" t="s">
        <v>1275</v>
      </c>
      <c r="H1164" s="16" t="s">
        <v>2533</v>
      </c>
      <c r="I1164" s="16" t="s">
        <v>1273</v>
      </c>
      <c r="J1164" s="16">
        <v>0.16391</v>
      </c>
      <c r="K1164" s="16">
        <v>3938.0586907900888</v>
      </c>
    </row>
    <row r="1165" spans="2:11">
      <c r="B1165" s="13">
        <v>1841</v>
      </c>
      <c r="C1165" s="16">
        <v>1842</v>
      </c>
      <c r="D1165" s="16" t="s">
        <v>2534</v>
      </c>
      <c r="E1165" s="16" t="s">
        <v>1441</v>
      </c>
      <c r="F1165" s="16" t="s">
        <v>1297</v>
      </c>
      <c r="G1165" s="16" t="s">
        <v>1275</v>
      </c>
      <c r="H1165" s="16" t="s">
        <v>2535</v>
      </c>
      <c r="I1165" s="16" t="s">
        <v>1230</v>
      </c>
      <c r="J1165" s="16">
        <v>0.12</v>
      </c>
      <c r="K1165" s="16">
        <v>7957.8439564570672</v>
      </c>
    </row>
    <row r="1166" spans="2:11">
      <c r="B1166" s="13">
        <v>1843</v>
      </c>
      <c r="C1166" s="16">
        <v>1844</v>
      </c>
      <c r="D1166" s="16" t="s">
        <v>2534</v>
      </c>
      <c r="E1166" s="16" t="s">
        <v>1441</v>
      </c>
      <c r="F1166" s="16" t="s">
        <v>1311</v>
      </c>
      <c r="G1166" s="16" t="s">
        <v>1275</v>
      </c>
      <c r="H1166" s="16" t="s">
        <v>2536</v>
      </c>
      <c r="I1166" s="16" t="s">
        <v>1273</v>
      </c>
      <c r="J1166" s="16">
        <v>0.41381999999999991</v>
      </c>
      <c r="K1166" s="16">
        <v>12536.253001318129</v>
      </c>
    </row>
    <row r="1167" spans="2:11">
      <c r="B1167" s="13">
        <v>1845</v>
      </c>
      <c r="C1167" s="16">
        <v>1846</v>
      </c>
      <c r="D1167" s="16" t="s">
        <v>2537</v>
      </c>
      <c r="E1167" s="16" t="s">
        <v>1441</v>
      </c>
      <c r="F1167" s="16" t="s">
        <v>1297</v>
      </c>
      <c r="G1167" s="16" t="s">
        <v>1275</v>
      </c>
      <c r="H1167" s="16" t="s">
        <v>2538</v>
      </c>
      <c r="I1167" s="16" t="s">
        <v>1230</v>
      </c>
      <c r="J1167" s="16">
        <v>1E-3</v>
      </c>
      <c r="K1167" s="16">
        <v>104.8054022374222</v>
      </c>
    </row>
    <row r="1168" spans="2:11">
      <c r="B1168" s="13">
        <v>1846</v>
      </c>
      <c r="C1168" s="16">
        <v>1847</v>
      </c>
      <c r="D1168" s="16" t="s">
        <v>2537</v>
      </c>
      <c r="E1168" s="16" t="s">
        <v>1441</v>
      </c>
      <c r="F1168" s="16" t="s">
        <v>1311</v>
      </c>
      <c r="G1168" s="16" t="s">
        <v>1275</v>
      </c>
      <c r="H1168" s="16" t="s">
        <v>2539</v>
      </c>
      <c r="I1168" s="16" t="s">
        <v>1273</v>
      </c>
      <c r="J1168" s="16">
        <v>1E-3</v>
      </c>
      <c r="K1168" s="16">
        <v>6.7037901667559661</v>
      </c>
    </row>
    <row r="1169" spans="2:11">
      <c r="B1169" s="13">
        <v>1849</v>
      </c>
      <c r="C1169" s="16">
        <v>1850</v>
      </c>
      <c r="D1169" s="16" t="s">
        <v>2540</v>
      </c>
      <c r="E1169" s="16" t="s">
        <v>1441</v>
      </c>
      <c r="F1169" s="16" t="s">
        <v>1297</v>
      </c>
      <c r="G1169" s="16" t="s">
        <v>1275</v>
      </c>
      <c r="H1169" s="16" t="s">
        <v>2541</v>
      </c>
      <c r="I1169" s="16" t="s">
        <v>1230</v>
      </c>
      <c r="J1169" s="16">
        <v>4.5359999999999998E-2</v>
      </c>
      <c r="K1169" s="16">
        <v>3301.2541165799262</v>
      </c>
    </row>
    <row r="1170" spans="2:11">
      <c r="B1170" s="13">
        <v>1850</v>
      </c>
      <c r="C1170" s="16">
        <v>1851</v>
      </c>
      <c r="D1170" s="16" t="s">
        <v>2540</v>
      </c>
      <c r="E1170" s="16" t="s">
        <v>1441</v>
      </c>
      <c r="F1170" s="16" t="s">
        <v>1297</v>
      </c>
      <c r="G1170" s="16" t="s">
        <v>1275</v>
      </c>
      <c r="H1170" s="16" t="s">
        <v>2542</v>
      </c>
      <c r="I1170" s="16" t="s">
        <v>1230</v>
      </c>
      <c r="J1170" s="16">
        <v>9.3600000000000017E-2</v>
      </c>
      <c r="K1170" s="16">
        <v>6356.3201840136917</v>
      </c>
    </row>
    <row r="1171" spans="2:11">
      <c r="B1171" s="13">
        <v>1851</v>
      </c>
      <c r="C1171" s="16">
        <v>1852</v>
      </c>
      <c r="D1171" s="16" t="s">
        <v>2540</v>
      </c>
      <c r="E1171" s="16" t="s">
        <v>1441</v>
      </c>
      <c r="F1171" s="16" t="s">
        <v>1311</v>
      </c>
      <c r="G1171" s="16" t="s">
        <v>1275</v>
      </c>
      <c r="H1171" s="16" t="s">
        <v>2532</v>
      </c>
      <c r="I1171" s="16" t="s">
        <v>1273</v>
      </c>
      <c r="J1171" s="16">
        <v>0.42349999999999999</v>
      </c>
      <c r="K1171" s="16">
        <v>12903.970684427029</v>
      </c>
    </row>
    <row r="1172" spans="2:11">
      <c r="B1172" s="13">
        <v>1929</v>
      </c>
      <c r="C1172" s="16">
        <v>1930</v>
      </c>
      <c r="D1172" s="16" t="s">
        <v>2543</v>
      </c>
      <c r="E1172" s="16" t="s">
        <v>1441</v>
      </c>
      <c r="F1172" s="16" t="s">
        <v>1322</v>
      </c>
      <c r="G1172" s="16" t="s">
        <v>1284</v>
      </c>
      <c r="H1172" s="16" t="s">
        <v>2544</v>
      </c>
      <c r="I1172" s="16" t="s">
        <v>1273</v>
      </c>
      <c r="J1172" s="16">
        <v>3.696E-2</v>
      </c>
      <c r="K1172" s="16">
        <v>611.62384706221349</v>
      </c>
    </row>
    <row r="1173" spans="2:11">
      <c r="B1173" s="13">
        <v>1930</v>
      </c>
      <c r="C1173" s="16">
        <v>1931</v>
      </c>
      <c r="D1173" s="16" t="s">
        <v>2543</v>
      </c>
      <c r="E1173" s="16" t="s">
        <v>1441</v>
      </c>
      <c r="F1173" s="16" t="s">
        <v>1322</v>
      </c>
      <c r="G1173" s="16" t="s">
        <v>1284</v>
      </c>
      <c r="H1173" s="16" t="s">
        <v>2545</v>
      </c>
      <c r="I1173" s="16" t="s">
        <v>1273</v>
      </c>
      <c r="J1173" s="16">
        <v>0.22638</v>
      </c>
      <c r="K1173" s="16">
        <v>5896.8160492208572</v>
      </c>
    </row>
    <row r="1174" spans="2:11">
      <c r="B1174" s="13">
        <v>1931</v>
      </c>
      <c r="C1174" s="16">
        <v>1932</v>
      </c>
      <c r="D1174" s="16" t="s">
        <v>2543</v>
      </c>
      <c r="E1174" s="16" t="s">
        <v>1441</v>
      </c>
      <c r="F1174" s="16" t="s">
        <v>1322</v>
      </c>
      <c r="G1174" s="16" t="s">
        <v>1284</v>
      </c>
      <c r="H1174" s="16" t="s">
        <v>2546</v>
      </c>
      <c r="I1174" s="16" t="s">
        <v>1273</v>
      </c>
      <c r="J1174" s="16">
        <v>0.34278999999999998</v>
      </c>
      <c r="K1174" s="16">
        <v>9906.3244856956335</v>
      </c>
    </row>
    <row r="1175" spans="2:11">
      <c r="B1175" s="13">
        <v>1932</v>
      </c>
      <c r="C1175" s="16">
        <v>1933</v>
      </c>
      <c r="D1175" s="16" t="s">
        <v>2543</v>
      </c>
      <c r="E1175" s="16" t="s">
        <v>1441</v>
      </c>
      <c r="F1175" s="16" t="s">
        <v>1322</v>
      </c>
      <c r="G1175" s="16" t="s">
        <v>1284</v>
      </c>
      <c r="H1175" s="16" t="s">
        <v>2547</v>
      </c>
      <c r="I1175" s="16" t="s">
        <v>1273</v>
      </c>
      <c r="J1175" s="16">
        <v>0.37758999999999998</v>
      </c>
      <c r="K1175" s="16">
        <v>11179.344551871611</v>
      </c>
    </row>
    <row r="1176" spans="2:11">
      <c r="B1176" s="13">
        <v>1934</v>
      </c>
      <c r="C1176" s="16">
        <v>1935</v>
      </c>
      <c r="D1176" s="16" t="s">
        <v>2543</v>
      </c>
      <c r="E1176" s="16" t="s">
        <v>1441</v>
      </c>
      <c r="F1176" s="16" t="s">
        <v>1322</v>
      </c>
      <c r="G1176" s="16" t="s">
        <v>1284</v>
      </c>
      <c r="H1176" s="16" t="s">
        <v>2548</v>
      </c>
      <c r="I1176" s="16" t="s">
        <v>1273</v>
      </c>
      <c r="J1176" s="16">
        <v>0.76229999999999998</v>
      </c>
      <c r="K1176" s="16">
        <v>26908.8574599735</v>
      </c>
    </row>
    <row r="1177" spans="2:11">
      <c r="B1177" s="13">
        <v>1935</v>
      </c>
      <c r="C1177" s="16">
        <v>1936</v>
      </c>
      <c r="D1177" s="16" t="s">
        <v>2543</v>
      </c>
      <c r="E1177" s="16" t="s">
        <v>1441</v>
      </c>
      <c r="F1177" s="16" t="s">
        <v>1322</v>
      </c>
      <c r="G1177" s="16" t="s">
        <v>1284</v>
      </c>
      <c r="H1177" s="16" t="s">
        <v>2549</v>
      </c>
      <c r="I1177" s="16" t="s">
        <v>1273</v>
      </c>
      <c r="J1177" s="16">
        <v>1.0437000000000001</v>
      </c>
      <c r="K1177" s="16">
        <v>39856.659631231872</v>
      </c>
    </row>
    <row r="1178" spans="2:11">
      <c r="B1178" s="13">
        <v>1942</v>
      </c>
      <c r="C1178" s="16">
        <v>1943</v>
      </c>
      <c r="D1178" s="16" t="s">
        <v>2550</v>
      </c>
      <c r="E1178" s="16" t="s">
        <v>1441</v>
      </c>
      <c r="F1178" s="16" t="s">
        <v>1324</v>
      </c>
      <c r="G1178" s="16" t="s">
        <v>1284</v>
      </c>
      <c r="H1178" s="16" t="s">
        <v>2551</v>
      </c>
      <c r="I1178" s="16" t="s">
        <v>1273</v>
      </c>
      <c r="J1178" s="16">
        <v>4.4720000000000003E-2</v>
      </c>
      <c r="K1178" s="16">
        <v>776.19894486436851</v>
      </c>
    </row>
    <row r="1179" spans="2:11">
      <c r="B1179" s="13">
        <v>1943</v>
      </c>
      <c r="C1179" s="16">
        <v>1944</v>
      </c>
      <c r="D1179" s="16" t="s">
        <v>2550</v>
      </c>
      <c r="E1179" s="16" t="s">
        <v>1441</v>
      </c>
      <c r="F1179" s="16" t="s">
        <v>1367</v>
      </c>
      <c r="G1179" s="16" t="s">
        <v>1275</v>
      </c>
      <c r="H1179" s="16" t="s">
        <v>2552</v>
      </c>
      <c r="I1179" s="16" t="s">
        <v>1273</v>
      </c>
      <c r="J1179" s="16">
        <v>6.6150000000000014E-2</v>
      </c>
      <c r="K1179" s="16">
        <v>1266.374739132455</v>
      </c>
    </row>
    <row r="1180" spans="2:11">
      <c r="B1180" s="13">
        <v>1945</v>
      </c>
      <c r="C1180" s="16">
        <v>1946</v>
      </c>
      <c r="D1180" s="16" t="s">
        <v>2550</v>
      </c>
      <c r="E1180" s="16" t="s">
        <v>1441</v>
      </c>
      <c r="F1180" s="16" t="s">
        <v>1367</v>
      </c>
      <c r="G1180" s="16" t="s">
        <v>1275</v>
      </c>
      <c r="H1180" s="16" t="s">
        <v>2553</v>
      </c>
      <c r="I1180" s="16" t="s">
        <v>1273</v>
      </c>
      <c r="J1180" s="16">
        <v>0.15043000000000001</v>
      </c>
      <c r="K1180" s="16">
        <v>3537.3788648310961</v>
      </c>
    </row>
    <row r="1181" spans="2:11">
      <c r="B1181" s="13">
        <v>1946</v>
      </c>
      <c r="C1181" s="16">
        <v>1947</v>
      </c>
      <c r="D1181" s="16" t="s">
        <v>2550</v>
      </c>
      <c r="E1181" s="16" t="s">
        <v>1441</v>
      </c>
      <c r="F1181" s="16" t="s">
        <v>1324</v>
      </c>
      <c r="G1181" s="16" t="s">
        <v>1284</v>
      </c>
      <c r="H1181" s="16" t="s">
        <v>2554</v>
      </c>
      <c r="I1181" s="16" t="s">
        <v>1273</v>
      </c>
      <c r="J1181" s="16">
        <v>0.19344</v>
      </c>
      <c r="K1181" s="16">
        <v>4844.3010686082343</v>
      </c>
    </row>
    <row r="1182" spans="2:11">
      <c r="B1182" s="13">
        <v>1947</v>
      </c>
      <c r="C1182" s="16">
        <v>1948</v>
      </c>
      <c r="D1182" s="16" t="s">
        <v>2555</v>
      </c>
      <c r="E1182" s="16" t="s">
        <v>1441</v>
      </c>
      <c r="F1182" s="16" t="s">
        <v>1341</v>
      </c>
      <c r="G1182" s="16" t="s">
        <v>1275</v>
      </c>
      <c r="H1182" s="16" t="s">
        <v>2556</v>
      </c>
      <c r="I1182" s="16" t="s">
        <v>1273</v>
      </c>
      <c r="J1182" s="16">
        <v>8.1739999999999993E-2</v>
      </c>
      <c r="K1182" s="16">
        <v>1649.956427326322</v>
      </c>
    </row>
    <row r="1183" spans="2:11">
      <c r="B1183" s="13">
        <v>1948</v>
      </c>
      <c r="C1183" s="16">
        <v>1949</v>
      </c>
      <c r="D1183" s="16" t="s">
        <v>2555</v>
      </c>
      <c r="E1183" s="16" t="s">
        <v>1441</v>
      </c>
      <c r="F1183" s="16" t="s">
        <v>1367</v>
      </c>
      <c r="G1183" s="16" t="s">
        <v>1275</v>
      </c>
      <c r="H1183" s="16" t="s">
        <v>2557</v>
      </c>
      <c r="I1183" s="16" t="s">
        <v>1273</v>
      </c>
      <c r="J1183" s="16">
        <v>0.16591</v>
      </c>
      <c r="K1183" s="16">
        <v>3998.229804792406</v>
      </c>
    </row>
    <row r="1184" spans="2:11">
      <c r="B1184" s="13">
        <v>1951</v>
      </c>
      <c r="C1184" s="16">
        <v>1952</v>
      </c>
      <c r="D1184" s="16" t="s">
        <v>2558</v>
      </c>
      <c r="E1184" s="16" t="s">
        <v>1441</v>
      </c>
      <c r="F1184" s="16" t="s">
        <v>1284</v>
      </c>
      <c r="G1184" s="16" t="s">
        <v>1284</v>
      </c>
      <c r="H1184" s="16" t="s">
        <v>2559</v>
      </c>
      <c r="I1184" s="16" t="s">
        <v>1273</v>
      </c>
      <c r="J1184" s="16">
        <v>3.78E-2</v>
      </c>
      <c r="K1184" s="16">
        <v>629.05310953213018</v>
      </c>
    </row>
    <row r="1185" spans="2:11">
      <c r="B1185" s="13">
        <v>1957</v>
      </c>
      <c r="C1185" s="16">
        <v>1958</v>
      </c>
      <c r="D1185" s="16" t="s">
        <v>2560</v>
      </c>
      <c r="E1185" s="16" t="s">
        <v>1441</v>
      </c>
      <c r="F1185" s="16" t="s">
        <v>1327</v>
      </c>
      <c r="G1185" s="16" t="s">
        <v>1275</v>
      </c>
      <c r="H1185" s="16" t="s">
        <v>2561</v>
      </c>
      <c r="I1185" s="16" t="s">
        <v>1273</v>
      </c>
      <c r="J1185" s="16">
        <v>1.2200000000000001E-2</v>
      </c>
      <c r="K1185" s="16">
        <v>152.99752030592259</v>
      </c>
    </row>
    <row r="1186" spans="2:11">
      <c r="B1186" s="13">
        <v>1958</v>
      </c>
      <c r="C1186" s="16">
        <v>1959</v>
      </c>
      <c r="D1186" s="16" t="s">
        <v>2560</v>
      </c>
      <c r="E1186" s="16" t="s">
        <v>1441</v>
      </c>
      <c r="F1186" s="16" t="s">
        <v>1341</v>
      </c>
      <c r="G1186" s="16" t="s">
        <v>1275</v>
      </c>
      <c r="H1186" s="16" t="s">
        <v>2562</v>
      </c>
      <c r="I1186" s="16" t="s">
        <v>1273</v>
      </c>
      <c r="J1186" s="16">
        <v>4.7579999999999997E-2</v>
      </c>
      <c r="K1186" s="16">
        <v>838.88668300518532</v>
      </c>
    </row>
    <row r="1187" spans="2:11">
      <c r="B1187" s="13">
        <v>1959</v>
      </c>
      <c r="C1187" s="16">
        <v>1960</v>
      </c>
      <c r="D1187" s="16" t="s">
        <v>2560</v>
      </c>
      <c r="E1187" s="16" t="s">
        <v>1441</v>
      </c>
      <c r="F1187" s="16" t="s">
        <v>1327</v>
      </c>
      <c r="G1187" s="16" t="s">
        <v>1275</v>
      </c>
      <c r="H1187" s="16" t="s">
        <v>2563</v>
      </c>
      <c r="I1187" s="16" t="s">
        <v>1273</v>
      </c>
      <c r="J1187" s="16">
        <v>6.6080000000000014E-2</v>
      </c>
      <c r="K1187" s="16">
        <v>1264.8985749817709</v>
      </c>
    </row>
    <row r="1188" spans="2:11">
      <c r="B1188" s="13">
        <v>1960</v>
      </c>
      <c r="C1188" s="16">
        <v>1961</v>
      </c>
      <c r="D1188" s="16" t="s">
        <v>2560</v>
      </c>
      <c r="E1188" s="16" t="s">
        <v>1441</v>
      </c>
      <c r="F1188" s="16" t="s">
        <v>1315</v>
      </c>
      <c r="G1188" s="16" t="s">
        <v>1275</v>
      </c>
      <c r="H1188" s="16" t="s">
        <v>2564</v>
      </c>
      <c r="I1188" s="16" t="s">
        <v>1273</v>
      </c>
      <c r="J1188" s="16">
        <v>0.14348</v>
      </c>
      <c r="K1188" s="16">
        <v>3334.7597922127138</v>
      </c>
    </row>
    <row r="1189" spans="2:11">
      <c r="B1189" s="13">
        <v>1961</v>
      </c>
      <c r="C1189" s="16">
        <v>1962</v>
      </c>
      <c r="D1189" s="16" t="s">
        <v>2560</v>
      </c>
      <c r="E1189" s="16" t="s">
        <v>1441</v>
      </c>
      <c r="F1189" s="16" t="s">
        <v>1327</v>
      </c>
      <c r="G1189" s="16" t="s">
        <v>1275</v>
      </c>
      <c r="H1189" s="16" t="s">
        <v>2565</v>
      </c>
      <c r="I1189" s="16" t="s">
        <v>1273</v>
      </c>
      <c r="J1189" s="16">
        <v>0.16066</v>
      </c>
      <c r="K1189" s="16">
        <v>3841.2775195917602</v>
      </c>
    </row>
    <row r="1190" spans="2:11">
      <c r="B1190" s="13">
        <v>1962</v>
      </c>
      <c r="C1190" s="16">
        <v>1963</v>
      </c>
      <c r="D1190" s="16" t="s">
        <v>2560</v>
      </c>
      <c r="E1190" s="16" t="s">
        <v>1441</v>
      </c>
      <c r="F1190" s="16" t="s">
        <v>1315</v>
      </c>
      <c r="G1190" s="16" t="s">
        <v>1275</v>
      </c>
      <c r="H1190" s="16" t="s">
        <v>2566</v>
      </c>
      <c r="I1190" s="16" t="s">
        <v>1273</v>
      </c>
      <c r="J1190" s="16">
        <v>1.2998000000000001</v>
      </c>
      <c r="K1190" s="16">
        <v>20181.039456372841</v>
      </c>
    </row>
    <row r="1191" spans="2:11">
      <c r="B1191" s="13">
        <v>1964</v>
      </c>
      <c r="C1191" s="16">
        <v>1965</v>
      </c>
      <c r="D1191" s="16" t="s">
        <v>2567</v>
      </c>
      <c r="E1191" s="16" t="s">
        <v>1441</v>
      </c>
      <c r="F1191" s="16" t="s">
        <v>1367</v>
      </c>
      <c r="G1191" s="16" t="s">
        <v>1275</v>
      </c>
      <c r="H1191" s="16" t="s">
        <v>2568</v>
      </c>
      <c r="I1191" s="16" t="s">
        <v>1273</v>
      </c>
      <c r="J1191" s="16">
        <v>2.852E-2</v>
      </c>
      <c r="K1191" s="16">
        <v>442.30364750234207</v>
      </c>
    </row>
    <row r="1192" spans="2:11">
      <c r="B1192" s="13">
        <v>1965</v>
      </c>
      <c r="C1192" s="16">
        <v>1966</v>
      </c>
      <c r="D1192" s="16" t="s">
        <v>2567</v>
      </c>
      <c r="E1192" s="16" t="s">
        <v>1441</v>
      </c>
      <c r="F1192" s="16" t="s">
        <v>1367</v>
      </c>
      <c r="G1192" s="16" t="s">
        <v>1275</v>
      </c>
      <c r="H1192" s="16" t="s">
        <v>2569</v>
      </c>
      <c r="I1192" s="16" t="s">
        <v>1273</v>
      </c>
      <c r="J1192" s="16">
        <v>5.6959999999999997E-2</v>
      </c>
      <c r="K1192" s="16">
        <v>1050.368589034457</v>
      </c>
    </row>
    <row r="1193" spans="2:11">
      <c r="B1193" s="13">
        <v>1966</v>
      </c>
      <c r="C1193" s="16">
        <v>1967</v>
      </c>
      <c r="D1193" s="16" t="s">
        <v>2567</v>
      </c>
      <c r="E1193" s="16" t="s">
        <v>1441</v>
      </c>
      <c r="F1193" s="16" t="s">
        <v>1367</v>
      </c>
      <c r="G1193" s="16" t="s">
        <v>1275</v>
      </c>
      <c r="H1193" s="16" t="s">
        <v>2570</v>
      </c>
      <c r="I1193" s="16" t="s">
        <v>1273</v>
      </c>
      <c r="J1193" s="16">
        <v>8.448E-2</v>
      </c>
      <c r="K1193" s="16">
        <v>1719.396836188487</v>
      </c>
    </row>
    <row r="1194" spans="2:11">
      <c r="B1194" s="13">
        <v>1967</v>
      </c>
      <c r="C1194" s="16">
        <v>1968</v>
      </c>
      <c r="D1194" s="16" t="s">
        <v>2567</v>
      </c>
      <c r="E1194" s="16" t="s">
        <v>1441</v>
      </c>
      <c r="F1194" s="16" t="s">
        <v>1367</v>
      </c>
      <c r="G1194" s="16" t="s">
        <v>1275</v>
      </c>
      <c r="H1194" s="16" t="s">
        <v>2571</v>
      </c>
      <c r="I1194" s="16" t="s">
        <v>1273</v>
      </c>
      <c r="J1194" s="16">
        <v>0.29260000000000003</v>
      </c>
      <c r="K1194" s="16">
        <v>8127.3391991592807</v>
      </c>
    </row>
    <row r="1195" spans="2:11">
      <c r="B1195" s="13">
        <v>1968</v>
      </c>
      <c r="C1195" s="16">
        <v>1969</v>
      </c>
      <c r="D1195" s="16" t="s">
        <v>2572</v>
      </c>
      <c r="E1195" s="16" t="s">
        <v>1441</v>
      </c>
      <c r="F1195" s="16" t="s">
        <v>1324</v>
      </c>
      <c r="G1195" s="16" t="s">
        <v>1284</v>
      </c>
      <c r="H1195" s="16" t="s">
        <v>2573</v>
      </c>
      <c r="I1195" s="16" t="s">
        <v>1273</v>
      </c>
      <c r="J1195" s="16">
        <v>8.6179999999999993E-2</v>
      </c>
      <c r="K1195" s="16">
        <v>1762.765768580867</v>
      </c>
    </row>
    <row r="1196" spans="2:11">
      <c r="B1196" s="13">
        <v>1969</v>
      </c>
      <c r="C1196" s="16">
        <v>1970</v>
      </c>
      <c r="D1196" s="16" t="s">
        <v>2572</v>
      </c>
      <c r="E1196" s="16" t="s">
        <v>1441</v>
      </c>
      <c r="F1196" s="16" t="s">
        <v>1367</v>
      </c>
      <c r="G1196" s="16" t="s">
        <v>1275</v>
      </c>
      <c r="H1196" s="16" t="s">
        <v>2574</v>
      </c>
      <c r="I1196" s="16" t="s">
        <v>1273</v>
      </c>
      <c r="J1196" s="16">
        <v>0.14036000000000001</v>
      </c>
      <c r="K1196" s="16">
        <v>3243.830314042737</v>
      </c>
    </row>
    <row r="1197" spans="2:11">
      <c r="B1197" s="13">
        <v>1970</v>
      </c>
      <c r="C1197" s="16">
        <v>1971</v>
      </c>
      <c r="D1197" s="16" t="s">
        <v>2572</v>
      </c>
      <c r="E1197" s="16" t="s">
        <v>1441</v>
      </c>
      <c r="F1197" s="16" t="s">
        <v>1367</v>
      </c>
      <c r="G1197" s="16" t="s">
        <v>1275</v>
      </c>
      <c r="H1197" s="16" t="s">
        <v>2575</v>
      </c>
      <c r="I1197" s="16" t="s">
        <v>1273</v>
      </c>
      <c r="J1197" s="16">
        <v>0.53374999999999995</v>
      </c>
      <c r="K1197" s="16">
        <v>17233.00229880046</v>
      </c>
    </row>
    <row r="1198" spans="2:11">
      <c r="B1198" s="13">
        <v>1972</v>
      </c>
      <c r="C1198" s="16">
        <v>1973</v>
      </c>
      <c r="D1198" s="16" t="s">
        <v>2576</v>
      </c>
      <c r="E1198" s="16" t="s">
        <v>1441</v>
      </c>
      <c r="F1198" s="16" t="s">
        <v>1367</v>
      </c>
      <c r="G1198" s="16" t="s">
        <v>1275</v>
      </c>
      <c r="H1198" s="16" t="s">
        <v>2577</v>
      </c>
      <c r="I1198" s="16" t="s">
        <v>1273</v>
      </c>
      <c r="J1198" s="16">
        <v>2.912E-2</v>
      </c>
      <c r="K1198" s="16">
        <v>453.96849147731359</v>
      </c>
    </row>
    <row r="1199" spans="2:11">
      <c r="B1199" s="13">
        <v>1973</v>
      </c>
      <c r="C1199" s="16">
        <v>1974</v>
      </c>
      <c r="D1199" s="16" t="s">
        <v>2576</v>
      </c>
      <c r="E1199" s="16" t="s">
        <v>1441</v>
      </c>
      <c r="F1199" s="16" t="s">
        <v>1367</v>
      </c>
      <c r="G1199" s="16" t="s">
        <v>1275</v>
      </c>
      <c r="H1199" s="16" t="s">
        <v>2578</v>
      </c>
      <c r="I1199" s="16" t="s">
        <v>1273</v>
      </c>
      <c r="J1199" s="16">
        <v>9.0479999999999991E-2</v>
      </c>
      <c r="K1199" s="16">
        <v>1873.4148881787889</v>
      </c>
    </row>
    <row r="1200" spans="2:11">
      <c r="B1200" s="13">
        <v>1974</v>
      </c>
      <c r="C1200" s="16">
        <v>1975</v>
      </c>
      <c r="D1200" s="16" t="s">
        <v>2576</v>
      </c>
      <c r="E1200" s="16" t="s">
        <v>1441</v>
      </c>
      <c r="F1200" s="16" t="s">
        <v>1354</v>
      </c>
      <c r="G1200" s="16" t="s">
        <v>1275</v>
      </c>
      <c r="H1200" s="16" t="s">
        <v>2579</v>
      </c>
      <c r="I1200" s="16" t="s">
        <v>1230</v>
      </c>
      <c r="J1200" s="16">
        <v>0.19647000000000001</v>
      </c>
      <c r="K1200" s="16">
        <v>12429.139084204149</v>
      </c>
    </row>
    <row r="1201" spans="2:11">
      <c r="B1201" s="13">
        <v>1975</v>
      </c>
      <c r="C1201" s="16">
        <v>1976</v>
      </c>
      <c r="D1201" s="16" t="s">
        <v>2576</v>
      </c>
      <c r="E1201" s="16" t="s">
        <v>1441</v>
      </c>
      <c r="F1201" s="16" t="s">
        <v>1354</v>
      </c>
      <c r="G1201" s="16" t="s">
        <v>1275</v>
      </c>
      <c r="H1201" s="16" t="s">
        <v>2580</v>
      </c>
      <c r="I1201" s="16" t="s">
        <v>1230</v>
      </c>
      <c r="J1201" s="16">
        <v>0.21951999999999999</v>
      </c>
      <c r="K1201" s="16">
        <v>13740.834212637559</v>
      </c>
    </row>
    <row r="1202" spans="2:11">
      <c r="B1202" s="13">
        <v>1976</v>
      </c>
      <c r="C1202" s="16">
        <v>1977</v>
      </c>
      <c r="D1202" s="16" t="s">
        <v>2576</v>
      </c>
      <c r="E1202" s="16" t="s">
        <v>1441</v>
      </c>
      <c r="F1202" s="16" t="s">
        <v>1337</v>
      </c>
      <c r="G1202" s="16" t="s">
        <v>1276</v>
      </c>
      <c r="H1202" s="16" t="s">
        <v>2581</v>
      </c>
      <c r="I1202" s="16" t="s">
        <v>1230</v>
      </c>
      <c r="J1202" s="16">
        <v>6.2195999999999998</v>
      </c>
      <c r="K1202" s="16">
        <v>282789.22296734812</v>
      </c>
    </row>
    <row r="1203" spans="2:11">
      <c r="B1203" s="13">
        <v>1979</v>
      </c>
      <c r="C1203" s="16">
        <v>1980</v>
      </c>
      <c r="D1203" s="16" t="s">
        <v>2582</v>
      </c>
      <c r="E1203" s="16" t="s">
        <v>1441</v>
      </c>
      <c r="F1203" s="16" t="s">
        <v>1367</v>
      </c>
      <c r="G1203" s="16" t="s">
        <v>1275</v>
      </c>
      <c r="H1203" s="16" t="s">
        <v>2583</v>
      </c>
      <c r="I1203" s="16" t="s">
        <v>1273</v>
      </c>
      <c r="J1203" s="16">
        <v>0.17696000000000001</v>
      </c>
      <c r="K1203" s="16">
        <v>4333.9096077585209</v>
      </c>
    </row>
    <row r="1204" spans="2:11">
      <c r="B1204" s="13">
        <v>1980</v>
      </c>
      <c r="C1204" s="16">
        <v>1981</v>
      </c>
      <c r="D1204" s="16" t="s">
        <v>2582</v>
      </c>
      <c r="E1204" s="16" t="s">
        <v>1441</v>
      </c>
      <c r="F1204" s="16" t="s">
        <v>1367</v>
      </c>
      <c r="G1204" s="16" t="s">
        <v>1275</v>
      </c>
      <c r="H1204" s="16" t="s">
        <v>2584</v>
      </c>
      <c r="I1204" s="16" t="s">
        <v>1273</v>
      </c>
      <c r="J1204" s="16">
        <v>0.182</v>
      </c>
      <c r="K1204" s="16">
        <v>4488.7878411140882</v>
      </c>
    </row>
    <row r="1205" spans="2:11">
      <c r="B1205" s="13">
        <v>1981</v>
      </c>
      <c r="C1205" s="16">
        <v>1982</v>
      </c>
      <c r="D1205" s="16" t="s">
        <v>2582</v>
      </c>
      <c r="E1205" s="16" t="s">
        <v>1441</v>
      </c>
      <c r="F1205" s="16" t="s">
        <v>1367</v>
      </c>
      <c r="G1205" s="16" t="s">
        <v>1275</v>
      </c>
      <c r="H1205" s="16" t="s">
        <v>2585</v>
      </c>
      <c r="I1205" s="16" t="s">
        <v>1273</v>
      </c>
      <c r="J1205" s="16">
        <v>0.19323000000000001</v>
      </c>
      <c r="K1205" s="16">
        <v>4837.726523584699</v>
      </c>
    </row>
    <row r="1206" spans="2:11">
      <c r="B1206" s="13">
        <v>1982</v>
      </c>
      <c r="C1206" s="16">
        <v>1983</v>
      </c>
      <c r="D1206" s="16" t="s">
        <v>2586</v>
      </c>
      <c r="E1206" s="16" t="s">
        <v>1441</v>
      </c>
      <c r="F1206" s="16" t="s">
        <v>1367</v>
      </c>
      <c r="G1206" s="16" t="s">
        <v>1275</v>
      </c>
      <c r="H1206" s="16" t="s">
        <v>2587</v>
      </c>
      <c r="I1206" s="16" t="s">
        <v>1273</v>
      </c>
      <c r="J1206" s="16">
        <v>0.16697999999999999</v>
      </c>
      <c r="K1206" s="16">
        <v>4030.4961231527941</v>
      </c>
    </row>
    <row r="1207" spans="2:11">
      <c r="B1207" s="13">
        <v>1984</v>
      </c>
      <c r="C1207" s="16">
        <v>1985</v>
      </c>
      <c r="D1207" s="16" t="s">
        <v>2586</v>
      </c>
      <c r="E1207" s="16" t="s">
        <v>1441</v>
      </c>
      <c r="F1207" s="16" t="s">
        <v>1367</v>
      </c>
      <c r="G1207" s="16" t="s">
        <v>1275</v>
      </c>
      <c r="H1207" s="16" t="s">
        <v>2588</v>
      </c>
      <c r="I1207" s="16" t="s">
        <v>1273</v>
      </c>
      <c r="J1207" s="16">
        <v>0.15</v>
      </c>
      <c r="K1207" s="16">
        <v>3524.740797685397</v>
      </c>
    </row>
    <row r="1208" spans="2:11">
      <c r="B1208" s="13">
        <v>1985</v>
      </c>
      <c r="C1208" s="16">
        <v>1986</v>
      </c>
      <c r="D1208" s="16" t="s">
        <v>2589</v>
      </c>
      <c r="E1208" s="16" t="s">
        <v>1441</v>
      </c>
      <c r="F1208" s="16" t="s">
        <v>1322</v>
      </c>
      <c r="G1208" s="16" t="s">
        <v>1275</v>
      </c>
      <c r="H1208" s="16" t="s">
        <v>2590</v>
      </c>
      <c r="I1208" s="16" t="s">
        <v>1273</v>
      </c>
      <c r="J1208" s="16">
        <v>1.342E-2</v>
      </c>
      <c r="K1208" s="16">
        <v>172.3336340595668</v>
      </c>
    </row>
    <row r="1209" spans="2:11">
      <c r="B1209" s="13">
        <v>1986</v>
      </c>
      <c r="C1209" s="16">
        <v>1987</v>
      </c>
      <c r="D1209" s="16" t="s">
        <v>2589</v>
      </c>
      <c r="E1209" s="16" t="s">
        <v>1441</v>
      </c>
      <c r="F1209" s="16" t="s">
        <v>1284</v>
      </c>
      <c r="G1209" s="16" t="s">
        <v>1284</v>
      </c>
      <c r="H1209" s="16" t="s">
        <v>2591</v>
      </c>
      <c r="I1209" s="16" t="s">
        <v>1273</v>
      </c>
      <c r="J1209" s="16">
        <v>7.5029999999999999E-2</v>
      </c>
      <c r="K1209" s="16">
        <v>1482.385045759414</v>
      </c>
    </row>
    <row r="1210" spans="2:11">
      <c r="B1210" s="13">
        <v>1987</v>
      </c>
      <c r="C1210" s="16">
        <v>1988</v>
      </c>
      <c r="D1210" s="16" t="s">
        <v>2589</v>
      </c>
      <c r="E1210" s="16" t="s">
        <v>1441</v>
      </c>
      <c r="F1210" s="16" t="s">
        <v>1351</v>
      </c>
      <c r="G1210" s="16" t="s">
        <v>1275</v>
      </c>
      <c r="H1210" s="16" t="s">
        <v>2592</v>
      </c>
      <c r="I1210" s="16" t="s">
        <v>1230</v>
      </c>
      <c r="J1210" s="16">
        <v>0.22919999999999999</v>
      </c>
      <c r="K1210" s="16">
        <v>14294.64799124435</v>
      </c>
    </row>
    <row r="1211" spans="2:11">
      <c r="B1211" s="13">
        <v>1988</v>
      </c>
      <c r="C1211" s="16">
        <v>1989</v>
      </c>
      <c r="D1211" s="16" t="s">
        <v>2589</v>
      </c>
      <c r="E1211" s="16" t="s">
        <v>1441</v>
      </c>
      <c r="F1211" s="16" t="s">
        <v>1358</v>
      </c>
      <c r="G1211" s="16" t="s">
        <v>1275</v>
      </c>
      <c r="H1211" s="16" t="s">
        <v>2593</v>
      </c>
      <c r="I1211" s="16" t="s">
        <v>1230</v>
      </c>
      <c r="J1211" s="16">
        <v>0.6231000000000001</v>
      </c>
      <c r="K1211" s="16">
        <v>35317.784105912651</v>
      </c>
    </row>
    <row r="1212" spans="2:11">
      <c r="B1212" s="13">
        <v>1989</v>
      </c>
      <c r="C1212" s="16">
        <v>1990</v>
      </c>
      <c r="D1212" s="16" t="s">
        <v>2589</v>
      </c>
      <c r="E1212" s="16" t="s">
        <v>1441</v>
      </c>
      <c r="F1212" s="16" t="s">
        <v>1358</v>
      </c>
      <c r="G1212" s="16" t="s">
        <v>1275</v>
      </c>
      <c r="H1212" s="16" t="s">
        <v>2594</v>
      </c>
      <c r="I1212" s="16" t="s">
        <v>1230</v>
      </c>
      <c r="J1212" s="16">
        <v>4.0655999999999999</v>
      </c>
      <c r="K1212" s="16">
        <v>81691.315791406421</v>
      </c>
    </row>
    <row r="1213" spans="2:11">
      <c r="B1213" s="13">
        <v>1990</v>
      </c>
      <c r="C1213" s="16">
        <v>1991</v>
      </c>
      <c r="D1213" s="16" t="s">
        <v>2589</v>
      </c>
      <c r="E1213" s="16" t="s">
        <v>1441</v>
      </c>
      <c r="F1213" s="16" t="s">
        <v>1276</v>
      </c>
      <c r="G1213" s="16" t="s">
        <v>1276</v>
      </c>
      <c r="H1213" s="16" t="s">
        <v>2595</v>
      </c>
      <c r="I1213" s="16" t="s">
        <v>1273</v>
      </c>
      <c r="J1213" s="16">
        <v>8.7637499999999999</v>
      </c>
      <c r="K1213" s="16">
        <v>570082.79637092666</v>
      </c>
    </row>
    <row r="1214" spans="2:11">
      <c r="B1214" s="13">
        <v>1993</v>
      </c>
      <c r="C1214" s="16">
        <v>1994</v>
      </c>
      <c r="D1214" s="16" t="s">
        <v>2596</v>
      </c>
      <c r="E1214" s="16" t="s">
        <v>1441</v>
      </c>
      <c r="F1214" s="16" t="s">
        <v>1324</v>
      </c>
      <c r="G1214" s="16" t="s">
        <v>1275</v>
      </c>
      <c r="H1214" s="16" t="s">
        <v>2597</v>
      </c>
      <c r="I1214" s="16" t="s">
        <v>1273</v>
      </c>
      <c r="J1214" s="16">
        <v>7.6799999999999993E-3</v>
      </c>
      <c r="K1214" s="16">
        <v>85.781574877946568</v>
      </c>
    </row>
    <row r="1215" spans="2:11">
      <c r="B1215" s="13">
        <v>1995</v>
      </c>
      <c r="C1215" s="16">
        <v>1996</v>
      </c>
      <c r="D1215" s="16" t="s">
        <v>2596</v>
      </c>
      <c r="E1215" s="16" t="s">
        <v>1441</v>
      </c>
      <c r="F1215" s="16" t="s">
        <v>1322</v>
      </c>
      <c r="G1215" s="16" t="s">
        <v>1275</v>
      </c>
      <c r="H1215" s="16" t="s">
        <v>2598</v>
      </c>
      <c r="I1215" s="16" t="s">
        <v>1273</v>
      </c>
      <c r="J1215" s="16">
        <v>7.5399999999999995E-2</v>
      </c>
      <c r="K1215" s="16">
        <v>1491.840702395149</v>
      </c>
    </row>
    <row r="1216" spans="2:11">
      <c r="B1216" s="13">
        <v>1996</v>
      </c>
      <c r="C1216" s="16">
        <v>1997</v>
      </c>
      <c r="D1216" s="16" t="s">
        <v>2596</v>
      </c>
      <c r="E1216" s="16" t="s">
        <v>1441</v>
      </c>
      <c r="F1216" s="16" t="s">
        <v>1322</v>
      </c>
      <c r="G1216" s="16" t="s">
        <v>1275</v>
      </c>
      <c r="H1216" s="16" t="s">
        <v>2599</v>
      </c>
      <c r="I1216" s="16" t="s">
        <v>1273</v>
      </c>
      <c r="J1216" s="16">
        <v>0.83079999999999998</v>
      </c>
      <c r="K1216" s="16">
        <v>29971.647187989969</v>
      </c>
    </row>
    <row r="1217" spans="2:11">
      <c r="B1217" s="13">
        <v>1997</v>
      </c>
      <c r="C1217" s="16">
        <v>1998</v>
      </c>
      <c r="D1217" s="16" t="s">
        <v>2596</v>
      </c>
      <c r="E1217" s="16" t="s">
        <v>1441</v>
      </c>
      <c r="F1217" s="16" t="s">
        <v>1354</v>
      </c>
      <c r="G1217" s="16" t="s">
        <v>1275</v>
      </c>
      <c r="H1217" s="16" t="s">
        <v>2600</v>
      </c>
      <c r="I1217" s="16" t="s">
        <v>1230</v>
      </c>
      <c r="J1217" s="16">
        <v>1.1529</v>
      </c>
      <c r="K1217" s="16">
        <v>61584.067189588961</v>
      </c>
    </row>
    <row r="1218" spans="2:11">
      <c r="B1218" s="13">
        <v>1998</v>
      </c>
      <c r="C1218" s="16">
        <v>1999</v>
      </c>
      <c r="D1218" s="16" t="s">
        <v>2596</v>
      </c>
      <c r="E1218" s="16" t="s">
        <v>1441</v>
      </c>
      <c r="F1218" s="16" t="s">
        <v>1354</v>
      </c>
      <c r="G1218" s="16" t="s">
        <v>1275</v>
      </c>
      <c r="H1218" s="16" t="s">
        <v>2601</v>
      </c>
      <c r="I1218" s="16" t="s">
        <v>1230</v>
      </c>
      <c r="J1218" s="16">
        <v>1.1651</v>
      </c>
      <c r="K1218" s="16">
        <v>62173.152618505497</v>
      </c>
    </row>
    <row r="1219" spans="2:11">
      <c r="B1219" s="13">
        <v>1999</v>
      </c>
      <c r="C1219" s="16">
        <v>2000</v>
      </c>
      <c r="D1219" s="16" t="s">
        <v>2596</v>
      </c>
      <c r="E1219" s="16" t="s">
        <v>1441</v>
      </c>
      <c r="F1219" s="16" t="s">
        <v>1275</v>
      </c>
      <c r="G1219" s="16" t="s">
        <v>1275</v>
      </c>
      <c r="H1219" s="16" t="s">
        <v>2602</v>
      </c>
      <c r="I1219" s="16" t="s">
        <v>1273</v>
      </c>
      <c r="J1219" s="16">
        <v>3.1145399999999999</v>
      </c>
      <c r="K1219" s="16">
        <v>58678.455737875003</v>
      </c>
    </row>
    <row r="1220" spans="2:11">
      <c r="B1220" s="13">
        <v>2006</v>
      </c>
      <c r="C1220" s="16">
        <v>2007</v>
      </c>
      <c r="D1220" s="16" t="s">
        <v>2603</v>
      </c>
      <c r="E1220" s="16" t="s">
        <v>1441</v>
      </c>
      <c r="F1220" s="16" t="s">
        <v>1367</v>
      </c>
      <c r="G1220" s="16" t="s">
        <v>1275</v>
      </c>
      <c r="H1220" s="16" t="s">
        <v>2604</v>
      </c>
      <c r="I1220" s="16" t="s">
        <v>1273</v>
      </c>
      <c r="J1220" s="16">
        <v>3.9596</v>
      </c>
      <c r="K1220" s="16">
        <v>211120.1914152698</v>
      </c>
    </row>
    <row r="1221" spans="2:11">
      <c r="B1221" s="13">
        <v>2012</v>
      </c>
      <c r="C1221" s="16">
        <v>2013</v>
      </c>
      <c r="D1221" s="16" t="s">
        <v>2605</v>
      </c>
      <c r="E1221" s="16" t="s">
        <v>1441</v>
      </c>
      <c r="F1221" s="16" t="s">
        <v>1310</v>
      </c>
      <c r="G1221" s="16" t="s">
        <v>1275</v>
      </c>
      <c r="H1221" s="16" t="s">
        <v>2606</v>
      </c>
      <c r="I1221" s="16" t="s">
        <v>1273</v>
      </c>
      <c r="J1221" s="16">
        <v>0.31303999999999998</v>
      </c>
      <c r="K1221" s="16">
        <v>8843.3051670261975</v>
      </c>
    </row>
    <row r="1222" spans="2:11">
      <c r="B1222" s="13">
        <v>2013</v>
      </c>
      <c r="C1222" s="16">
        <v>2014</v>
      </c>
      <c r="D1222" s="16" t="s">
        <v>2605</v>
      </c>
      <c r="E1222" s="16" t="s">
        <v>1441</v>
      </c>
      <c r="F1222" s="16" t="s">
        <v>1297</v>
      </c>
      <c r="G1222" s="16" t="s">
        <v>1275</v>
      </c>
      <c r="H1222" s="16" t="s">
        <v>2138</v>
      </c>
      <c r="I1222" s="16" t="s">
        <v>1230</v>
      </c>
      <c r="J1222" s="16">
        <v>3.8502000000000001</v>
      </c>
      <c r="K1222" s="16">
        <v>68068.790204069926</v>
      </c>
    </row>
    <row r="1223" spans="2:11">
      <c r="B1223" s="13">
        <v>2015</v>
      </c>
      <c r="C1223" s="16">
        <v>2016</v>
      </c>
      <c r="D1223" s="16" t="s">
        <v>2607</v>
      </c>
      <c r="E1223" s="16" t="s">
        <v>1441</v>
      </c>
      <c r="F1223" s="16" t="s">
        <v>1337</v>
      </c>
      <c r="G1223" s="16" t="s">
        <v>1276</v>
      </c>
      <c r="H1223" s="16" t="s">
        <v>2608</v>
      </c>
      <c r="I1223" s="16" t="s">
        <v>1230</v>
      </c>
      <c r="J1223" s="16">
        <v>2.2932000000000001</v>
      </c>
      <c r="K1223" s="16">
        <v>114756.71060529241</v>
      </c>
    </row>
    <row r="1224" spans="2:11">
      <c r="B1224" s="13">
        <v>2016</v>
      </c>
      <c r="C1224" s="16">
        <v>2017</v>
      </c>
      <c r="D1224" s="16" t="s">
        <v>2607</v>
      </c>
      <c r="E1224" s="16" t="s">
        <v>1441</v>
      </c>
      <c r="F1224" s="16" t="s">
        <v>1297</v>
      </c>
      <c r="G1224" s="16" t="s">
        <v>1275</v>
      </c>
      <c r="H1224" s="16" t="s">
        <v>2609</v>
      </c>
      <c r="I1224" s="16" t="s">
        <v>1230</v>
      </c>
      <c r="J1224" s="16">
        <v>6.6219999999999999</v>
      </c>
      <c r="K1224" s="16">
        <v>139504.43299941299</v>
      </c>
    </row>
    <row r="1225" spans="2:11">
      <c r="B1225" s="13">
        <v>2018</v>
      </c>
      <c r="C1225" s="16">
        <v>2019</v>
      </c>
      <c r="D1225" s="16" t="s">
        <v>2610</v>
      </c>
      <c r="E1225" s="16" t="s">
        <v>1441</v>
      </c>
      <c r="F1225" s="16" t="s">
        <v>1311</v>
      </c>
      <c r="G1225" s="16" t="s">
        <v>1275</v>
      </c>
      <c r="H1225" s="16" t="s">
        <v>2148</v>
      </c>
      <c r="I1225" s="16" t="s">
        <v>1273</v>
      </c>
      <c r="J1225" s="16">
        <v>0.85008000000000006</v>
      </c>
      <c r="K1225" s="16">
        <v>12093.83942374556</v>
      </c>
    </row>
    <row r="1226" spans="2:11">
      <c r="B1226" s="13">
        <v>2019</v>
      </c>
      <c r="C1226" s="16">
        <v>2020</v>
      </c>
      <c r="D1226" s="16" t="s">
        <v>2610</v>
      </c>
      <c r="E1226" s="16" t="s">
        <v>1441</v>
      </c>
      <c r="F1226" s="16" t="s">
        <v>1354</v>
      </c>
      <c r="G1226" s="16" t="s">
        <v>1275</v>
      </c>
      <c r="H1226" s="16" t="s">
        <v>2611</v>
      </c>
      <c r="I1226" s="16" t="s">
        <v>1230</v>
      </c>
      <c r="J1226" s="16">
        <v>1.0863</v>
      </c>
      <c r="K1226" s="16">
        <v>58357.541404958007</v>
      </c>
    </row>
    <row r="1227" spans="2:11">
      <c r="B1227" s="13">
        <v>2022</v>
      </c>
      <c r="C1227" s="16">
        <v>2023</v>
      </c>
      <c r="D1227" s="16" t="s">
        <v>2612</v>
      </c>
      <c r="E1227" s="16" t="s">
        <v>1441</v>
      </c>
      <c r="F1227" s="16" t="s">
        <v>1284</v>
      </c>
      <c r="G1227" s="16" t="s">
        <v>1284</v>
      </c>
      <c r="H1227" s="16" t="s">
        <v>2613</v>
      </c>
      <c r="I1227" s="16" t="s">
        <v>1273</v>
      </c>
      <c r="J1227" s="16">
        <v>1.5599999999999999E-2</v>
      </c>
      <c r="K1227" s="16">
        <v>208.0204151662997</v>
      </c>
    </row>
    <row r="1228" spans="2:11">
      <c r="B1228" s="13">
        <v>2023</v>
      </c>
      <c r="C1228" s="16">
        <v>2024</v>
      </c>
      <c r="D1228" s="16" t="s">
        <v>2612</v>
      </c>
      <c r="E1228" s="16" t="s">
        <v>1441</v>
      </c>
      <c r="F1228" s="16" t="s">
        <v>1315</v>
      </c>
      <c r="G1228" s="16" t="s">
        <v>1275</v>
      </c>
      <c r="H1228" s="16" t="s">
        <v>2614</v>
      </c>
      <c r="I1228" s="16" t="s">
        <v>1273</v>
      </c>
      <c r="J1228" s="16">
        <v>0.18840000000000001</v>
      </c>
      <c r="K1228" s="16">
        <v>4687.0085447656329</v>
      </c>
    </row>
    <row r="1229" spans="2:11">
      <c r="B1229" s="13">
        <v>2024</v>
      </c>
      <c r="C1229" s="16">
        <v>2025</v>
      </c>
      <c r="D1229" s="16" t="s">
        <v>2615</v>
      </c>
      <c r="E1229" s="16" t="s">
        <v>1441</v>
      </c>
      <c r="F1229" s="16" t="s">
        <v>1341</v>
      </c>
      <c r="G1229" s="16" t="s">
        <v>1275</v>
      </c>
      <c r="H1229" s="16" t="s">
        <v>2616</v>
      </c>
      <c r="I1229" s="16" t="s">
        <v>1273</v>
      </c>
      <c r="J1229" s="16">
        <v>1E-3</v>
      </c>
      <c r="K1229" s="16">
        <v>0</v>
      </c>
    </row>
    <row r="1230" spans="2:11">
      <c r="B1230" s="13">
        <v>2025</v>
      </c>
      <c r="C1230" s="16">
        <v>2026</v>
      </c>
      <c r="D1230" s="16" t="s">
        <v>2615</v>
      </c>
      <c r="E1230" s="16" t="s">
        <v>1441</v>
      </c>
      <c r="F1230" s="16" t="s">
        <v>1365</v>
      </c>
      <c r="G1230" s="16" t="s">
        <v>1276</v>
      </c>
      <c r="H1230" s="16" t="s">
        <v>2617</v>
      </c>
      <c r="I1230" s="16" t="s">
        <v>1273</v>
      </c>
      <c r="J1230" s="16">
        <v>1.452E-2</v>
      </c>
      <c r="K1230" s="16">
        <v>0</v>
      </c>
    </row>
    <row r="1231" spans="2:11">
      <c r="B1231" s="13">
        <v>2026</v>
      </c>
      <c r="C1231" s="16">
        <v>2027</v>
      </c>
      <c r="D1231" s="16" t="s">
        <v>2615</v>
      </c>
      <c r="E1231" s="16" t="s">
        <v>1441</v>
      </c>
      <c r="F1231" s="16" t="s">
        <v>1311</v>
      </c>
      <c r="G1231" s="16" t="s">
        <v>1275</v>
      </c>
      <c r="H1231" s="16" t="s">
        <v>2618</v>
      </c>
      <c r="I1231" s="16" t="s">
        <v>1273</v>
      </c>
      <c r="J1231" s="16">
        <v>2.3040000000000001E-2</v>
      </c>
      <c r="K1231" s="16">
        <v>0</v>
      </c>
    </row>
    <row r="1232" spans="2:11">
      <c r="B1232" s="13">
        <v>2027</v>
      </c>
      <c r="C1232" s="16">
        <v>2028</v>
      </c>
      <c r="D1232" s="16" t="s">
        <v>2615</v>
      </c>
      <c r="E1232" s="16" t="s">
        <v>1441</v>
      </c>
      <c r="F1232" s="16" t="s">
        <v>1337</v>
      </c>
      <c r="G1232" s="16" t="s">
        <v>1276</v>
      </c>
      <c r="H1232" s="16" t="s">
        <v>2619</v>
      </c>
      <c r="I1232" s="16" t="s">
        <v>1230</v>
      </c>
      <c r="J1232" s="16">
        <v>5.7000000000000002E-2</v>
      </c>
      <c r="K1232" s="16">
        <v>4058.7946902671101</v>
      </c>
    </row>
    <row r="1233" spans="2:11">
      <c r="B1233" s="13">
        <v>2028</v>
      </c>
      <c r="C1233" s="16">
        <v>2029</v>
      </c>
      <c r="D1233" s="16" t="s">
        <v>2615</v>
      </c>
      <c r="E1233" s="16" t="s">
        <v>1441</v>
      </c>
      <c r="F1233" s="16" t="s">
        <v>1337</v>
      </c>
      <c r="G1233" s="16" t="s">
        <v>1276</v>
      </c>
      <c r="H1233" s="16" t="s">
        <v>2620</v>
      </c>
      <c r="I1233" s="16" t="s">
        <v>1230</v>
      </c>
      <c r="J1233" s="16">
        <v>7.8470000000000012E-2</v>
      </c>
      <c r="K1233" s="16">
        <v>5419.4331424070906</v>
      </c>
    </row>
    <row r="1234" spans="2:11">
      <c r="B1234" s="13">
        <v>2029</v>
      </c>
      <c r="C1234" s="16">
        <v>2030</v>
      </c>
      <c r="D1234" s="16" t="s">
        <v>2615</v>
      </c>
      <c r="E1234" s="16" t="s">
        <v>1441</v>
      </c>
      <c r="F1234" s="16" t="s">
        <v>1284</v>
      </c>
      <c r="G1234" s="16" t="s">
        <v>1284</v>
      </c>
      <c r="H1234" s="16" t="s">
        <v>2621</v>
      </c>
      <c r="I1234" s="16" t="s">
        <v>1273</v>
      </c>
      <c r="J1234" s="16">
        <v>9.6850000000000006E-2</v>
      </c>
      <c r="K1234" s="16">
        <v>0</v>
      </c>
    </row>
    <row r="1235" spans="2:11">
      <c r="B1235" s="13">
        <v>2030</v>
      </c>
      <c r="C1235" s="16">
        <v>2031</v>
      </c>
      <c r="D1235" s="16" t="s">
        <v>2615</v>
      </c>
      <c r="E1235" s="16" t="s">
        <v>1441</v>
      </c>
      <c r="F1235" s="16" t="s">
        <v>1354</v>
      </c>
      <c r="G1235" s="16" t="s">
        <v>1275</v>
      </c>
      <c r="H1235" s="16" t="s">
        <v>2622</v>
      </c>
      <c r="I1235" s="16" t="s">
        <v>1230</v>
      </c>
      <c r="J1235" s="16">
        <v>0.15562000000000001</v>
      </c>
      <c r="K1235" s="16">
        <v>10066.717243551509</v>
      </c>
    </row>
    <row r="1236" spans="2:11">
      <c r="B1236" s="13">
        <v>2031</v>
      </c>
      <c r="C1236" s="16">
        <v>2032</v>
      </c>
      <c r="D1236" s="16" t="s">
        <v>2615</v>
      </c>
      <c r="E1236" s="16" t="s">
        <v>1441</v>
      </c>
      <c r="F1236" s="16" t="s">
        <v>1311</v>
      </c>
      <c r="G1236" s="16" t="s">
        <v>1275</v>
      </c>
      <c r="H1236" s="16" t="s">
        <v>2623</v>
      </c>
      <c r="I1236" s="16" t="s">
        <v>1273</v>
      </c>
      <c r="J1236" s="16">
        <v>0.20956</v>
      </c>
      <c r="K1236" s="16">
        <v>0</v>
      </c>
    </row>
    <row r="1237" spans="2:11">
      <c r="B1237" s="13">
        <v>2032</v>
      </c>
      <c r="C1237" s="16">
        <v>2033</v>
      </c>
      <c r="D1237" s="16" t="s">
        <v>2615</v>
      </c>
      <c r="E1237" s="16" t="s">
        <v>1441</v>
      </c>
      <c r="F1237" s="16" t="s">
        <v>1323</v>
      </c>
      <c r="G1237" s="16" t="s">
        <v>1275</v>
      </c>
      <c r="H1237" s="16" t="s">
        <v>2624</v>
      </c>
      <c r="I1237" s="16" t="s">
        <v>1273</v>
      </c>
      <c r="J1237" s="16">
        <v>0.24460999999999999</v>
      </c>
      <c r="K1237" s="16">
        <v>0</v>
      </c>
    </row>
    <row r="1238" spans="2:11">
      <c r="B1238" s="13">
        <v>2033</v>
      </c>
      <c r="C1238" s="16">
        <v>2034</v>
      </c>
      <c r="D1238" s="16" t="s">
        <v>2615</v>
      </c>
      <c r="E1238" s="16" t="s">
        <v>1441</v>
      </c>
      <c r="F1238" s="16" t="s">
        <v>1294</v>
      </c>
      <c r="G1238" s="16" t="s">
        <v>1275</v>
      </c>
      <c r="H1238" s="16" t="s">
        <v>2625</v>
      </c>
      <c r="I1238" s="16" t="s">
        <v>1273</v>
      </c>
      <c r="J1238" s="16">
        <v>0.34649999999999997</v>
      </c>
      <c r="K1238" s="16">
        <v>0</v>
      </c>
    </row>
    <row r="1239" spans="2:11">
      <c r="B1239" s="13">
        <v>2034</v>
      </c>
      <c r="C1239" s="16">
        <v>2035</v>
      </c>
      <c r="D1239" s="16" t="s">
        <v>2615</v>
      </c>
      <c r="E1239" s="16" t="s">
        <v>1441</v>
      </c>
      <c r="F1239" s="16" t="s">
        <v>1341</v>
      </c>
      <c r="G1239" s="16" t="s">
        <v>1275</v>
      </c>
      <c r="H1239" s="16" t="s">
        <v>2626</v>
      </c>
      <c r="I1239" s="16" t="s">
        <v>1273</v>
      </c>
      <c r="J1239" s="16">
        <v>0.38340000000000002</v>
      </c>
      <c r="K1239" s="16">
        <v>0</v>
      </c>
    </row>
    <row r="1240" spans="2:11">
      <c r="B1240" s="13">
        <v>2035</v>
      </c>
      <c r="C1240" s="16">
        <v>2036</v>
      </c>
      <c r="D1240" s="16" t="s">
        <v>2615</v>
      </c>
      <c r="E1240" s="16" t="s">
        <v>1441</v>
      </c>
      <c r="F1240" s="16" t="s">
        <v>1311</v>
      </c>
      <c r="G1240" s="16" t="s">
        <v>1275</v>
      </c>
      <c r="H1240" s="16" t="s">
        <v>2627</v>
      </c>
      <c r="I1240" s="16" t="s">
        <v>1273</v>
      </c>
      <c r="J1240" s="16">
        <v>0.99759999999999993</v>
      </c>
      <c r="K1240" s="16">
        <v>0</v>
      </c>
    </row>
    <row r="1241" spans="2:11">
      <c r="B1241" s="13">
        <v>2036</v>
      </c>
      <c r="C1241" s="16">
        <v>2037</v>
      </c>
      <c r="D1241" s="16" t="s">
        <v>2628</v>
      </c>
      <c r="E1241" s="16" t="s">
        <v>1441</v>
      </c>
      <c r="F1241" s="16" t="s">
        <v>1310</v>
      </c>
      <c r="G1241" s="16" t="s">
        <v>1275</v>
      </c>
      <c r="H1241" s="16" t="s">
        <v>2629</v>
      </c>
      <c r="I1241" s="16" t="s">
        <v>1273</v>
      </c>
      <c r="J1241" s="16">
        <v>0.71070000000000011</v>
      </c>
      <c r="K1241" s="16">
        <v>24651.086359301571</v>
      </c>
    </row>
    <row r="1242" spans="2:11">
      <c r="B1242" s="13">
        <v>2037</v>
      </c>
      <c r="C1242" s="16">
        <v>2038</v>
      </c>
      <c r="D1242" s="16" t="s">
        <v>2628</v>
      </c>
      <c r="E1242" s="16" t="s">
        <v>1441</v>
      </c>
      <c r="F1242" s="16" t="s">
        <v>1297</v>
      </c>
      <c r="G1242" s="16" t="s">
        <v>1275</v>
      </c>
      <c r="H1242" s="16" t="s">
        <v>2630</v>
      </c>
      <c r="I1242" s="16" t="s">
        <v>1230</v>
      </c>
      <c r="J1242" s="16">
        <v>1.1015999999999999</v>
      </c>
      <c r="K1242" s="16">
        <v>18263.022881700679</v>
      </c>
    </row>
    <row r="1243" spans="2:11">
      <c r="B1243" s="13">
        <v>2040</v>
      </c>
      <c r="C1243" s="16">
        <v>2041</v>
      </c>
      <c r="D1243" s="16" t="s">
        <v>2631</v>
      </c>
      <c r="E1243" s="16" t="s">
        <v>1441</v>
      </c>
      <c r="F1243" s="16" t="s">
        <v>1310</v>
      </c>
      <c r="G1243" s="16" t="s">
        <v>1275</v>
      </c>
      <c r="H1243" s="16" t="s">
        <v>2632</v>
      </c>
      <c r="I1243" s="16" t="s">
        <v>1273</v>
      </c>
      <c r="J1243" s="16">
        <v>1.0030000000000001E-2</v>
      </c>
      <c r="K1243" s="16">
        <v>119.74718566744581</v>
      </c>
    </row>
    <row r="1244" spans="2:11">
      <c r="B1244" s="13">
        <v>2042</v>
      </c>
      <c r="C1244" s="16">
        <v>2043</v>
      </c>
      <c r="D1244" s="16" t="s">
        <v>2631</v>
      </c>
      <c r="E1244" s="16" t="s">
        <v>1441</v>
      </c>
      <c r="F1244" s="16" t="s">
        <v>1297</v>
      </c>
      <c r="G1244" s="16" t="s">
        <v>1275</v>
      </c>
      <c r="H1244" s="16" t="s">
        <v>2633</v>
      </c>
      <c r="I1244" s="16" t="s">
        <v>1230</v>
      </c>
      <c r="J1244" s="16">
        <v>0.67409999999999992</v>
      </c>
      <c r="K1244" s="16">
        <v>37919.598664236517</v>
      </c>
    </row>
    <row r="1245" spans="2:11">
      <c r="B1245" s="13">
        <v>2043</v>
      </c>
      <c r="C1245" s="16">
        <v>2044</v>
      </c>
      <c r="D1245" s="16" t="s">
        <v>2631</v>
      </c>
      <c r="E1245" s="16" t="s">
        <v>1441</v>
      </c>
      <c r="F1245" s="16" t="s">
        <v>1297</v>
      </c>
      <c r="G1245" s="16" t="s">
        <v>1275</v>
      </c>
      <c r="H1245" s="16" t="s">
        <v>2634</v>
      </c>
      <c r="I1245" s="16" t="s">
        <v>1230</v>
      </c>
      <c r="J1245" s="16">
        <v>1.0529999999999999</v>
      </c>
      <c r="K1245" s="16">
        <v>56760.954646442173</v>
      </c>
    </row>
    <row r="1246" spans="2:11">
      <c r="B1246" s="13">
        <v>2044</v>
      </c>
      <c r="C1246" s="16">
        <v>2045</v>
      </c>
      <c r="D1246" s="16" t="s">
        <v>2631</v>
      </c>
      <c r="E1246" s="16" t="s">
        <v>1441</v>
      </c>
      <c r="F1246" s="16" t="s">
        <v>1297</v>
      </c>
      <c r="G1246" s="16" t="s">
        <v>1275</v>
      </c>
      <c r="H1246" s="16" t="s">
        <v>2635</v>
      </c>
      <c r="I1246" s="16" t="s">
        <v>1230</v>
      </c>
      <c r="J1246" s="16">
        <v>1.36</v>
      </c>
      <c r="K1246" s="16">
        <v>20721.648003175462</v>
      </c>
    </row>
    <row r="1247" spans="2:11">
      <c r="B1247" s="13">
        <v>2045</v>
      </c>
      <c r="C1247" s="16">
        <v>2046</v>
      </c>
      <c r="D1247" s="16" t="s">
        <v>2636</v>
      </c>
      <c r="E1247" s="16" t="s">
        <v>1441</v>
      </c>
      <c r="F1247" s="16" t="s">
        <v>1353</v>
      </c>
      <c r="G1247" s="16" t="s">
        <v>1275</v>
      </c>
      <c r="H1247" s="16" t="s">
        <v>2637</v>
      </c>
      <c r="I1247" s="16" t="s">
        <v>1230</v>
      </c>
      <c r="J1247" s="16">
        <v>0.1128</v>
      </c>
      <c r="K1247" s="16">
        <v>7524.7529643045254</v>
      </c>
    </row>
    <row r="1248" spans="2:11">
      <c r="B1248" s="13">
        <v>2047</v>
      </c>
      <c r="C1248" s="16">
        <v>2048</v>
      </c>
      <c r="D1248" s="16" t="s">
        <v>2636</v>
      </c>
      <c r="E1248" s="16" t="s">
        <v>1441</v>
      </c>
      <c r="F1248" s="16" t="s">
        <v>1329</v>
      </c>
      <c r="G1248" s="16" t="s">
        <v>1275</v>
      </c>
      <c r="H1248" s="16" t="s">
        <v>2638</v>
      </c>
      <c r="I1248" s="16" t="s">
        <v>1273</v>
      </c>
      <c r="J1248" s="16">
        <v>0.20435</v>
      </c>
      <c r="K1248" s="16">
        <v>5188.2890029261926</v>
      </c>
    </row>
    <row r="1249" spans="2:11">
      <c r="B1249" s="13">
        <v>2048</v>
      </c>
      <c r="C1249" s="16">
        <v>2049</v>
      </c>
      <c r="D1249" s="16" t="s">
        <v>2639</v>
      </c>
      <c r="E1249" s="16" t="s">
        <v>1441</v>
      </c>
      <c r="F1249" s="16" t="s">
        <v>1322</v>
      </c>
      <c r="G1249" s="16" t="s">
        <v>1275</v>
      </c>
      <c r="H1249" s="16" t="s">
        <v>2640</v>
      </c>
      <c r="I1249" s="16" t="s">
        <v>1273</v>
      </c>
      <c r="J1249" s="16">
        <v>0.10786999999999999</v>
      </c>
      <c r="K1249" s="16">
        <v>2333.959840987784</v>
      </c>
    </row>
    <row r="1250" spans="2:11">
      <c r="B1250" s="13">
        <v>2052</v>
      </c>
      <c r="C1250" s="16">
        <v>2053</v>
      </c>
      <c r="D1250" s="16" t="s">
        <v>2641</v>
      </c>
      <c r="E1250" s="16" t="s">
        <v>1441</v>
      </c>
      <c r="F1250" s="16" t="s">
        <v>1334</v>
      </c>
      <c r="G1250" s="16" t="s">
        <v>1284</v>
      </c>
      <c r="H1250" s="16" t="s">
        <v>2642</v>
      </c>
      <c r="I1250" s="16" t="s">
        <v>1273</v>
      </c>
      <c r="J1250" s="16">
        <v>0.12144000000000001</v>
      </c>
      <c r="K1250" s="16">
        <v>2706.67499071374</v>
      </c>
    </row>
    <row r="1251" spans="2:11">
      <c r="B1251" s="13">
        <v>2053</v>
      </c>
      <c r="C1251" s="16">
        <v>2054</v>
      </c>
      <c r="D1251" s="16" t="s">
        <v>2641</v>
      </c>
      <c r="E1251" s="16" t="s">
        <v>1441</v>
      </c>
      <c r="F1251" s="16" t="s">
        <v>1334</v>
      </c>
      <c r="G1251" s="16" t="s">
        <v>1275</v>
      </c>
      <c r="H1251" s="16" t="s">
        <v>2643</v>
      </c>
      <c r="I1251" s="16" t="s">
        <v>1273</v>
      </c>
      <c r="J1251" s="16">
        <v>0.28476000000000001</v>
      </c>
      <c r="K1251" s="16">
        <v>7855.9816260314828</v>
      </c>
    </row>
    <row r="1252" spans="2:11">
      <c r="B1252" s="13">
        <v>2054</v>
      </c>
      <c r="C1252" s="16">
        <v>2055</v>
      </c>
      <c r="D1252" s="16" t="s">
        <v>2641</v>
      </c>
      <c r="E1252" s="16" t="s">
        <v>1441</v>
      </c>
      <c r="F1252" s="16" t="s">
        <v>1310</v>
      </c>
      <c r="G1252" s="16" t="s">
        <v>1275</v>
      </c>
      <c r="H1252" s="16" t="s">
        <v>2644</v>
      </c>
      <c r="I1252" s="16" t="s">
        <v>1273</v>
      </c>
      <c r="J1252" s="16">
        <v>0.44640000000000002</v>
      </c>
      <c r="K1252" s="16">
        <v>13782.21790568633</v>
      </c>
    </row>
    <row r="1253" spans="2:11">
      <c r="B1253" s="13">
        <v>2055</v>
      </c>
      <c r="C1253" s="16">
        <v>2056</v>
      </c>
      <c r="D1253" s="16" t="s">
        <v>2641</v>
      </c>
      <c r="E1253" s="16" t="s">
        <v>1441</v>
      </c>
      <c r="F1253" s="16" t="s">
        <v>1358</v>
      </c>
      <c r="G1253" s="16" t="s">
        <v>1275</v>
      </c>
      <c r="H1253" s="16" t="s">
        <v>2645</v>
      </c>
      <c r="I1253" s="16" t="s">
        <v>1230</v>
      </c>
      <c r="J1253" s="16">
        <v>3.5466000000000002</v>
      </c>
      <c r="K1253" s="16">
        <v>54728.916608619111</v>
      </c>
    </row>
    <row r="1254" spans="2:11">
      <c r="B1254" s="13">
        <v>2062</v>
      </c>
      <c r="C1254" s="16">
        <v>2063</v>
      </c>
      <c r="D1254" s="16" t="s">
        <v>2646</v>
      </c>
      <c r="E1254" s="16" t="s">
        <v>1441</v>
      </c>
      <c r="F1254" s="16" t="s">
        <v>1367</v>
      </c>
      <c r="G1254" s="16" t="s">
        <v>1275</v>
      </c>
      <c r="H1254" s="16" t="s">
        <v>2647</v>
      </c>
      <c r="I1254" s="16" t="s">
        <v>1273</v>
      </c>
      <c r="J1254" s="16">
        <v>9.5140000000000002E-2</v>
      </c>
      <c r="K1254" s="16">
        <v>1994.821792491932</v>
      </c>
    </row>
    <row r="1255" spans="2:11">
      <c r="B1255" s="13">
        <v>2063</v>
      </c>
      <c r="C1255" s="16">
        <v>2064</v>
      </c>
      <c r="D1255" s="16" t="s">
        <v>2646</v>
      </c>
      <c r="E1255" s="16" t="s">
        <v>1441</v>
      </c>
      <c r="F1255" s="16" t="s">
        <v>1367</v>
      </c>
      <c r="G1255" s="16" t="s">
        <v>1275</v>
      </c>
      <c r="H1255" s="16" t="s">
        <v>2648</v>
      </c>
      <c r="I1255" s="16" t="s">
        <v>1273</v>
      </c>
      <c r="J1255" s="16">
        <v>0.16764000000000001</v>
      </c>
      <c r="K1255" s="16">
        <v>4050.424556704198</v>
      </c>
    </row>
    <row r="1256" spans="2:11">
      <c r="B1256" s="13">
        <v>2064</v>
      </c>
      <c r="C1256" s="16">
        <v>2065</v>
      </c>
      <c r="D1256" s="16" t="s">
        <v>2646</v>
      </c>
      <c r="E1256" s="16" t="s">
        <v>1441</v>
      </c>
      <c r="F1256" s="16" t="s">
        <v>1367</v>
      </c>
      <c r="G1256" s="16" t="s">
        <v>1275</v>
      </c>
      <c r="H1256" s="16" t="s">
        <v>2649</v>
      </c>
      <c r="I1256" s="16" t="s">
        <v>1273</v>
      </c>
      <c r="J1256" s="16">
        <v>0.1749</v>
      </c>
      <c r="K1256" s="16">
        <v>4270.9216567521098</v>
      </c>
    </row>
    <row r="1257" spans="2:11">
      <c r="B1257" s="13">
        <v>2065</v>
      </c>
      <c r="C1257" s="16">
        <v>2066</v>
      </c>
      <c r="D1257" s="16" t="s">
        <v>2646</v>
      </c>
      <c r="E1257" s="16" t="s">
        <v>1441</v>
      </c>
      <c r="F1257" s="16" t="s">
        <v>1367</v>
      </c>
      <c r="G1257" s="16" t="s">
        <v>1275</v>
      </c>
      <c r="H1257" s="16" t="s">
        <v>2650</v>
      </c>
      <c r="I1257" s="16" t="s">
        <v>1273</v>
      </c>
      <c r="J1257" s="16">
        <v>0.17688000000000001</v>
      </c>
      <c r="K1257" s="16">
        <v>4331.4600327345079</v>
      </c>
    </row>
    <row r="1258" spans="2:11">
      <c r="B1258" s="13">
        <v>2066</v>
      </c>
      <c r="C1258" s="16">
        <v>2067</v>
      </c>
      <c r="D1258" s="16" t="s">
        <v>2646</v>
      </c>
      <c r="E1258" s="16" t="s">
        <v>1441</v>
      </c>
      <c r="F1258" s="16" t="s">
        <v>1367</v>
      </c>
      <c r="G1258" s="16" t="s">
        <v>1275</v>
      </c>
      <c r="H1258" s="16" t="s">
        <v>2651</v>
      </c>
      <c r="I1258" s="16" t="s">
        <v>1273</v>
      </c>
      <c r="J1258" s="16">
        <v>0.17344000000000001</v>
      </c>
      <c r="K1258" s="16">
        <v>4226.3919007234163</v>
      </c>
    </row>
    <row r="1259" spans="2:11">
      <c r="B1259" s="13">
        <v>2067</v>
      </c>
      <c r="C1259" s="16">
        <v>2068</v>
      </c>
      <c r="D1259" s="16" t="s">
        <v>2646</v>
      </c>
      <c r="E1259" s="16" t="s">
        <v>1441</v>
      </c>
      <c r="F1259" s="16" t="s">
        <v>1276</v>
      </c>
      <c r="G1259" s="16" t="s">
        <v>1276</v>
      </c>
      <c r="H1259" s="16" t="s">
        <v>2652</v>
      </c>
      <c r="I1259" s="16" t="s">
        <v>1273</v>
      </c>
      <c r="J1259" s="16">
        <v>0.2223</v>
      </c>
      <c r="K1259" s="16">
        <v>5764.2369470472431</v>
      </c>
    </row>
    <row r="1260" spans="2:11">
      <c r="B1260" s="13">
        <v>2068</v>
      </c>
      <c r="C1260" s="16">
        <v>2069</v>
      </c>
      <c r="D1260" s="16" t="s">
        <v>2646</v>
      </c>
      <c r="E1260" s="16" t="s">
        <v>1441</v>
      </c>
      <c r="F1260" s="16" t="s">
        <v>1367</v>
      </c>
      <c r="G1260" s="16" t="s">
        <v>1275</v>
      </c>
      <c r="H1260" s="16" t="s">
        <v>2647</v>
      </c>
      <c r="I1260" s="16" t="s">
        <v>1273</v>
      </c>
      <c r="J1260" s="16">
        <v>0.17699999999999999</v>
      </c>
      <c r="K1260" s="16">
        <v>4335.1344992334889</v>
      </c>
    </row>
    <row r="1261" spans="2:11">
      <c r="B1261" s="13">
        <v>2069</v>
      </c>
      <c r="C1261" s="16">
        <v>2070</v>
      </c>
      <c r="D1261" s="16" t="s">
        <v>2646</v>
      </c>
      <c r="E1261" s="16" t="s">
        <v>1441</v>
      </c>
      <c r="F1261" s="16" t="s">
        <v>1334</v>
      </c>
      <c r="G1261" s="16" t="s">
        <v>1275</v>
      </c>
      <c r="H1261" s="16" t="s">
        <v>2653</v>
      </c>
      <c r="I1261" s="16" t="s">
        <v>1273</v>
      </c>
      <c r="J1261" s="16">
        <v>0.22470000000000001</v>
      </c>
      <c r="K1261" s="16">
        <v>5842.1515870288749</v>
      </c>
    </row>
    <row r="1262" spans="2:11">
      <c r="B1262" s="13">
        <v>2070</v>
      </c>
      <c r="C1262" s="16">
        <v>2071</v>
      </c>
      <c r="D1262" s="16" t="s">
        <v>2646</v>
      </c>
      <c r="E1262" s="16" t="s">
        <v>1441</v>
      </c>
      <c r="F1262" s="16" t="s">
        <v>1321</v>
      </c>
      <c r="G1262" s="16" t="s">
        <v>1275</v>
      </c>
      <c r="H1262" s="16" t="s">
        <v>2654</v>
      </c>
      <c r="I1262" s="16" t="s">
        <v>1273</v>
      </c>
      <c r="J1262" s="16">
        <v>1.2758400000000001</v>
      </c>
      <c r="K1262" s="16">
        <v>51233.535356962428</v>
      </c>
    </row>
    <row r="1263" spans="2:11">
      <c r="B1263" s="13">
        <v>2071</v>
      </c>
      <c r="C1263" s="16">
        <v>2072</v>
      </c>
      <c r="D1263" s="16" t="s">
        <v>2646</v>
      </c>
      <c r="E1263" s="16" t="s">
        <v>1441</v>
      </c>
      <c r="F1263" s="16" t="s">
        <v>1321</v>
      </c>
      <c r="G1263" s="16" t="s">
        <v>1275</v>
      </c>
      <c r="H1263" s="16" t="s">
        <v>2655</v>
      </c>
      <c r="I1263" s="16" t="s">
        <v>1273</v>
      </c>
      <c r="J1263" s="16">
        <v>1.5754600000000001</v>
      </c>
      <c r="K1263" s="16">
        <v>66695.640287362708</v>
      </c>
    </row>
    <row r="1264" spans="2:11">
      <c r="B1264" s="13">
        <v>2072</v>
      </c>
      <c r="C1264" s="16">
        <v>2073</v>
      </c>
      <c r="D1264" s="16" t="s">
        <v>2646</v>
      </c>
      <c r="E1264" s="16" t="s">
        <v>1441</v>
      </c>
      <c r="F1264" s="16" t="s">
        <v>1321</v>
      </c>
      <c r="G1264" s="16" t="s">
        <v>1275</v>
      </c>
      <c r="H1264" s="16" t="s">
        <v>2656</v>
      </c>
      <c r="I1264" s="16" t="s">
        <v>1273</v>
      </c>
      <c r="J1264" s="16">
        <v>1.3702000000000001</v>
      </c>
      <c r="K1264" s="16">
        <v>56014.295208538082</v>
      </c>
    </row>
    <row r="1265" spans="2:11">
      <c r="B1265" s="13">
        <v>2073</v>
      </c>
      <c r="C1265" s="16">
        <v>2074</v>
      </c>
      <c r="D1265" s="16" t="s">
        <v>2646</v>
      </c>
      <c r="E1265" s="16" t="s">
        <v>1441</v>
      </c>
      <c r="F1265" s="16" t="s">
        <v>1337</v>
      </c>
      <c r="G1265" s="16" t="s">
        <v>1276</v>
      </c>
      <c r="H1265" s="16" t="s">
        <v>2657</v>
      </c>
      <c r="I1265" s="16" t="s">
        <v>1230</v>
      </c>
      <c r="J1265" s="16">
        <v>7.8077999999999994</v>
      </c>
      <c r="K1265" s="16">
        <v>157762.80483241851</v>
      </c>
    </row>
    <row r="1266" spans="2:11">
      <c r="B1266" s="13">
        <v>2074</v>
      </c>
      <c r="C1266" s="16">
        <v>2075</v>
      </c>
      <c r="D1266" s="16" t="s">
        <v>2658</v>
      </c>
      <c r="E1266" s="16" t="s">
        <v>1441</v>
      </c>
      <c r="F1266" s="16" t="s">
        <v>1311</v>
      </c>
      <c r="G1266" s="16" t="s">
        <v>1275</v>
      </c>
      <c r="H1266" s="16" t="s">
        <v>2659</v>
      </c>
      <c r="I1266" s="16" t="s">
        <v>1273</v>
      </c>
      <c r="J1266" s="16">
        <v>7.6859999999999998E-2</v>
      </c>
      <c r="K1266" s="16">
        <v>1527.728387930403</v>
      </c>
    </row>
    <row r="1267" spans="2:11">
      <c r="B1267" s="13">
        <v>2075</v>
      </c>
      <c r="C1267" s="16">
        <v>2076</v>
      </c>
      <c r="D1267" s="16" t="s">
        <v>2658</v>
      </c>
      <c r="E1267" s="16" t="s">
        <v>1441</v>
      </c>
      <c r="F1267" s="16" t="s">
        <v>1337</v>
      </c>
      <c r="G1267" s="16" t="s">
        <v>1275</v>
      </c>
      <c r="H1267" s="16" t="s">
        <v>2660</v>
      </c>
      <c r="I1267" s="16" t="s">
        <v>1230</v>
      </c>
      <c r="J1267" s="16">
        <v>0.25740000000000002</v>
      </c>
      <c r="K1267" s="16">
        <v>15868.588661133999</v>
      </c>
    </row>
    <row r="1268" spans="2:11">
      <c r="B1268" s="13">
        <v>2076</v>
      </c>
      <c r="C1268" s="16">
        <v>2077</v>
      </c>
      <c r="D1268" s="16" t="s">
        <v>2658</v>
      </c>
      <c r="E1268" s="16" t="s">
        <v>1441</v>
      </c>
      <c r="F1268" s="16" t="s">
        <v>1354</v>
      </c>
      <c r="G1268" s="16" t="s">
        <v>1275</v>
      </c>
      <c r="H1268" s="16" t="s">
        <v>2661</v>
      </c>
      <c r="I1268" s="16" t="s">
        <v>1230</v>
      </c>
      <c r="J1268" s="16">
        <v>0.28349999999999997</v>
      </c>
      <c r="K1268" s="16">
        <v>17317.010960644489</v>
      </c>
    </row>
    <row r="1269" spans="2:11">
      <c r="B1269" s="13">
        <v>2077</v>
      </c>
      <c r="C1269" s="16">
        <v>2078</v>
      </c>
      <c r="D1269" s="16" t="s">
        <v>2658</v>
      </c>
      <c r="E1269" s="16" t="s">
        <v>1441</v>
      </c>
      <c r="F1269" s="16" t="s">
        <v>1354</v>
      </c>
      <c r="G1269" s="16" t="s">
        <v>1275</v>
      </c>
      <c r="H1269" s="16" t="s">
        <v>2662</v>
      </c>
      <c r="I1269" s="16" t="s">
        <v>1230</v>
      </c>
      <c r="J1269" s="16">
        <v>0.36792000000000002</v>
      </c>
      <c r="K1269" s="16">
        <v>21920.543903157239</v>
      </c>
    </row>
    <row r="1270" spans="2:11">
      <c r="B1270" s="13">
        <v>2079</v>
      </c>
      <c r="C1270" s="16">
        <v>2080</v>
      </c>
      <c r="D1270" s="16" t="s">
        <v>2663</v>
      </c>
      <c r="E1270" s="16" t="s">
        <v>1441</v>
      </c>
      <c r="F1270" s="16" t="s">
        <v>1311</v>
      </c>
      <c r="G1270" s="16" t="s">
        <v>1275</v>
      </c>
      <c r="H1270" s="16" t="s">
        <v>2664</v>
      </c>
      <c r="I1270" s="16" t="s">
        <v>1273</v>
      </c>
      <c r="J1270" s="16">
        <v>1E-3</v>
      </c>
      <c r="K1270" s="16">
        <v>6.7037901667559661</v>
      </c>
    </row>
    <row r="1271" spans="2:11">
      <c r="B1271" s="13">
        <v>2080</v>
      </c>
      <c r="C1271" s="16">
        <v>2081</v>
      </c>
      <c r="D1271" s="16" t="s">
        <v>2663</v>
      </c>
      <c r="E1271" s="16" t="s">
        <v>1441</v>
      </c>
      <c r="F1271" s="16" t="s">
        <v>1354</v>
      </c>
      <c r="G1271" s="16" t="s">
        <v>1275</v>
      </c>
      <c r="H1271" s="16" t="s">
        <v>2665</v>
      </c>
      <c r="I1271" s="16" t="s">
        <v>1230</v>
      </c>
      <c r="J1271" s="16">
        <v>1.0200000000000001E-2</v>
      </c>
      <c r="K1271" s="16">
        <v>856.17348991245319</v>
      </c>
    </row>
    <row r="1272" spans="2:11">
      <c r="B1272" s="13">
        <v>2081</v>
      </c>
      <c r="C1272" s="16">
        <v>2082</v>
      </c>
      <c r="D1272" s="16" t="s">
        <v>2663</v>
      </c>
      <c r="E1272" s="16" t="s">
        <v>1441</v>
      </c>
      <c r="F1272" s="16" t="s">
        <v>1354</v>
      </c>
      <c r="G1272" s="16" t="s">
        <v>1275</v>
      </c>
      <c r="H1272" s="16" t="s">
        <v>2666</v>
      </c>
      <c r="I1272" s="16" t="s">
        <v>1230</v>
      </c>
      <c r="J1272" s="16">
        <v>1.7340000000000001E-2</v>
      </c>
      <c r="K1272" s="16">
        <v>1383.502048539847</v>
      </c>
    </row>
    <row r="1273" spans="2:11">
      <c r="B1273" s="13">
        <v>2083</v>
      </c>
      <c r="C1273" s="16">
        <v>2084</v>
      </c>
      <c r="D1273" s="16" t="s">
        <v>2663</v>
      </c>
      <c r="E1273" s="16" t="s">
        <v>1441</v>
      </c>
      <c r="F1273" s="16" t="s">
        <v>1284</v>
      </c>
      <c r="G1273" s="16" t="s">
        <v>1284</v>
      </c>
      <c r="H1273" s="16" t="s">
        <v>2667</v>
      </c>
      <c r="I1273" s="16" t="s">
        <v>1273</v>
      </c>
      <c r="J1273" s="16">
        <v>3.4720000000000008E-2</v>
      </c>
      <c r="K1273" s="16">
        <v>565.63393820828423</v>
      </c>
    </row>
    <row r="1274" spans="2:11">
      <c r="B1274" s="13">
        <v>2084</v>
      </c>
      <c r="C1274" s="16">
        <v>2085</v>
      </c>
      <c r="D1274" s="16" t="s">
        <v>2663</v>
      </c>
      <c r="E1274" s="16" t="s">
        <v>1441</v>
      </c>
      <c r="F1274" s="16" t="s">
        <v>1311</v>
      </c>
      <c r="G1274" s="16" t="s">
        <v>1275</v>
      </c>
      <c r="H1274" s="16" t="s">
        <v>2668</v>
      </c>
      <c r="I1274" s="16" t="s">
        <v>1273</v>
      </c>
      <c r="J1274" s="16">
        <v>4.7879999999999999E-2</v>
      </c>
      <c r="K1274" s="16">
        <v>845.37211949361961</v>
      </c>
    </row>
    <row r="1275" spans="2:11">
      <c r="B1275" s="13">
        <v>2085</v>
      </c>
      <c r="C1275" s="16">
        <v>2086</v>
      </c>
      <c r="D1275" s="16" t="s">
        <v>2663</v>
      </c>
      <c r="E1275" s="16" t="s">
        <v>1441</v>
      </c>
      <c r="F1275" s="16" t="s">
        <v>1354</v>
      </c>
      <c r="G1275" s="16" t="s">
        <v>1275</v>
      </c>
      <c r="H1275" s="16" t="s">
        <v>2669</v>
      </c>
      <c r="I1275" s="16" t="s">
        <v>1230</v>
      </c>
      <c r="J1275" s="16">
        <v>5.2699999999999997E-2</v>
      </c>
      <c r="K1275" s="16">
        <v>3780.8494169917681</v>
      </c>
    </row>
    <row r="1276" spans="2:11">
      <c r="B1276" s="13">
        <v>2086</v>
      </c>
      <c r="C1276" s="16">
        <v>2087</v>
      </c>
      <c r="D1276" s="16" t="s">
        <v>2663</v>
      </c>
      <c r="E1276" s="16" t="s">
        <v>1441</v>
      </c>
      <c r="F1276" s="16" t="s">
        <v>1354</v>
      </c>
      <c r="G1276" s="16" t="s">
        <v>1275</v>
      </c>
      <c r="H1276" s="16" t="s">
        <v>2670</v>
      </c>
      <c r="I1276" s="16" t="s">
        <v>1230</v>
      </c>
      <c r="J1276" s="16">
        <v>6.726E-2</v>
      </c>
      <c r="K1276" s="16">
        <v>4714.1910492969037</v>
      </c>
    </row>
    <row r="1277" spans="2:11">
      <c r="B1277" s="13">
        <v>2087</v>
      </c>
      <c r="C1277" s="16">
        <v>2088</v>
      </c>
      <c r="D1277" s="16" t="s">
        <v>2663</v>
      </c>
      <c r="E1277" s="16" t="s">
        <v>1441</v>
      </c>
      <c r="F1277" s="16" t="s">
        <v>1341</v>
      </c>
      <c r="G1277" s="16" t="s">
        <v>1275</v>
      </c>
      <c r="H1277" s="16" t="s">
        <v>2671</v>
      </c>
      <c r="I1277" s="16" t="s">
        <v>1273</v>
      </c>
      <c r="J1277" s="16">
        <v>0.18290000000000001</v>
      </c>
      <c r="K1277" s="16">
        <v>4516.5586912657127</v>
      </c>
    </row>
    <row r="1278" spans="2:11">
      <c r="B1278" s="13">
        <v>2088</v>
      </c>
      <c r="C1278" s="16">
        <v>2089</v>
      </c>
      <c r="D1278" s="16" t="s">
        <v>2663</v>
      </c>
      <c r="E1278" s="16" t="s">
        <v>1441</v>
      </c>
      <c r="F1278" s="16" t="s">
        <v>1341</v>
      </c>
      <c r="G1278" s="16" t="s">
        <v>1275</v>
      </c>
      <c r="H1278" s="16" t="s">
        <v>2672</v>
      </c>
      <c r="I1278" s="16" t="s">
        <v>1273</v>
      </c>
      <c r="J1278" s="16">
        <v>0.2863</v>
      </c>
      <c r="K1278" s="16">
        <v>7909.1381111195042</v>
      </c>
    </row>
    <row r="1279" spans="2:11">
      <c r="B1279" s="13">
        <v>2089</v>
      </c>
      <c r="C1279" s="16">
        <v>2090</v>
      </c>
      <c r="D1279" s="16" t="s">
        <v>2673</v>
      </c>
      <c r="E1279" s="16" t="s">
        <v>1441</v>
      </c>
      <c r="F1279" s="16" t="s">
        <v>1354</v>
      </c>
      <c r="G1279" s="16" t="s">
        <v>1275</v>
      </c>
      <c r="H1279" s="16" t="s">
        <v>2674</v>
      </c>
      <c r="I1279" s="16" t="s">
        <v>1230</v>
      </c>
      <c r="J1279" s="16">
        <v>3.6400000000000002E-2</v>
      </c>
      <c r="K1279" s="16">
        <v>2699.9520724987001</v>
      </c>
    </row>
    <row r="1280" spans="2:11">
      <c r="B1280" s="13">
        <v>2090</v>
      </c>
      <c r="C1280" s="16">
        <v>2091</v>
      </c>
      <c r="D1280" s="16" t="s">
        <v>2673</v>
      </c>
      <c r="E1280" s="16" t="s">
        <v>1441</v>
      </c>
      <c r="F1280" s="16" t="s">
        <v>1354</v>
      </c>
      <c r="G1280" s="16" t="s">
        <v>1275</v>
      </c>
      <c r="H1280" s="16" t="s">
        <v>2675</v>
      </c>
      <c r="I1280" s="16" t="s">
        <v>1230</v>
      </c>
      <c r="J1280" s="16">
        <v>0.24495</v>
      </c>
      <c r="K1280" s="16">
        <v>15141.80663046066</v>
      </c>
    </row>
    <row r="1281" spans="2:11">
      <c r="B1281" s="13">
        <v>2091</v>
      </c>
      <c r="C1281" s="16">
        <v>2092</v>
      </c>
      <c r="D1281" s="16" t="s">
        <v>2673</v>
      </c>
      <c r="E1281" s="16" t="s">
        <v>1441</v>
      </c>
      <c r="F1281" s="16" t="s">
        <v>1311</v>
      </c>
      <c r="G1281" s="16" t="s">
        <v>1275</v>
      </c>
      <c r="H1281" s="16" t="s">
        <v>2676</v>
      </c>
      <c r="I1281" s="16" t="s">
        <v>1273</v>
      </c>
      <c r="J1281" s="16">
        <v>0.25740000000000002</v>
      </c>
      <c r="K1281" s="16">
        <v>6923.8626156107584</v>
      </c>
    </row>
    <row r="1282" spans="2:11">
      <c r="B1282" s="13">
        <v>2092</v>
      </c>
      <c r="C1282" s="16">
        <v>2093</v>
      </c>
      <c r="D1282" s="16" t="s">
        <v>2673</v>
      </c>
      <c r="E1282" s="16" t="s">
        <v>1441</v>
      </c>
      <c r="F1282" s="16" t="s">
        <v>1311</v>
      </c>
      <c r="G1282" s="16" t="s">
        <v>1275</v>
      </c>
      <c r="H1282" s="16" t="s">
        <v>2677</v>
      </c>
      <c r="I1282" s="16" t="s">
        <v>1273</v>
      </c>
      <c r="J1282" s="16">
        <v>0.40560000000000002</v>
      </c>
      <c r="K1282" s="16">
        <v>12225.68106470483</v>
      </c>
    </row>
    <row r="1283" spans="2:11">
      <c r="B1283" s="13">
        <v>2093</v>
      </c>
      <c r="C1283" s="16">
        <v>2094</v>
      </c>
      <c r="D1283" s="16" t="s">
        <v>2673</v>
      </c>
      <c r="E1283" s="16" t="s">
        <v>1441</v>
      </c>
      <c r="F1283" s="16" t="s">
        <v>1354</v>
      </c>
      <c r="G1283" s="16" t="s">
        <v>1275</v>
      </c>
      <c r="H1283" s="16" t="s">
        <v>2678</v>
      </c>
      <c r="I1283" s="16" t="s">
        <v>1230</v>
      </c>
      <c r="J1283" s="16">
        <v>0.37800000000000011</v>
      </c>
      <c r="K1283" s="16">
        <v>22417.111926999951</v>
      </c>
    </row>
    <row r="1284" spans="2:11">
      <c r="B1284" s="13">
        <v>2094</v>
      </c>
      <c r="C1284" s="16">
        <v>2095</v>
      </c>
      <c r="D1284" s="16" t="s">
        <v>2673</v>
      </c>
      <c r="E1284" s="16" t="s">
        <v>1441</v>
      </c>
      <c r="F1284" s="16" t="s">
        <v>1311</v>
      </c>
      <c r="G1284" s="16" t="s">
        <v>1275</v>
      </c>
      <c r="H1284" s="16" t="s">
        <v>2679</v>
      </c>
      <c r="I1284" s="16" t="s">
        <v>1273</v>
      </c>
      <c r="J1284" s="16">
        <v>2.16</v>
      </c>
      <c r="K1284" s="16">
        <v>98957.572603979148</v>
      </c>
    </row>
    <row r="1285" spans="2:11">
      <c r="B1285" s="13">
        <v>2095</v>
      </c>
      <c r="C1285" s="16">
        <v>2096</v>
      </c>
      <c r="D1285" s="16" t="s">
        <v>2673</v>
      </c>
      <c r="E1285" s="16" t="s">
        <v>1441</v>
      </c>
      <c r="F1285" s="16" t="s">
        <v>1311</v>
      </c>
      <c r="G1285" s="16" t="s">
        <v>1275</v>
      </c>
      <c r="H1285" s="16" t="s">
        <v>2680</v>
      </c>
      <c r="I1285" s="16" t="s">
        <v>1273</v>
      </c>
      <c r="J1285" s="16">
        <v>2.2910400000000002</v>
      </c>
      <c r="K1285" s="16">
        <v>106519.9188100188</v>
      </c>
    </row>
    <row r="1286" spans="2:11">
      <c r="B1286" s="13">
        <v>2096</v>
      </c>
      <c r="C1286" s="16">
        <v>2097</v>
      </c>
      <c r="D1286" s="16" t="s">
        <v>2673</v>
      </c>
      <c r="E1286" s="16" t="s">
        <v>1441</v>
      </c>
      <c r="F1286" s="16" t="s">
        <v>1337</v>
      </c>
      <c r="G1286" s="16" t="s">
        <v>1275</v>
      </c>
      <c r="H1286" s="16" t="s">
        <v>2681</v>
      </c>
      <c r="I1286" s="16" t="s">
        <v>1230</v>
      </c>
      <c r="J1286" s="16">
        <v>3.719100000000001</v>
      </c>
      <c r="K1286" s="16">
        <v>28097.437679679271</v>
      </c>
    </row>
    <row r="1287" spans="2:11">
      <c r="B1287" s="13">
        <v>2099</v>
      </c>
      <c r="C1287" s="16">
        <v>2100</v>
      </c>
      <c r="D1287" s="16" t="s">
        <v>2682</v>
      </c>
      <c r="E1287" s="16" t="s">
        <v>1441</v>
      </c>
      <c r="F1287" s="16" t="s">
        <v>1323</v>
      </c>
      <c r="G1287" s="16" t="s">
        <v>1275</v>
      </c>
      <c r="H1287" s="16" t="s">
        <v>2683</v>
      </c>
      <c r="I1287" s="16" t="s">
        <v>1273</v>
      </c>
      <c r="J1287" s="16">
        <v>1.176E-2</v>
      </c>
      <c r="K1287" s="16">
        <v>146.06710518075201</v>
      </c>
    </row>
    <row r="1288" spans="2:11">
      <c r="B1288" s="13">
        <v>2100</v>
      </c>
      <c r="C1288" s="16">
        <v>2101</v>
      </c>
      <c r="D1288" s="16" t="s">
        <v>2682</v>
      </c>
      <c r="E1288" s="16" t="s">
        <v>1441</v>
      </c>
      <c r="F1288" s="16" t="s">
        <v>1284</v>
      </c>
      <c r="G1288" s="16" t="s">
        <v>1284</v>
      </c>
      <c r="H1288" s="16" t="s">
        <v>2684</v>
      </c>
      <c r="I1288" s="16" t="s">
        <v>1273</v>
      </c>
      <c r="J1288" s="16">
        <v>0.22325999999999999</v>
      </c>
      <c r="K1288" s="16">
        <v>5793.8048855509714</v>
      </c>
    </row>
    <row r="1289" spans="2:11">
      <c r="B1289" s="13">
        <v>2101</v>
      </c>
      <c r="C1289" s="16">
        <v>2102</v>
      </c>
      <c r="D1289" s="16" t="s">
        <v>2682</v>
      </c>
      <c r="E1289" s="16" t="s">
        <v>1441</v>
      </c>
      <c r="F1289" s="16" t="s">
        <v>1311</v>
      </c>
      <c r="G1289" s="16" t="s">
        <v>1275</v>
      </c>
      <c r="H1289" s="16" t="s">
        <v>2685</v>
      </c>
      <c r="I1289" s="16" t="s">
        <v>1273</v>
      </c>
      <c r="J1289" s="16">
        <v>0.23064000000000001</v>
      </c>
      <c r="K1289" s="16">
        <v>6034.2458129849783</v>
      </c>
    </row>
    <row r="1290" spans="2:11">
      <c r="B1290" s="13">
        <v>2102</v>
      </c>
      <c r="C1290" s="16">
        <v>2103</v>
      </c>
      <c r="D1290" s="16" t="s">
        <v>2682</v>
      </c>
      <c r="E1290" s="16" t="s">
        <v>1441</v>
      </c>
      <c r="F1290" s="16" t="s">
        <v>1323</v>
      </c>
      <c r="G1290" s="16" t="s">
        <v>1275</v>
      </c>
      <c r="H1290" s="16" t="s">
        <v>2686</v>
      </c>
      <c r="I1290" s="16" t="s">
        <v>1273</v>
      </c>
      <c r="J1290" s="16">
        <v>0.35615999999999992</v>
      </c>
      <c r="K1290" s="16">
        <v>10388.939333654</v>
      </c>
    </row>
    <row r="1291" spans="2:11">
      <c r="B1291" s="13">
        <v>2103</v>
      </c>
      <c r="C1291" s="16">
        <v>2104</v>
      </c>
      <c r="D1291" s="16" t="s">
        <v>2682</v>
      </c>
      <c r="E1291" s="16" t="s">
        <v>1441</v>
      </c>
      <c r="F1291" s="16" t="s">
        <v>1287</v>
      </c>
      <c r="G1291" s="16" t="s">
        <v>1276</v>
      </c>
      <c r="H1291" s="16" t="s">
        <v>2687</v>
      </c>
      <c r="I1291" s="16" t="s">
        <v>1273</v>
      </c>
      <c r="J1291" s="16">
        <v>0.72615000000000007</v>
      </c>
      <c r="K1291" s="16">
        <v>16098.13833473572</v>
      </c>
    </row>
    <row r="1292" spans="2:11">
      <c r="B1292" s="13">
        <v>2104</v>
      </c>
      <c r="C1292" s="16">
        <v>2105</v>
      </c>
      <c r="D1292" s="16" t="s">
        <v>2682</v>
      </c>
      <c r="E1292" s="16" t="s">
        <v>1441</v>
      </c>
      <c r="F1292" s="16" t="s">
        <v>1337</v>
      </c>
      <c r="G1292" s="16" t="s">
        <v>1276</v>
      </c>
      <c r="H1292" s="16" t="s">
        <v>2688</v>
      </c>
      <c r="I1292" s="16" t="s">
        <v>1230</v>
      </c>
      <c r="J1292" s="16">
        <v>1.48108</v>
      </c>
      <c r="K1292" s="16">
        <v>77213.653937844385</v>
      </c>
    </row>
    <row r="1293" spans="2:11">
      <c r="B1293" s="13">
        <v>2105</v>
      </c>
      <c r="C1293" s="16">
        <v>2106</v>
      </c>
      <c r="D1293" s="16" t="s">
        <v>2682</v>
      </c>
      <c r="E1293" s="16" t="s">
        <v>1441</v>
      </c>
      <c r="F1293" s="16" t="s">
        <v>1354</v>
      </c>
      <c r="G1293" s="16" t="s">
        <v>1275</v>
      </c>
      <c r="H1293" s="16" t="s">
        <v>2689</v>
      </c>
      <c r="I1293" s="16" t="s">
        <v>1230</v>
      </c>
      <c r="J1293" s="16">
        <v>6.1322799999999997</v>
      </c>
      <c r="K1293" s="16">
        <v>94944.764816781724</v>
      </c>
    </row>
    <row r="1294" spans="2:11">
      <c r="B1294" s="13">
        <v>2106</v>
      </c>
      <c r="C1294" s="16">
        <v>2107</v>
      </c>
      <c r="D1294" s="16" t="s">
        <v>2690</v>
      </c>
      <c r="E1294" s="16" t="s">
        <v>1441</v>
      </c>
      <c r="F1294" s="16" t="s">
        <v>1305</v>
      </c>
      <c r="G1294" s="16" t="s">
        <v>1275</v>
      </c>
      <c r="H1294" s="16" t="s">
        <v>2691</v>
      </c>
      <c r="I1294" s="16" t="s">
        <v>1273</v>
      </c>
      <c r="J1294" s="16">
        <v>0.14448</v>
      </c>
      <c r="K1294" s="16">
        <v>3363.3153883084528</v>
      </c>
    </row>
    <row r="1295" spans="2:11">
      <c r="B1295" s="13">
        <v>2107</v>
      </c>
      <c r="C1295" s="16">
        <v>2108</v>
      </c>
      <c r="D1295" s="16" t="s">
        <v>2690</v>
      </c>
      <c r="E1295" s="16" t="s">
        <v>1441</v>
      </c>
      <c r="F1295" s="16" t="s">
        <v>1305</v>
      </c>
      <c r="G1295" s="16" t="s">
        <v>1275</v>
      </c>
      <c r="H1295" s="16" t="s">
        <v>2692</v>
      </c>
      <c r="I1295" s="16" t="s">
        <v>1273</v>
      </c>
      <c r="J1295" s="16">
        <v>0.15659999999999999</v>
      </c>
      <c r="K1295" s="16">
        <v>3719.7072525269291</v>
      </c>
    </row>
    <row r="1296" spans="2:11">
      <c r="B1296" s="13">
        <v>2112</v>
      </c>
      <c r="C1296" s="16">
        <v>2113</v>
      </c>
      <c r="D1296" s="16" t="s">
        <v>2693</v>
      </c>
      <c r="E1296" s="16" t="s">
        <v>1441</v>
      </c>
      <c r="F1296" s="16" t="s">
        <v>1305</v>
      </c>
      <c r="G1296" s="16" t="s">
        <v>1275</v>
      </c>
      <c r="H1296" s="16" t="s">
        <v>2694</v>
      </c>
      <c r="I1296" s="16" t="s">
        <v>1273</v>
      </c>
      <c r="J1296" s="16">
        <v>0.1225</v>
      </c>
      <c r="K1296" s="16">
        <v>2736.2465329203328</v>
      </c>
    </row>
    <row r="1297" spans="2:11">
      <c r="B1297" s="13">
        <v>2113</v>
      </c>
      <c r="C1297" s="16">
        <v>2114</v>
      </c>
      <c r="D1297" s="16" t="s">
        <v>2693</v>
      </c>
      <c r="E1297" s="16" t="s">
        <v>1441</v>
      </c>
      <c r="F1297" s="16" t="s">
        <v>1305</v>
      </c>
      <c r="G1297" s="16" t="s">
        <v>1275</v>
      </c>
      <c r="H1297" s="16" t="s">
        <v>2695</v>
      </c>
      <c r="I1297" s="16" t="s">
        <v>1273</v>
      </c>
      <c r="J1297" s="16">
        <v>0.17649000000000001</v>
      </c>
      <c r="K1297" s="16">
        <v>4319.5223274407617</v>
      </c>
    </row>
    <row r="1298" spans="2:11">
      <c r="B1298" s="13">
        <v>2117</v>
      </c>
      <c r="C1298" s="16">
        <v>2118</v>
      </c>
      <c r="D1298" s="16" t="s">
        <v>2696</v>
      </c>
      <c r="E1298" s="16" t="s">
        <v>1441</v>
      </c>
      <c r="F1298" s="16" t="s">
        <v>1305</v>
      </c>
      <c r="G1298" s="16" t="s">
        <v>1275</v>
      </c>
      <c r="H1298" s="16" t="s">
        <v>2697</v>
      </c>
      <c r="I1298" s="16" t="s">
        <v>1273</v>
      </c>
      <c r="J1298" s="16">
        <v>0.11595999999999999</v>
      </c>
      <c r="K1298" s="16">
        <v>2554.834586177441</v>
      </c>
    </row>
    <row r="1299" spans="2:11">
      <c r="B1299" s="13">
        <v>2118</v>
      </c>
      <c r="C1299" s="16">
        <v>2119</v>
      </c>
      <c r="D1299" s="16" t="s">
        <v>2698</v>
      </c>
      <c r="E1299" s="16" t="s">
        <v>1441</v>
      </c>
      <c r="F1299" s="16" t="s">
        <v>1324</v>
      </c>
      <c r="G1299" s="16" t="s">
        <v>1284</v>
      </c>
      <c r="H1299" s="16" t="s">
        <v>2699</v>
      </c>
      <c r="I1299" s="16" t="s">
        <v>1273</v>
      </c>
      <c r="J1299" s="16">
        <v>5.5650000000000012E-2</v>
      </c>
      <c r="K1299" s="16">
        <v>1020.252092777735</v>
      </c>
    </row>
    <row r="1300" spans="2:11">
      <c r="B1300" s="13">
        <v>2120</v>
      </c>
      <c r="C1300" s="16">
        <v>2121</v>
      </c>
      <c r="D1300" s="16" t="s">
        <v>2698</v>
      </c>
      <c r="E1300" s="16" t="s">
        <v>1441</v>
      </c>
      <c r="F1300" s="16" t="s">
        <v>1297</v>
      </c>
      <c r="G1300" s="16" t="s">
        <v>1275</v>
      </c>
      <c r="H1300" s="16" t="s">
        <v>2700</v>
      </c>
      <c r="I1300" s="16" t="s">
        <v>1230</v>
      </c>
      <c r="J1300" s="16">
        <v>0.1386</v>
      </c>
      <c r="K1300" s="16">
        <v>9057.4235624999055</v>
      </c>
    </row>
    <row r="1301" spans="2:11">
      <c r="B1301" s="13">
        <v>2121</v>
      </c>
      <c r="C1301" s="16">
        <v>2122</v>
      </c>
      <c r="D1301" s="16" t="s">
        <v>2698</v>
      </c>
      <c r="E1301" s="16" t="s">
        <v>1441</v>
      </c>
      <c r="F1301" s="16" t="s">
        <v>1337</v>
      </c>
      <c r="G1301" s="16" t="s">
        <v>1276</v>
      </c>
      <c r="H1301" s="16" t="s">
        <v>2701</v>
      </c>
      <c r="I1301" s="16" t="s">
        <v>1230</v>
      </c>
      <c r="J1301" s="16">
        <v>0.25829999999999997</v>
      </c>
      <c r="K1301" s="16">
        <v>15904.4756342857</v>
      </c>
    </row>
    <row r="1302" spans="2:11">
      <c r="B1302" s="13">
        <v>2123</v>
      </c>
      <c r="C1302" s="16">
        <v>2124</v>
      </c>
      <c r="D1302" s="16" t="s">
        <v>2698</v>
      </c>
      <c r="E1302" s="16" t="s">
        <v>1441</v>
      </c>
      <c r="F1302" s="16" t="s">
        <v>1352</v>
      </c>
      <c r="G1302" s="16" t="s">
        <v>1275</v>
      </c>
      <c r="H1302" s="16" t="s">
        <v>2702</v>
      </c>
      <c r="I1302" s="16" t="s">
        <v>1273</v>
      </c>
      <c r="J1302" s="16">
        <v>1.1519999999999999</v>
      </c>
      <c r="K1302" s="16">
        <v>45093.146559980829</v>
      </c>
    </row>
    <row r="1303" spans="2:11">
      <c r="B1303" s="13">
        <v>2124</v>
      </c>
      <c r="C1303" s="16">
        <v>2125</v>
      </c>
      <c r="D1303" s="16" t="s">
        <v>2698</v>
      </c>
      <c r="E1303" s="16" t="s">
        <v>1441</v>
      </c>
      <c r="F1303" s="16" t="s">
        <v>1297</v>
      </c>
      <c r="G1303" s="16" t="s">
        <v>1275</v>
      </c>
      <c r="H1303" s="16" t="s">
        <v>2703</v>
      </c>
      <c r="I1303" s="16" t="s">
        <v>1230</v>
      </c>
      <c r="J1303" s="16">
        <v>1.5047999999999999</v>
      </c>
      <c r="K1303" s="16">
        <v>78289.936010202713</v>
      </c>
    </row>
    <row r="1304" spans="2:11">
      <c r="B1304" s="13">
        <v>2125</v>
      </c>
      <c r="C1304" s="16">
        <v>2126</v>
      </c>
      <c r="D1304" s="16" t="s">
        <v>2698</v>
      </c>
      <c r="E1304" s="16" t="s">
        <v>1441</v>
      </c>
      <c r="F1304" s="16" t="s">
        <v>1297</v>
      </c>
      <c r="G1304" s="16" t="s">
        <v>1275</v>
      </c>
      <c r="H1304" s="16" t="s">
        <v>2704</v>
      </c>
      <c r="I1304" s="16" t="s">
        <v>1230</v>
      </c>
      <c r="J1304" s="16">
        <v>3.5926</v>
      </c>
      <c r="K1304" s="16">
        <v>39077.465136321873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828-971C-4785-B88B-EA142E4319F8}">
  <dimension ref="A1:J738"/>
  <sheetViews>
    <sheetView topLeftCell="A35" workbookViewId="0">
      <selection activeCell="B140" sqref="B140"/>
    </sheetView>
  </sheetViews>
  <sheetFormatPr defaultRowHeight="15"/>
  <cols>
    <col min="1" max="1" width="28.7109375" style="16" customWidth="1"/>
    <col min="2" max="2" width="15.140625" style="16" customWidth="1"/>
    <col min="3" max="3" width="18" style="16" customWidth="1"/>
    <col min="4" max="10" width="15.140625" style="16" customWidth="1"/>
    <col min="11" max="16384" width="9.140625" style="16"/>
  </cols>
  <sheetData>
    <row r="1" spans="1:6" s="1" customFormat="1">
      <c r="A1" s="1" t="s">
        <v>3463</v>
      </c>
      <c r="B1" s="1">
        <v>2011</v>
      </c>
    </row>
    <row r="3" spans="1:6">
      <c r="A3" s="16" t="s">
        <v>1</v>
      </c>
      <c r="B3" s="16" t="s">
        <v>3464</v>
      </c>
    </row>
    <row r="4" spans="1:6">
      <c r="A4" s="16" t="s">
        <v>2</v>
      </c>
      <c r="B4" s="16" t="s">
        <v>3465</v>
      </c>
    </row>
    <row r="5" spans="1:6">
      <c r="A5" s="16" t="s">
        <v>3</v>
      </c>
      <c r="B5" s="16" t="s">
        <v>3466</v>
      </c>
    </row>
    <row r="6" spans="1:6">
      <c r="A6" s="16" t="s">
        <v>5</v>
      </c>
      <c r="B6" s="16" t="s">
        <v>3467</v>
      </c>
    </row>
    <row r="7" spans="1:6">
      <c r="A7" s="16" t="s">
        <v>15</v>
      </c>
      <c r="B7" s="16" t="s">
        <v>3542</v>
      </c>
    </row>
    <row r="8" spans="1:6">
      <c r="A8" s="16" t="s">
        <v>13</v>
      </c>
      <c r="B8" s="16" t="s">
        <v>3543</v>
      </c>
    </row>
    <row r="9" spans="1:6">
      <c r="A9" s="16" t="s">
        <v>6</v>
      </c>
      <c r="B9" s="16" t="s">
        <v>3544</v>
      </c>
      <c r="C9" s="4"/>
    </row>
    <row r="10" spans="1:6">
      <c r="B10" s="3"/>
      <c r="C10" s="4"/>
    </row>
    <row r="11" spans="1:6" ht="15.75">
      <c r="B11" s="5"/>
      <c r="C11" s="4"/>
    </row>
    <row r="12" spans="1:6" ht="15.75">
      <c r="B12" s="5"/>
      <c r="C12" s="4"/>
    </row>
    <row r="13" spans="1:6" ht="15.75">
      <c r="A13" s="16" t="s">
        <v>1223</v>
      </c>
      <c r="B13" s="5" t="s">
        <v>3545</v>
      </c>
      <c r="C13" s="4"/>
    </row>
    <row r="14" spans="1:6" ht="15.75">
      <c r="A14" s="16" t="s">
        <v>1222</v>
      </c>
      <c r="B14" s="5" t="s">
        <v>3546</v>
      </c>
      <c r="C14" s="6"/>
    </row>
    <row r="15" spans="1:6" ht="15.75">
      <c r="A15" s="16" t="s">
        <v>7</v>
      </c>
      <c r="B15" s="2" t="s">
        <v>1226</v>
      </c>
      <c r="C15" s="2" t="s">
        <v>3547</v>
      </c>
      <c r="D15" s="2"/>
      <c r="E15" s="2"/>
      <c r="F15" s="2"/>
    </row>
    <row r="16" spans="1:6" ht="15.75">
      <c r="B16" s="2"/>
      <c r="C16" s="2"/>
      <c r="D16" s="2"/>
      <c r="E16" s="2"/>
      <c r="F16" s="2"/>
    </row>
    <row r="17" spans="1:10" ht="15.75">
      <c r="B17" s="2"/>
      <c r="C17" s="2"/>
    </row>
    <row r="19" spans="1:10" ht="15.75">
      <c r="A19" s="16" t="s">
        <v>8</v>
      </c>
      <c r="B19" s="5" t="s">
        <v>1229</v>
      </c>
      <c r="C19" s="16" t="s">
        <v>1231</v>
      </c>
      <c r="E19" s="16" t="s">
        <v>1236</v>
      </c>
      <c r="F19" s="16" t="s">
        <v>1231</v>
      </c>
      <c r="H19" s="16" t="s">
        <v>1241</v>
      </c>
      <c r="I19" s="16" t="s">
        <v>1231</v>
      </c>
    </row>
    <row r="20" spans="1:10" ht="15.75">
      <c r="B20" s="2"/>
      <c r="C20" s="2"/>
      <c r="D20" s="6"/>
      <c r="E20" s="2"/>
      <c r="F20" s="2"/>
      <c r="G20" s="6"/>
      <c r="H20" s="12"/>
      <c r="I20" s="2"/>
    </row>
    <row r="21" spans="1:10">
      <c r="I21" s="6"/>
    </row>
    <row r="22" spans="1:10">
      <c r="A22" s="16" t="s">
        <v>9</v>
      </c>
      <c r="B22" s="16" t="s">
        <v>3548</v>
      </c>
    </row>
    <row r="23" spans="1:10">
      <c r="B23" s="16" t="s">
        <v>3571</v>
      </c>
    </row>
    <row r="24" spans="1:10">
      <c r="B24" s="16" t="s">
        <v>3572</v>
      </c>
      <c r="C24" s="16" t="s">
        <v>3573</v>
      </c>
    </row>
    <row r="25" spans="1:10">
      <c r="B25" s="16" t="s">
        <v>3574</v>
      </c>
      <c r="C25" s="16" t="s">
        <v>3575</v>
      </c>
    </row>
    <row r="26" spans="1:10">
      <c r="B26" s="16" t="s">
        <v>64</v>
      </c>
      <c r="C26" s="16" t="s">
        <v>3576</v>
      </c>
    </row>
    <row r="27" spans="1:10">
      <c r="B27" s="16" t="s">
        <v>3577</v>
      </c>
      <c r="C27" s="16" t="s">
        <v>3578</v>
      </c>
    </row>
    <row r="29" spans="1:10">
      <c r="B29" s="16" t="s">
        <v>3549</v>
      </c>
      <c r="I29" s="22"/>
    </row>
    <row r="30" spans="1:10">
      <c r="B30" s="16" t="s">
        <v>3579</v>
      </c>
      <c r="C30" s="16" t="s">
        <v>3550</v>
      </c>
      <c r="H30" s="24"/>
      <c r="I30" s="22"/>
      <c r="J30" s="22"/>
    </row>
    <row r="31" spans="1:10">
      <c r="B31" s="16" t="s">
        <v>3580</v>
      </c>
      <c r="C31" s="16" t="s">
        <v>3551</v>
      </c>
      <c r="H31" s="24"/>
      <c r="I31" s="22"/>
      <c r="J31" s="22"/>
    </row>
    <row r="32" spans="1:10">
      <c r="B32" s="16" t="s">
        <v>3498</v>
      </c>
      <c r="C32" s="16" t="s">
        <v>3552</v>
      </c>
      <c r="H32" s="24"/>
      <c r="I32" s="22"/>
      <c r="J32" s="22"/>
    </row>
    <row r="33" spans="1:10">
      <c r="B33" s="16" t="s">
        <v>1321</v>
      </c>
      <c r="C33" s="16" t="s">
        <v>3562</v>
      </c>
      <c r="D33" s="16" t="s">
        <v>3553</v>
      </c>
      <c r="H33" s="24"/>
      <c r="I33" s="22"/>
      <c r="J33" s="22"/>
    </row>
    <row r="34" spans="1:10">
      <c r="B34" s="16" t="s">
        <v>3581</v>
      </c>
      <c r="C34" s="16" t="s">
        <v>3563</v>
      </c>
      <c r="D34" s="16" t="s">
        <v>3554</v>
      </c>
      <c r="H34" s="24"/>
      <c r="I34" s="22"/>
      <c r="J34" s="22"/>
    </row>
    <row r="35" spans="1:10">
      <c r="B35" s="16" t="s">
        <v>3582</v>
      </c>
      <c r="C35" s="16" t="s">
        <v>3564</v>
      </c>
      <c r="D35" s="16" t="s">
        <v>3554</v>
      </c>
      <c r="H35" s="24"/>
      <c r="I35" s="22"/>
      <c r="J35" s="22"/>
    </row>
    <row r="36" spans="1:10">
      <c r="B36" s="16" t="s">
        <v>3583</v>
      </c>
      <c r="C36" s="16" t="s">
        <v>3565</v>
      </c>
      <c r="D36" s="16" t="s">
        <v>3554</v>
      </c>
      <c r="H36" s="24"/>
      <c r="I36" s="22"/>
      <c r="J36" s="22"/>
    </row>
    <row r="37" spans="1:10">
      <c r="B37" s="16" t="s">
        <v>3533</v>
      </c>
      <c r="C37" s="16" t="s">
        <v>3566</v>
      </c>
      <c r="D37" s="16" t="s">
        <v>3555</v>
      </c>
      <c r="H37" s="24"/>
      <c r="I37" s="22"/>
      <c r="J37" s="22"/>
    </row>
    <row r="38" spans="1:10">
      <c r="B38" s="16" t="s">
        <v>3534</v>
      </c>
      <c r="C38" s="16" t="s">
        <v>3567</v>
      </c>
      <c r="D38" s="16" t="s">
        <v>3556</v>
      </c>
      <c r="H38" s="24"/>
      <c r="I38" s="22"/>
      <c r="J38" s="22"/>
    </row>
    <row r="39" spans="1:10">
      <c r="B39" s="16" t="s">
        <v>3584</v>
      </c>
      <c r="C39" s="16" t="s">
        <v>3568</v>
      </c>
      <c r="D39" s="16" t="s">
        <v>3557</v>
      </c>
      <c r="H39" s="24"/>
      <c r="I39" s="22"/>
      <c r="J39" s="22"/>
    </row>
    <row r="40" spans="1:10">
      <c r="B40" s="16" t="s">
        <v>3537</v>
      </c>
      <c r="C40" s="16" t="s">
        <v>3558</v>
      </c>
      <c r="H40" s="24"/>
      <c r="I40" s="22"/>
      <c r="J40" s="22"/>
    </row>
    <row r="41" spans="1:10">
      <c r="B41" s="16" t="s">
        <v>3585</v>
      </c>
      <c r="C41" s="16" t="s">
        <v>3559</v>
      </c>
      <c r="H41" s="24"/>
      <c r="I41" s="22"/>
      <c r="J41" s="22"/>
    </row>
    <row r="42" spans="1:10">
      <c r="B42" s="16" t="s">
        <v>3586</v>
      </c>
      <c r="C42" s="16" t="s">
        <v>3569</v>
      </c>
      <c r="D42" s="16" t="s">
        <v>3560</v>
      </c>
      <c r="H42" s="24"/>
      <c r="I42" s="22"/>
      <c r="J42" s="22"/>
    </row>
    <row r="43" spans="1:10">
      <c r="B43" s="16" t="s">
        <v>3587</v>
      </c>
      <c r="C43" s="16" t="s">
        <v>3570</v>
      </c>
      <c r="D43" s="16" t="s">
        <v>3561</v>
      </c>
      <c r="H43" s="24"/>
      <c r="I43" s="22"/>
      <c r="J43" s="22"/>
    </row>
    <row r="44" spans="1:10">
      <c r="H44" s="24"/>
      <c r="I44" s="22"/>
      <c r="J44" s="22"/>
    </row>
    <row r="45" spans="1:10">
      <c r="A45" s="16" t="s">
        <v>10</v>
      </c>
      <c r="B45" s="13" t="s">
        <v>3476</v>
      </c>
      <c r="C45" s="13" t="s">
        <v>3538</v>
      </c>
      <c r="D45" s="13" t="s">
        <v>3539</v>
      </c>
      <c r="E45" s="13" t="s">
        <v>3723</v>
      </c>
      <c r="H45" s="24"/>
      <c r="I45" s="22"/>
      <c r="J45" s="22"/>
    </row>
    <row r="46" spans="1:10">
      <c r="A46" s="20"/>
      <c r="B46" s="16" t="s">
        <v>3468</v>
      </c>
      <c r="C46" s="16" t="s">
        <v>1378</v>
      </c>
      <c r="D46" s="16">
        <v>50000</v>
      </c>
      <c r="E46" s="16">
        <v>0.1</v>
      </c>
    </row>
    <row r="47" spans="1:10">
      <c r="A47" s="20"/>
      <c r="B47" s="16" t="s">
        <v>3469</v>
      </c>
      <c r="C47" s="16" t="s">
        <v>1378</v>
      </c>
      <c r="D47" s="16">
        <v>650</v>
      </c>
      <c r="E47" s="16">
        <v>5.0000000000000001E-3</v>
      </c>
    </row>
    <row r="48" spans="1:10">
      <c r="A48" s="20"/>
      <c r="B48" s="16" t="s">
        <v>3469</v>
      </c>
      <c r="C48" s="16" t="s">
        <v>1378</v>
      </c>
      <c r="D48" s="16">
        <v>27000</v>
      </c>
      <c r="E48" s="16">
        <v>0.01</v>
      </c>
    </row>
    <row r="49" spans="1:5">
      <c r="A49" s="20"/>
      <c r="B49" s="16" t="s">
        <v>3470</v>
      </c>
      <c r="C49" s="16" t="s">
        <v>3475</v>
      </c>
      <c r="D49" s="16">
        <v>13000</v>
      </c>
      <c r="E49" s="16">
        <v>5.0000000000000001E-3</v>
      </c>
    </row>
    <row r="50" spans="1:5">
      <c r="A50" s="20"/>
      <c r="B50" s="16" t="s">
        <v>3471</v>
      </c>
      <c r="C50" s="16" t="s">
        <v>3472</v>
      </c>
      <c r="D50" s="16">
        <v>6150</v>
      </c>
      <c r="E50" s="16">
        <v>0.04</v>
      </c>
    </row>
    <row r="51" spans="1:5">
      <c r="A51" s="20"/>
      <c r="B51" s="16" t="s">
        <v>3473</v>
      </c>
      <c r="C51" s="16" t="s">
        <v>3472</v>
      </c>
      <c r="D51" s="16">
        <v>48000</v>
      </c>
      <c r="E51" s="16">
        <v>0.08</v>
      </c>
    </row>
    <row r="52" spans="1:5">
      <c r="A52" s="20"/>
      <c r="B52" s="16" t="s">
        <v>3474</v>
      </c>
      <c r="C52" s="16" t="s">
        <v>3472</v>
      </c>
      <c r="D52" s="16">
        <v>60</v>
      </c>
      <c r="E52" s="16">
        <v>5.0000000000000001E-3</v>
      </c>
    </row>
    <row r="53" spans="1:5">
      <c r="A53" s="20"/>
      <c r="B53" s="16" t="s">
        <v>3477</v>
      </c>
      <c r="C53" s="16" t="s">
        <v>3475</v>
      </c>
      <c r="D53" s="16">
        <v>50000</v>
      </c>
      <c r="E53" s="16">
        <v>0.11</v>
      </c>
    </row>
    <row r="54" spans="1:5">
      <c r="A54" s="20"/>
      <c r="B54" s="16" t="s">
        <v>3478</v>
      </c>
      <c r="C54" s="16" t="s">
        <v>3475</v>
      </c>
      <c r="D54" s="16">
        <v>50000</v>
      </c>
      <c r="E54" s="16">
        <v>0.03</v>
      </c>
    </row>
    <row r="55" spans="1:5">
      <c r="A55" s="20"/>
      <c r="B55" s="16" t="s">
        <v>3479</v>
      </c>
      <c r="C55" s="16" t="s">
        <v>3475</v>
      </c>
      <c r="D55" s="16">
        <v>3000</v>
      </c>
      <c r="E55" s="16">
        <v>5.0000000000000001E-3</v>
      </c>
    </row>
    <row r="56" spans="1:5">
      <c r="A56" s="20"/>
      <c r="B56" s="16" t="s">
        <v>3480</v>
      </c>
      <c r="C56" s="16" t="s">
        <v>3475</v>
      </c>
      <c r="D56" s="16">
        <v>50000</v>
      </c>
      <c r="E56" s="16">
        <v>0.03</v>
      </c>
    </row>
    <row r="57" spans="1:5">
      <c r="A57" s="20"/>
      <c r="B57" s="16" t="s">
        <v>3481</v>
      </c>
      <c r="C57" s="16" t="s">
        <v>3475</v>
      </c>
      <c r="D57" s="16">
        <v>50000</v>
      </c>
      <c r="E57" s="16">
        <v>0.16</v>
      </c>
    </row>
    <row r="58" spans="1:5">
      <c r="A58" s="20"/>
      <c r="B58" s="16" t="s">
        <v>3482</v>
      </c>
      <c r="C58" s="16" t="s">
        <v>1279</v>
      </c>
      <c r="D58" s="16">
        <v>33000</v>
      </c>
      <c r="E58" s="16">
        <v>0.02</v>
      </c>
    </row>
    <row r="59" spans="1:5">
      <c r="A59" s="20"/>
      <c r="B59" s="16" t="s">
        <v>3483</v>
      </c>
      <c r="C59" s="16" t="s">
        <v>1378</v>
      </c>
      <c r="D59" s="16">
        <v>5250</v>
      </c>
      <c r="E59" s="16">
        <v>0.21</v>
      </c>
    </row>
    <row r="60" spans="1:5">
      <c r="A60" s="20"/>
      <c r="B60" s="16" t="s">
        <v>3483</v>
      </c>
      <c r="C60" s="16" t="s">
        <v>1378</v>
      </c>
      <c r="D60" s="16">
        <v>9850</v>
      </c>
      <c r="E60" s="16">
        <v>5.0000000000000001E-3</v>
      </c>
    </row>
    <row r="61" spans="1:5">
      <c r="A61" s="20"/>
      <c r="B61" s="16" t="s">
        <v>3484</v>
      </c>
      <c r="C61" s="16" t="s">
        <v>1378</v>
      </c>
      <c r="D61" s="16">
        <v>750</v>
      </c>
      <c r="E61" s="16">
        <v>5.0000000000000001E-3</v>
      </c>
    </row>
    <row r="62" spans="1:5">
      <c r="A62" s="20"/>
      <c r="B62" s="16" t="s">
        <v>3484</v>
      </c>
      <c r="C62" s="16" t="s">
        <v>1378</v>
      </c>
      <c r="D62" s="16">
        <v>1100</v>
      </c>
      <c r="E62" s="16">
        <v>5.0000000000000001E-3</v>
      </c>
    </row>
    <row r="63" spans="1:5">
      <c r="A63" s="20"/>
      <c r="B63" s="16" t="s">
        <v>3485</v>
      </c>
      <c r="C63" s="16" t="s">
        <v>1378</v>
      </c>
      <c r="D63" s="16">
        <v>1200</v>
      </c>
      <c r="E63" s="16">
        <v>5.0000000000000001E-3</v>
      </c>
    </row>
    <row r="64" spans="1:5">
      <c r="A64" s="20"/>
      <c r="B64" s="16" t="s">
        <v>3486</v>
      </c>
      <c r="C64" s="16" t="s">
        <v>3536</v>
      </c>
      <c r="D64" s="16">
        <v>25500</v>
      </c>
      <c r="E64" s="16">
        <v>5.0000000000000001E-3</v>
      </c>
    </row>
    <row r="65" spans="1:5">
      <c r="A65" s="20"/>
      <c r="B65" s="16" t="s">
        <v>3487</v>
      </c>
      <c r="C65" s="16" t="s">
        <v>3536</v>
      </c>
      <c r="D65" s="16">
        <v>50000</v>
      </c>
      <c r="E65" s="16">
        <v>0.03</v>
      </c>
    </row>
    <row r="66" spans="1:5">
      <c r="A66" s="20"/>
      <c r="B66" s="16" t="s">
        <v>3487</v>
      </c>
      <c r="C66" s="16" t="s">
        <v>1278</v>
      </c>
      <c r="D66" s="16">
        <v>50000</v>
      </c>
      <c r="E66" s="16">
        <v>0.02</v>
      </c>
    </row>
    <row r="67" spans="1:5">
      <c r="A67" s="20"/>
      <c r="B67" s="16" t="s">
        <v>3488</v>
      </c>
      <c r="C67" s="16" t="s">
        <v>1278</v>
      </c>
      <c r="D67" s="16">
        <v>10750</v>
      </c>
      <c r="E67" s="16">
        <v>5.0000000000000001E-3</v>
      </c>
    </row>
    <row r="68" spans="1:5">
      <c r="A68" s="20"/>
      <c r="B68" s="16" t="s">
        <v>3489</v>
      </c>
      <c r="C68" s="16" t="s">
        <v>3535</v>
      </c>
      <c r="D68" s="16">
        <v>7400</v>
      </c>
      <c r="E68" s="16">
        <v>0.02</v>
      </c>
    </row>
    <row r="69" spans="1:5">
      <c r="A69" s="20"/>
      <c r="B69" s="16" t="s">
        <v>3490</v>
      </c>
      <c r="C69" s="16" t="s">
        <v>1406</v>
      </c>
      <c r="D69" s="16">
        <v>50000</v>
      </c>
      <c r="E69" s="16">
        <v>0.12</v>
      </c>
    </row>
    <row r="70" spans="1:5">
      <c r="A70" s="20"/>
      <c r="B70" s="16" t="s">
        <v>3491</v>
      </c>
      <c r="C70" s="16" t="s">
        <v>1279</v>
      </c>
      <c r="D70" s="16">
        <v>2700</v>
      </c>
      <c r="E70" s="16">
        <v>5.0000000000000001E-3</v>
      </c>
    </row>
    <row r="71" spans="1:5">
      <c r="A71" s="20"/>
      <c r="B71" s="16" t="s">
        <v>3492</v>
      </c>
      <c r="C71" s="16" t="s">
        <v>1279</v>
      </c>
      <c r="D71" s="16">
        <v>890</v>
      </c>
      <c r="E71" s="16">
        <v>5.0000000000000001E-3</v>
      </c>
    </row>
    <row r="72" spans="1:5">
      <c r="A72" s="20"/>
      <c r="B72" s="16" t="s">
        <v>3493</v>
      </c>
      <c r="C72" s="16" t="s">
        <v>1406</v>
      </c>
      <c r="D72" s="16">
        <v>40000</v>
      </c>
      <c r="E72" s="16">
        <v>5.0000000000000001E-3</v>
      </c>
    </row>
    <row r="73" spans="1:5">
      <c r="A73" s="20"/>
      <c r="B73" s="16" t="s">
        <v>3493</v>
      </c>
      <c r="C73" s="16" t="s">
        <v>3475</v>
      </c>
      <c r="D73" s="16">
        <v>50000</v>
      </c>
      <c r="E73" s="16">
        <v>5.0000000000000001E-3</v>
      </c>
    </row>
    <row r="74" spans="1:5">
      <c r="A74" s="20"/>
      <c r="B74" s="16" t="s">
        <v>3494</v>
      </c>
      <c r="C74" s="16" t="s">
        <v>3475</v>
      </c>
      <c r="D74" s="16">
        <v>50000</v>
      </c>
      <c r="E74" s="16">
        <v>0.02</v>
      </c>
    </row>
    <row r="75" spans="1:5">
      <c r="A75" s="20"/>
      <c r="B75" s="16" t="s">
        <v>3494</v>
      </c>
      <c r="C75" s="16" t="s">
        <v>3475</v>
      </c>
      <c r="D75" s="16">
        <v>16000</v>
      </c>
      <c r="E75" s="16">
        <v>0.02</v>
      </c>
    </row>
    <row r="76" spans="1:5">
      <c r="A76" s="20"/>
      <c r="B76" s="16" t="s">
        <v>3495</v>
      </c>
      <c r="C76" s="16" t="s">
        <v>1279</v>
      </c>
      <c r="D76" s="16">
        <v>50000</v>
      </c>
      <c r="E76" s="16">
        <v>0.01</v>
      </c>
    </row>
    <row r="77" spans="1:5">
      <c r="A77" s="20"/>
      <c r="B77" s="16" t="s">
        <v>3494</v>
      </c>
      <c r="C77" s="16" t="s">
        <v>3475</v>
      </c>
      <c r="D77" s="16">
        <v>15500</v>
      </c>
      <c r="E77" s="16">
        <v>5.0000000000000001E-3</v>
      </c>
    </row>
    <row r="78" spans="1:5">
      <c r="A78" s="20"/>
      <c r="B78" s="16" t="s">
        <v>3496</v>
      </c>
      <c r="C78" s="16" t="s">
        <v>3475</v>
      </c>
      <c r="D78" s="16">
        <v>8350</v>
      </c>
      <c r="E78" s="16">
        <v>5.0000000000000001E-3</v>
      </c>
    </row>
    <row r="79" spans="1:5">
      <c r="A79" s="20"/>
      <c r="B79" s="16" t="s">
        <v>3497</v>
      </c>
      <c r="C79" s="16" t="s">
        <v>3475</v>
      </c>
      <c r="D79" s="16">
        <v>8900</v>
      </c>
      <c r="E79" s="16">
        <v>5.0000000000000001E-3</v>
      </c>
    </row>
    <row r="80" spans="1:5">
      <c r="A80" s="20"/>
      <c r="B80" s="16" t="s">
        <v>3499</v>
      </c>
      <c r="C80" s="16" t="s">
        <v>1378</v>
      </c>
      <c r="D80" s="16">
        <v>10500</v>
      </c>
      <c r="E80" s="16">
        <v>0.03</v>
      </c>
    </row>
    <row r="81" spans="1:5">
      <c r="A81" s="20"/>
      <c r="B81" s="16" t="s">
        <v>3499</v>
      </c>
      <c r="C81" s="16" t="s">
        <v>1406</v>
      </c>
      <c r="D81" s="16">
        <v>50000</v>
      </c>
      <c r="E81" s="16">
        <v>0.26</v>
      </c>
    </row>
    <row r="82" spans="1:5">
      <c r="A82" s="20"/>
      <c r="B82" s="16" t="s">
        <v>3499</v>
      </c>
      <c r="C82" s="16" t="s">
        <v>3540</v>
      </c>
      <c r="D82" s="16">
        <v>16075</v>
      </c>
      <c r="E82" s="16">
        <v>0.02</v>
      </c>
    </row>
    <row r="83" spans="1:5">
      <c r="A83" s="20"/>
      <c r="B83" s="16" t="s">
        <v>3500</v>
      </c>
      <c r="C83" s="16" t="s">
        <v>3540</v>
      </c>
      <c r="D83" s="16">
        <v>15750</v>
      </c>
      <c r="E83" s="16">
        <v>0.03</v>
      </c>
    </row>
    <row r="84" spans="1:5">
      <c r="A84" s="20"/>
      <c r="B84" s="16" t="s">
        <v>3501</v>
      </c>
      <c r="C84" s="16" t="s">
        <v>3540</v>
      </c>
      <c r="D84" s="16">
        <v>10500</v>
      </c>
      <c r="E84" s="16">
        <v>0.03</v>
      </c>
    </row>
    <row r="85" spans="1:5">
      <c r="A85" s="20"/>
      <c r="B85" s="16" t="s">
        <v>3502</v>
      </c>
      <c r="C85" s="16" t="s">
        <v>1378</v>
      </c>
      <c r="D85" s="16">
        <v>23000</v>
      </c>
      <c r="E85" s="16">
        <v>5.0000000000000001E-3</v>
      </c>
    </row>
    <row r="86" spans="1:5">
      <c r="A86" s="20"/>
      <c r="B86" s="16" t="s">
        <v>3503</v>
      </c>
      <c r="C86" s="16" t="s">
        <v>1278</v>
      </c>
      <c r="D86" s="16">
        <v>50000</v>
      </c>
      <c r="E86" s="16">
        <v>0.01</v>
      </c>
    </row>
    <row r="87" spans="1:5">
      <c r="A87" s="20"/>
      <c r="B87" s="16" t="s">
        <v>3504</v>
      </c>
      <c r="C87" s="16" t="s">
        <v>3536</v>
      </c>
      <c r="D87" s="16">
        <v>50000</v>
      </c>
      <c r="E87" s="16">
        <v>0.01</v>
      </c>
    </row>
    <row r="88" spans="1:5">
      <c r="A88" s="20"/>
      <c r="B88" s="16" t="s">
        <v>3505</v>
      </c>
      <c r="C88" s="16" t="s">
        <v>1406</v>
      </c>
      <c r="D88" s="16">
        <v>6500</v>
      </c>
      <c r="E88" s="16">
        <v>0.02</v>
      </c>
    </row>
    <row r="89" spans="1:5">
      <c r="A89" s="20"/>
      <c r="B89" s="16" t="s">
        <v>3505</v>
      </c>
      <c r="C89" s="16" t="s">
        <v>1406</v>
      </c>
      <c r="D89" s="16">
        <v>11000</v>
      </c>
      <c r="E89" s="16">
        <v>0.01</v>
      </c>
    </row>
    <row r="90" spans="1:5">
      <c r="A90" s="20"/>
      <c r="B90" s="16" t="s">
        <v>3506</v>
      </c>
      <c r="C90" s="16" t="s">
        <v>1278</v>
      </c>
      <c r="D90" s="16">
        <v>17000</v>
      </c>
      <c r="E90" s="16">
        <v>0.06</v>
      </c>
    </row>
    <row r="91" spans="1:5">
      <c r="A91" s="20"/>
      <c r="B91" s="16" t="s">
        <v>3507</v>
      </c>
      <c r="C91" s="16" t="s">
        <v>3475</v>
      </c>
      <c r="D91" s="16">
        <v>40000</v>
      </c>
      <c r="E91" s="16">
        <v>5.0000000000000001E-3</v>
      </c>
    </row>
    <row r="92" spans="1:5">
      <c r="A92" s="20"/>
      <c r="B92" s="16" t="s">
        <v>3508</v>
      </c>
      <c r="C92" s="16" t="s">
        <v>3475</v>
      </c>
      <c r="D92" s="16">
        <v>50000</v>
      </c>
      <c r="E92" s="16">
        <v>0.06</v>
      </c>
    </row>
    <row r="93" spans="1:5">
      <c r="A93" s="20"/>
      <c r="B93" s="16" t="s">
        <v>3509</v>
      </c>
      <c r="C93" s="16" t="s">
        <v>1279</v>
      </c>
      <c r="D93" s="16">
        <v>50000</v>
      </c>
      <c r="E93" s="16">
        <v>0.01</v>
      </c>
    </row>
    <row r="94" spans="1:5">
      <c r="A94" s="20"/>
      <c r="B94" s="16" t="s">
        <v>3509</v>
      </c>
      <c r="C94" s="16" t="s">
        <v>1279</v>
      </c>
      <c r="D94" s="16">
        <v>16000</v>
      </c>
      <c r="E94" s="16">
        <v>5.0000000000000001E-3</v>
      </c>
    </row>
    <row r="95" spans="1:5">
      <c r="A95" s="20"/>
      <c r="B95" s="16" t="s">
        <v>3510</v>
      </c>
      <c r="C95" s="16" t="s">
        <v>1378</v>
      </c>
      <c r="D95" s="16">
        <v>2550</v>
      </c>
      <c r="E95" s="16">
        <v>5.0000000000000001E-3</v>
      </c>
    </row>
    <row r="96" spans="1:5">
      <c r="A96" s="20"/>
      <c r="B96" s="16" t="s">
        <v>3511</v>
      </c>
      <c r="C96" s="16" t="s">
        <v>1378</v>
      </c>
      <c r="D96" s="16">
        <v>37000</v>
      </c>
      <c r="E96" s="16">
        <v>0.03</v>
      </c>
    </row>
    <row r="97" spans="1:5">
      <c r="A97" s="20"/>
      <c r="B97" s="16" t="s">
        <v>3512</v>
      </c>
      <c r="C97" s="16" t="s">
        <v>1378</v>
      </c>
      <c r="D97" s="16">
        <v>50000</v>
      </c>
      <c r="E97" s="16">
        <v>0.11</v>
      </c>
    </row>
    <row r="98" spans="1:5">
      <c r="A98" s="20"/>
      <c r="B98" s="16" t="s">
        <v>3513</v>
      </c>
      <c r="C98" s="16" t="s">
        <v>1378</v>
      </c>
      <c r="D98" s="16">
        <v>9800</v>
      </c>
      <c r="E98" s="16">
        <v>0.01</v>
      </c>
    </row>
    <row r="99" spans="1:5">
      <c r="A99" s="20"/>
      <c r="B99" s="16" t="s">
        <v>3512</v>
      </c>
      <c r="C99" s="16" t="s">
        <v>1378</v>
      </c>
      <c r="D99" s="16">
        <v>2650</v>
      </c>
      <c r="E99" s="16">
        <v>5.0000000000000001E-3</v>
      </c>
    </row>
    <row r="100" spans="1:5">
      <c r="A100" s="20"/>
      <c r="B100" s="16" t="s">
        <v>3514</v>
      </c>
      <c r="C100" s="16" t="s">
        <v>3541</v>
      </c>
      <c r="D100" s="16">
        <v>50000</v>
      </c>
      <c r="E100" s="16">
        <v>0.08</v>
      </c>
    </row>
    <row r="101" spans="1:5">
      <c r="A101" s="20"/>
      <c r="B101" s="16" t="s">
        <v>3512</v>
      </c>
      <c r="C101" s="16" t="s">
        <v>1378</v>
      </c>
      <c r="D101" s="16">
        <v>300</v>
      </c>
      <c r="E101" s="16">
        <v>5.0000000000000001E-3</v>
      </c>
    </row>
    <row r="102" spans="1:5">
      <c r="A102" s="20"/>
      <c r="B102" s="16" t="s">
        <v>3515</v>
      </c>
      <c r="C102" s="16" t="s">
        <v>1378</v>
      </c>
      <c r="D102" s="16">
        <v>300</v>
      </c>
      <c r="E102" s="16">
        <v>5.0000000000000001E-3</v>
      </c>
    </row>
    <row r="103" spans="1:5">
      <c r="A103" s="20"/>
      <c r="B103" s="16" t="s">
        <v>3515</v>
      </c>
      <c r="C103" s="16" t="s">
        <v>1378</v>
      </c>
      <c r="D103" s="16">
        <v>1300</v>
      </c>
      <c r="E103" s="16">
        <v>5.0000000000000001E-3</v>
      </c>
    </row>
    <row r="104" spans="1:5">
      <c r="A104" s="20"/>
      <c r="B104" s="16" t="s">
        <v>3516</v>
      </c>
      <c r="C104" s="16" t="s">
        <v>3541</v>
      </c>
      <c r="D104" s="16">
        <v>6000</v>
      </c>
      <c r="E104" s="16">
        <v>5.0000000000000001E-3</v>
      </c>
    </row>
    <row r="105" spans="1:5">
      <c r="A105" s="20"/>
      <c r="B105" s="16" t="s">
        <v>3517</v>
      </c>
      <c r="C105" s="16" t="s">
        <v>1378</v>
      </c>
      <c r="D105" s="16">
        <v>35750</v>
      </c>
      <c r="E105" s="16">
        <v>0.01</v>
      </c>
    </row>
    <row r="106" spans="1:5">
      <c r="A106" s="20"/>
      <c r="B106" s="16" t="s">
        <v>3516</v>
      </c>
      <c r="C106" s="16" t="s">
        <v>1406</v>
      </c>
      <c r="D106" s="16">
        <v>5700</v>
      </c>
      <c r="E106" s="16">
        <v>5.0000000000000001E-3</v>
      </c>
    </row>
    <row r="107" spans="1:5">
      <c r="A107" s="20"/>
      <c r="B107" s="16" t="s">
        <v>3518</v>
      </c>
      <c r="C107" s="16" t="s">
        <v>1378</v>
      </c>
      <c r="D107" s="16">
        <v>1450</v>
      </c>
      <c r="E107" s="16">
        <v>5.0000000000000001E-3</v>
      </c>
    </row>
    <row r="108" spans="1:5">
      <c r="A108" s="20"/>
      <c r="B108" s="16" t="s">
        <v>3516</v>
      </c>
      <c r="C108" s="16" t="s">
        <v>1406</v>
      </c>
      <c r="D108" s="16">
        <v>50000</v>
      </c>
      <c r="E108" s="16">
        <v>0.02</v>
      </c>
    </row>
    <row r="109" spans="1:5">
      <c r="A109" s="20"/>
      <c r="B109" s="16" t="s">
        <v>3519</v>
      </c>
      <c r="C109" s="16" t="s">
        <v>1378</v>
      </c>
      <c r="D109" s="16">
        <v>50000</v>
      </c>
      <c r="E109" s="16">
        <v>0.06</v>
      </c>
    </row>
    <row r="110" spans="1:5">
      <c r="A110" s="20"/>
      <c r="B110" s="16" t="s">
        <v>3520</v>
      </c>
      <c r="C110" s="16" t="s">
        <v>1406</v>
      </c>
      <c r="D110" s="16">
        <v>2400</v>
      </c>
      <c r="E110" s="16">
        <v>5.0000000000000001E-3</v>
      </c>
    </row>
    <row r="111" spans="1:5">
      <c r="A111" s="20"/>
      <c r="B111" s="16" t="s">
        <v>3521</v>
      </c>
      <c r="C111" s="16" t="s">
        <v>1406</v>
      </c>
      <c r="D111" s="16">
        <v>50000</v>
      </c>
      <c r="E111" s="16">
        <v>0.43</v>
      </c>
    </row>
    <row r="112" spans="1:5">
      <c r="A112" s="20"/>
      <c r="B112" s="16" t="s">
        <v>3522</v>
      </c>
      <c r="C112" s="16" t="s">
        <v>1406</v>
      </c>
      <c r="D112" s="16">
        <v>2100</v>
      </c>
      <c r="E112" s="16">
        <v>5.0000000000000001E-3</v>
      </c>
    </row>
    <row r="113" spans="1:5">
      <c r="A113" s="20"/>
      <c r="B113" s="16" t="s">
        <v>3522</v>
      </c>
      <c r="C113" s="16" t="s">
        <v>3475</v>
      </c>
      <c r="D113" s="16">
        <v>2150</v>
      </c>
      <c r="E113" s="16">
        <v>5.0000000000000001E-3</v>
      </c>
    </row>
    <row r="114" spans="1:5">
      <c r="A114" s="20"/>
      <c r="B114" s="16" t="s">
        <v>3522</v>
      </c>
      <c r="C114" s="16" t="s">
        <v>3475</v>
      </c>
      <c r="D114" s="16">
        <v>50000</v>
      </c>
      <c r="E114" s="16">
        <v>5.0000000000000001E-3</v>
      </c>
    </row>
    <row r="115" spans="1:5">
      <c r="A115" s="20"/>
      <c r="B115" s="16" t="s">
        <v>3522</v>
      </c>
      <c r="C115" s="16" t="s">
        <v>3475</v>
      </c>
      <c r="D115" s="16">
        <v>1200</v>
      </c>
      <c r="E115" s="16">
        <v>5.0000000000000001E-3</v>
      </c>
    </row>
    <row r="116" spans="1:5">
      <c r="A116" s="20"/>
      <c r="B116" s="16" t="s">
        <v>3523</v>
      </c>
      <c r="C116" s="16" t="s">
        <v>3475</v>
      </c>
      <c r="D116" s="16">
        <v>1000</v>
      </c>
      <c r="E116" s="16">
        <v>5.0000000000000001E-3</v>
      </c>
    </row>
    <row r="117" spans="1:5">
      <c r="A117" s="20"/>
      <c r="B117" s="16" t="s">
        <v>3523</v>
      </c>
      <c r="C117" s="16" t="s">
        <v>3475</v>
      </c>
      <c r="D117" s="16">
        <v>50000</v>
      </c>
      <c r="E117" s="16">
        <v>0.32</v>
      </c>
    </row>
    <row r="118" spans="1:5">
      <c r="A118" s="20"/>
      <c r="B118" s="16" t="s">
        <v>3523</v>
      </c>
      <c r="C118" s="16" t="s">
        <v>3475</v>
      </c>
      <c r="D118" s="16">
        <v>50000</v>
      </c>
      <c r="E118" s="16">
        <v>0.04</v>
      </c>
    </row>
    <row r="119" spans="1:5">
      <c r="A119" s="20"/>
      <c r="B119" s="16" t="s">
        <v>3523</v>
      </c>
      <c r="C119" s="16" t="s">
        <v>3475</v>
      </c>
      <c r="D119" s="16">
        <v>4000</v>
      </c>
      <c r="E119" s="16">
        <v>5.0000000000000001E-3</v>
      </c>
    </row>
    <row r="120" spans="1:5">
      <c r="A120" s="20"/>
      <c r="B120" s="16" t="s">
        <v>3524</v>
      </c>
      <c r="C120" s="16" t="s">
        <v>3475</v>
      </c>
      <c r="D120" s="16">
        <v>16250</v>
      </c>
      <c r="E120" s="16">
        <v>5.0000000000000001E-3</v>
      </c>
    </row>
    <row r="121" spans="1:5">
      <c r="A121" s="20"/>
      <c r="B121" s="16" t="s">
        <v>3524</v>
      </c>
      <c r="C121" s="16" t="s">
        <v>3475</v>
      </c>
      <c r="D121" s="16">
        <v>10000</v>
      </c>
      <c r="E121" s="16">
        <v>0.02</v>
      </c>
    </row>
    <row r="122" spans="1:5">
      <c r="A122" s="20"/>
      <c r="B122" s="16" t="s">
        <v>3524</v>
      </c>
      <c r="C122" s="16" t="s">
        <v>3475</v>
      </c>
      <c r="D122" s="16">
        <v>6000</v>
      </c>
      <c r="E122" s="16">
        <v>5.0000000000000001E-3</v>
      </c>
    </row>
    <row r="123" spans="1:5">
      <c r="A123" s="20"/>
      <c r="B123" s="16" t="s">
        <v>3525</v>
      </c>
      <c r="C123" s="16" t="s">
        <v>3475</v>
      </c>
      <c r="D123" s="16">
        <v>15000</v>
      </c>
      <c r="E123" s="16">
        <v>0.31</v>
      </c>
    </row>
    <row r="124" spans="1:5">
      <c r="A124" s="20"/>
      <c r="B124" s="16" t="s">
        <v>3525</v>
      </c>
      <c r="C124" s="16" t="s">
        <v>3475</v>
      </c>
      <c r="D124" s="16">
        <v>50000</v>
      </c>
      <c r="E124" s="16">
        <v>1.08</v>
      </c>
    </row>
    <row r="125" spans="1:5">
      <c r="A125" s="20"/>
      <c r="B125" s="16" t="s">
        <v>3525</v>
      </c>
      <c r="C125" s="16" t="s">
        <v>3475</v>
      </c>
      <c r="D125" s="16">
        <v>50000</v>
      </c>
      <c r="E125" s="16">
        <v>0.04</v>
      </c>
    </row>
    <row r="126" spans="1:5">
      <c r="A126" s="20"/>
      <c r="B126" s="16" t="s">
        <v>3526</v>
      </c>
      <c r="C126" s="16" t="s">
        <v>3475</v>
      </c>
      <c r="D126" s="16">
        <v>1600</v>
      </c>
      <c r="E126" s="16">
        <v>5.0000000000000001E-3</v>
      </c>
    </row>
    <row r="127" spans="1:5">
      <c r="A127" s="20"/>
      <c r="B127" s="16" t="s">
        <v>3526</v>
      </c>
      <c r="C127" s="16" t="s">
        <v>3475</v>
      </c>
      <c r="D127" s="16">
        <v>3700</v>
      </c>
      <c r="E127" s="16">
        <v>5.0000000000000001E-3</v>
      </c>
    </row>
    <row r="128" spans="1:5">
      <c r="A128" s="20"/>
      <c r="B128" s="16" t="s">
        <v>3527</v>
      </c>
      <c r="C128" s="16" t="s">
        <v>3475</v>
      </c>
      <c r="D128" s="16">
        <v>50000</v>
      </c>
      <c r="E128" s="16">
        <v>5.0000000000000001E-3</v>
      </c>
    </row>
    <row r="129" spans="1:5">
      <c r="A129" s="20"/>
      <c r="B129" s="16" t="s">
        <v>3528</v>
      </c>
      <c r="C129" s="16" t="s">
        <v>3475</v>
      </c>
      <c r="D129" s="16">
        <v>15000</v>
      </c>
      <c r="E129" s="16">
        <v>5.0000000000000001E-3</v>
      </c>
    </row>
    <row r="130" spans="1:5">
      <c r="A130" s="20"/>
      <c r="B130" s="16" t="s">
        <v>3528</v>
      </c>
      <c r="C130" s="16" t="s">
        <v>3475</v>
      </c>
      <c r="D130" s="16">
        <v>11250</v>
      </c>
      <c r="E130" s="16">
        <v>5.0000000000000001E-3</v>
      </c>
    </row>
    <row r="131" spans="1:5">
      <c r="A131" s="20"/>
      <c r="B131" s="16" t="s">
        <v>3528</v>
      </c>
      <c r="C131" s="16" t="s">
        <v>3475</v>
      </c>
      <c r="D131" s="16">
        <v>50000</v>
      </c>
      <c r="E131" s="16">
        <v>0.01</v>
      </c>
    </row>
    <row r="132" spans="1:5">
      <c r="A132" s="20"/>
      <c r="B132" s="16" t="s">
        <v>3528</v>
      </c>
      <c r="C132" s="16" t="s">
        <v>3475</v>
      </c>
      <c r="D132" s="16">
        <v>16250</v>
      </c>
      <c r="E132" s="16">
        <v>0.21</v>
      </c>
    </row>
    <row r="133" spans="1:5">
      <c r="A133" s="20"/>
      <c r="B133" s="16" t="s">
        <v>3529</v>
      </c>
      <c r="C133" s="16" t="s">
        <v>3475</v>
      </c>
      <c r="D133" s="16">
        <v>18000</v>
      </c>
      <c r="E133" s="16">
        <v>0.01</v>
      </c>
    </row>
    <row r="134" spans="1:5">
      <c r="A134" s="20"/>
      <c r="B134" s="16" t="s">
        <v>3529</v>
      </c>
      <c r="C134" s="16" t="s">
        <v>3475</v>
      </c>
      <c r="D134" s="16">
        <v>50000</v>
      </c>
      <c r="E134" s="16">
        <v>5.0000000000000001E-3</v>
      </c>
    </row>
    <row r="135" spans="1:5">
      <c r="A135" s="20"/>
      <c r="B135" s="16" t="s">
        <v>3529</v>
      </c>
      <c r="C135" s="16" t="s">
        <v>3475</v>
      </c>
      <c r="D135" s="16">
        <v>49000</v>
      </c>
      <c r="E135" s="16">
        <v>0.05</v>
      </c>
    </row>
    <row r="136" spans="1:5">
      <c r="A136" s="20"/>
      <c r="B136" s="16" t="s">
        <v>3530</v>
      </c>
      <c r="C136" s="16" t="s">
        <v>1279</v>
      </c>
      <c r="D136" s="16">
        <v>50000</v>
      </c>
      <c r="E136" s="16">
        <v>0.57999999999999996</v>
      </c>
    </row>
    <row r="137" spans="1:5">
      <c r="A137" s="20"/>
      <c r="B137" s="16" t="s">
        <v>3531</v>
      </c>
      <c r="C137" s="16" t="s">
        <v>3472</v>
      </c>
      <c r="D137" s="16">
        <v>50000</v>
      </c>
      <c r="E137" s="16">
        <v>0.02</v>
      </c>
    </row>
    <row r="138" spans="1:5">
      <c r="A138" s="20"/>
      <c r="B138" s="16" t="s">
        <v>3532</v>
      </c>
      <c r="C138" s="16" t="s">
        <v>3475</v>
      </c>
      <c r="D138" s="16">
        <v>920</v>
      </c>
      <c r="E138" s="16">
        <v>5.0000000000000001E-3</v>
      </c>
    </row>
    <row r="139" spans="1:5">
      <c r="A139" s="20"/>
      <c r="B139" s="16" t="s">
        <v>3532</v>
      </c>
      <c r="C139" s="16" t="s">
        <v>3475</v>
      </c>
      <c r="D139" s="16">
        <v>900</v>
      </c>
      <c r="E139" s="16">
        <v>5.0000000000000001E-3</v>
      </c>
    </row>
    <row r="140" spans="1:5">
      <c r="A140" s="20"/>
      <c r="B140" s="11"/>
      <c r="C140" s="11"/>
    </row>
    <row r="141" spans="1:5">
      <c r="A141" s="20"/>
      <c r="B141" s="11"/>
      <c r="C141" s="11"/>
    </row>
    <row r="142" spans="1:5">
      <c r="A142" s="20"/>
      <c r="B142" s="11"/>
      <c r="C142" s="11"/>
    </row>
    <row r="143" spans="1:5">
      <c r="A143" s="20"/>
      <c r="B143" s="11"/>
      <c r="C143" s="11"/>
    </row>
    <row r="144" spans="1:5">
      <c r="A144" s="20"/>
      <c r="B144" s="11"/>
      <c r="C144" s="11"/>
    </row>
    <row r="145" spans="1:3">
      <c r="A145" s="20"/>
      <c r="B145" s="11"/>
      <c r="C145" s="11"/>
    </row>
    <row r="146" spans="1:3">
      <c r="A146" s="20"/>
      <c r="B146" s="11"/>
      <c r="C146" s="11"/>
    </row>
    <row r="147" spans="1:3">
      <c r="A147" s="20"/>
      <c r="B147" s="11"/>
      <c r="C147" s="11"/>
    </row>
    <row r="148" spans="1:3">
      <c r="A148" s="20"/>
      <c r="B148" s="11"/>
      <c r="C148" s="11"/>
    </row>
    <row r="149" spans="1:3">
      <c r="A149" s="20"/>
      <c r="B149" s="11"/>
      <c r="C149" s="11"/>
    </row>
    <row r="150" spans="1:3">
      <c r="A150" s="20"/>
      <c r="B150" s="11"/>
      <c r="C150" s="11"/>
    </row>
    <row r="151" spans="1:3">
      <c r="A151" s="20"/>
      <c r="B151" s="11"/>
      <c r="C151" s="11"/>
    </row>
    <row r="152" spans="1:3">
      <c r="A152" s="20"/>
      <c r="B152" s="11"/>
      <c r="C152" s="11"/>
    </row>
    <row r="153" spans="1:3">
      <c r="A153" s="20"/>
      <c r="B153" s="11"/>
      <c r="C153" s="11"/>
    </row>
    <row r="154" spans="1:3">
      <c r="A154" s="20"/>
      <c r="B154" s="11"/>
      <c r="C154" s="11"/>
    </row>
    <row r="155" spans="1:3">
      <c r="A155" s="20"/>
      <c r="B155" s="11"/>
      <c r="C155" s="11"/>
    </row>
    <row r="156" spans="1:3">
      <c r="A156" s="20"/>
      <c r="B156" s="11"/>
      <c r="C156" s="11"/>
    </row>
    <row r="157" spans="1:3">
      <c r="A157" s="20"/>
      <c r="B157" s="11"/>
      <c r="C157" s="11"/>
    </row>
    <row r="158" spans="1:3">
      <c r="A158" s="20"/>
      <c r="B158" s="11"/>
      <c r="C158" s="11"/>
    </row>
    <row r="159" spans="1:3">
      <c r="A159" s="20"/>
      <c r="B159" s="11"/>
      <c r="C159" s="11"/>
    </row>
    <row r="160" spans="1:3">
      <c r="A160" s="20"/>
      <c r="B160" s="11"/>
      <c r="C160" s="11"/>
    </row>
    <row r="161" spans="1:3">
      <c r="A161" s="20"/>
      <c r="B161" s="11"/>
      <c r="C161" s="11"/>
    </row>
    <row r="162" spans="1:3">
      <c r="A162" s="20"/>
      <c r="B162" s="11"/>
      <c r="C162" s="11"/>
    </row>
    <row r="163" spans="1:3">
      <c r="A163" s="20"/>
      <c r="B163" s="11"/>
      <c r="C163" s="11"/>
    </row>
    <row r="164" spans="1:3">
      <c r="A164" s="20"/>
      <c r="B164" s="11"/>
      <c r="C164" s="11"/>
    </row>
    <row r="165" spans="1:3">
      <c r="A165" s="20"/>
      <c r="B165" s="11"/>
      <c r="C165" s="11"/>
    </row>
    <row r="166" spans="1:3">
      <c r="A166" s="20"/>
      <c r="B166" s="11"/>
      <c r="C166" s="11"/>
    </row>
    <row r="167" spans="1:3">
      <c r="A167" s="20"/>
      <c r="B167" s="11"/>
      <c r="C167" s="11"/>
    </row>
    <row r="168" spans="1:3">
      <c r="A168" s="20"/>
      <c r="B168" s="11"/>
      <c r="C168" s="11"/>
    </row>
    <row r="169" spans="1:3">
      <c r="A169" s="20"/>
      <c r="B169" s="11"/>
      <c r="C169" s="11"/>
    </row>
    <row r="170" spans="1:3">
      <c r="A170" s="20"/>
      <c r="B170" s="11"/>
      <c r="C170" s="11"/>
    </row>
    <row r="171" spans="1:3">
      <c r="A171" s="20"/>
      <c r="B171" s="11"/>
      <c r="C171" s="11"/>
    </row>
    <row r="172" spans="1:3">
      <c r="A172" s="20"/>
      <c r="B172" s="11"/>
      <c r="C172" s="11"/>
    </row>
    <row r="173" spans="1:3">
      <c r="A173" s="20"/>
      <c r="B173" s="11"/>
      <c r="C173" s="11"/>
    </row>
    <row r="174" spans="1:3">
      <c r="A174" s="20"/>
      <c r="B174" s="11"/>
      <c r="C174" s="11"/>
    </row>
    <row r="175" spans="1:3">
      <c r="A175" s="20"/>
      <c r="B175" s="11"/>
      <c r="C175" s="11"/>
    </row>
    <row r="176" spans="1:3">
      <c r="A176" s="20"/>
      <c r="B176" s="11"/>
      <c r="C176" s="11"/>
    </row>
    <row r="177" spans="1:3">
      <c r="A177" s="20"/>
      <c r="B177" s="11"/>
      <c r="C177" s="11"/>
    </row>
    <row r="178" spans="1:3">
      <c r="A178" s="20"/>
      <c r="B178" s="11"/>
      <c r="C178" s="11"/>
    </row>
    <row r="179" spans="1:3">
      <c r="A179" s="20"/>
      <c r="B179" s="11"/>
      <c r="C179" s="11"/>
    </row>
    <row r="180" spans="1:3">
      <c r="A180" s="20"/>
      <c r="B180" s="11"/>
      <c r="C180" s="11"/>
    </row>
    <row r="181" spans="1:3">
      <c r="A181" s="20"/>
      <c r="B181" s="11"/>
      <c r="C181" s="11"/>
    </row>
    <row r="182" spans="1:3">
      <c r="A182" s="20"/>
      <c r="B182" s="11"/>
      <c r="C182" s="11"/>
    </row>
    <row r="183" spans="1:3">
      <c r="A183" s="20"/>
      <c r="B183" s="11"/>
      <c r="C183" s="11"/>
    </row>
    <row r="184" spans="1:3">
      <c r="A184" s="20"/>
      <c r="B184" s="11"/>
      <c r="C184" s="11"/>
    </row>
    <row r="185" spans="1:3">
      <c r="A185" s="20"/>
      <c r="B185" s="11"/>
      <c r="C185" s="11"/>
    </row>
    <row r="186" spans="1:3">
      <c r="A186" s="20"/>
      <c r="B186" s="11"/>
      <c r="C186" s="11"/>
    </row>
    <row r="187" spans="1:3">
      <c r="A187" s="20"/>
      <c r="B187" s="11"/>
      <c r="C187" s="11"/>
    </row>
    <row r="188" spans="1:3">
      <c r="A188" s="20"/>
      <c r="B188" s="11"/>
      <c r="C188" s="11"/>
    </row>
    <row r="189" spans="1:3">
      <c r="A189" s="20"/>
      <c r="B189" s="11"/>
      <c r="C189" s="11"/>
    </row>
    <row r="190" spans="1:3">
      <c r="A190" s="20"/>
      <c r="B190" s="11"/>
      <c r="C190" s="11"/>
    </row>
    <row r="191" spans="1:3">
      <c r="A191" s="20"/>
      <c r="B191" s="11"/>
      <c r="C191" s="11"/>
    </row>
    <row r="192" spans="1:3">
      <c r="A192" s="20"/>
      <c r="B192" s="11"/>
      <c r="C192" s="11"/>
    </row>
    <row r="193" spans="1:3">
      <c r="A193" s="20"/>
      <c r="B193" s="11"/>
      <c r="C193" s="11"/>
    </row>
    <row r="194" spans="1:3">
      <c r="A194" s="20"/>
      <c r="B194" s="11"/>
      <c r="C194" s="11"/>
    </row>
    <row r="195" spans="1:3">
      <c r="A195" s="20"/>
      <c r="B195" s="11"/>
      <c r="C195" s="11"/>
    </row>
    <row r="196" spans="1:3">
      <c r="A196" s="20"/>
      <c r="B196" s="11"/>
      <c r="C196" s="11"/>
    </row>
    <row r="197" spans="1:3">
      <c r="A197" s="20"/>
      <c r="B197" s="11"/>
      <c r="C197" s="11"/>
    </row>
    <row r="198" spans="1:3">
      <c r="A198" s="20"/>
      <c r="B198" s="11"/>
      <c r="C198" s="11"/>
    </row>
    <row r="199" spans="1:3">
      <c r="A199" s="20"/>
      <c r="B199" s="11"/>
      <c r="C199" s="11"/>
    </row>
    <row r="200" spans="1:3">
      <c r="A200" s="20"/>
      <c r="B200" s="11"/>
      <c r="C200" s="11"/>
    </row>
    <row r="201" spans="1:3">
      <c r="A201" s="20"/>
      <c r="B201" s="11"/>
      <c r="C201" s="11"/>
    </row>
    <row r="202" spans="1:3">
      <c r="A202" s="20"/>
      <c r="B202" s="11"/>
      <c r="C202" s="11"/>
    </row>
    <row r="203" spans="1:3">
      <c r="A203" s="20"/>
      <c r="B203" s="11"/>
      <c r="C203" s="11"/>
    </row>
    <row r="204" spans="1:3">
      <c r="A204" s="20"/>
      <c r="B204" s="11"/>
      <c r="C204" s="11"/>
    </row>
    <row r="205" spans="1:3">
      <c r="A205" s="20"/>
      <c r="B205" s="11"/>
      <c r="C205" s="11"/>
    </row>
    <row r="206" spans="1:3">
      <c r="A206" s="20"/>
      <c r="B206" s="11"/>
      <c r="C206" s="11"/>
    </row>
    <row r="207" spans="1:3">
      <c r="A207" s="20"/>
      <c r="B207" s="11"/>
      <c r="C207" s="11"/>
    </row>
    <row r="208" spans="1:3">
      <c r="A208" s="20"/>
      <c r="B208" s="11"/>
      <c r="C208" s="11"/>
    </row>
    <row r="209" spans="1:3">
      <c r="A209" s="20"/>
      <c r="B209" s="11"/>
      <c r="C209" s="11"/>
    </row>
    <row r="210" spans="1:3">
      <c r="A210" s="20"/>
      <c r="B210" s="11"/>
      <c r="C210" s="11"/>
    </row>
    <row r="211" spans="1:3">
      <c r="A211" s="20"/>
      <c r="B211" s="11"/>
      <c r="C211" s="11"/>
    </row>
    <row r="212" spans="1:3">
      <c r="A212" s="20"/>
      <c r="B212" s="11"/>
      <c r="C212" s="11"/>
    </row>
    <row r="213" spans="1:3">
      <c r="A213" s="20"/>
      <c r="B213" s="11"/>
      <c r="C213" s="11"/>
    </row>
    <row r="214" spans="1:3">
      <c r="A214" s="20"/>
      <c r="B214" s="11"/>
      <c r="C214" s="11"/>
    </row>
    <row r="215" spans="1:3">
      <c r="A215" s="20"/>
      <c r="B215" s="11"/>
      <c r="C215" s="11"/>
    </row>
    <row r="216" spans="1:3">
      <c r="A216" s="20"/>
      <c r="B216" s="11"/>
      <c r="C216" s="11"/>
    </row>
    <row r="217" spans="1:3">
      <c r="A217" s="20"/>
      <c r="B217" s="11"/>
      <c r="C217" s="11"/>
    </row>
    <row r="218" spans="1:3">
      <c r="A218" s="20"/>
      <c r="B218" s="11"/>
      <c r="C218" s="11"/>
    </row>
    <row r="219" spans="1:3">
      <c r="A219" s="20"/>
      <c r="B219" s="11"/>
      <c r="C219" s="11"/>
    </row>
    <row r="220" spans="1:3">
      <c r="A220" s="20"/>
      <c r="B220" s="11"/>
      <c r="C220" s="11"/>
    </row>
    <row r="221" spans="1:3">
      <c r="A221" s="20"/>
      <c r="B221" s="11"/>
      <c r="C221" s="11"/>
    </row>
    <row r="222" spans="1:3">
      <c r="A222" s="20"/>
      <c r="B222" s="11"/>
      <c r="C222" s="11"/>
    </row>
    <row r="223" spans="1:3">
      <c r="A223" s="20"/>
      <c r="B223" s="11"/>
      <c r="C223" s="11"/>
    </row>
    <row r="224" spans="1:3">
      <c r="A224" s="20"/>
      <c r="B224" s="11"/>
      <c r="C224" s="11"/>
    </row>
    <row r="225" spans="1:3">
      <c r="A225" s="20"/>
      <c r="B225" s="11"/>
      <c r="C225" s="11"/>
    </row>
    <row r="226" spans="1:3">
      <c r="A226" s="20"/>
    </row>
    <row r="227" spans="1:3">
      <c r="A227" s="20"/>
    </row>
    <row r="228" spans="1:3">
      <c r="A228" s="20"/>
    </row>
    <row r="229" spans="1:3">
      <c r="A229" s="20"/>
    </row>
    <row r="230" spans="1:3">
      <c r="A230" s="20"/>
    </row>
    <row r="231" spans="1:3">
      <c r="A231" s="20"/>
    </row>
    <row r="232" spans="1:3">
      <c r="A232" s="20"/>
    </row>
    <row r="233" spans="1:3">
      <c r="A233" s="20"/>
    </row>
    <row r="234" spans="1:3">
      <c r="A234" s="20"/>
    </row>
    <row r="235" spans="1:3">
      <c r="A235" s="20"/>
    </row>
    <row r="236" spans="1:3">
      <c r="A236" s="20"/>
    </row>
    <row r="237" spans="1:3">
      <c r="A237" s="20"/>
    </row>
    <row r="238" spans="1:3">
      <c r="A238" s="20"/>
    </row>
    <row r="239" spans="1:3">
      <c r="A239" s="20"/>
    </row>
    <row r="240" spans="1:3">
      <c r="A240" s="20"/>
    </row>
    <row r="241" spans="1:1">
      <c r="A241" s="20"/>
    </row>
    <row r="242" spans="1:1">
      <c r="A242" s="20"/>
    </row>
    <row r="243" spans="1:1">
      <c r="A243" s="20"/>
    </row>
    <row r="244" spans="1:1">
      <c r="A244" s="20"/>
    </row>
    <row r="245" spans="1:1">
      <c r="A245" s="20"/>
    </row>
    <row r="246" spans="1:1">
      <c r="A246" s="20"/>
    </row>
    <row r="247" spans="1:1">
      <c r="A247" s="20"/>
    </row>
    <row r="248" spans="1:1">
      <c r="A248" s="20"/>
    </row>
    <row r="249" spans="1:1">
      <c r="A249" s="20"/>
    </row>
    <row r="250" spans="1:1">
      <c r="A250" s="20"/>
    </row>
    <row r="251" spans="1:1">
      <c r="A251" s="20"/>
    </row>
    <row r="252" spans="1:1">
      <c r="A252" s="20"/>
    </row>
    <row r="253" spans="1:1">
      <c r="A253" s="20"/>
    </row>
    <row r="254" spans="1:1">
      <c r="A254" s="20"/>
    </row>
    <row r="255" spans="1:1">
      <c r="A255" s="20"/>
    </row>
    <row r="256" spans="1:1">
      <c r="A256" s="20"/>
    </row>
    <row r="257" spans="1:1">
      <c r="A257" s="20"/>
    </row>
    <row r="258" spans="1:1">
      <c r="A258" s="20"/>
    </row>
    <row r="259" spans="1:1">
      <c r="A259" s="20"/>
    </row>
    <row r="260" spans="1:1">
      <c r="A260" s="20"/>
    </row>
    <row r="261" spans="1:1">
      <c r="A261" s="20"/>
    </row>
    <row r="262" spans="1:1">
      <c r="A262" s="20"/>
    </row>
    <row r="263" spans="1:1">
      <c r="A263" s="20"/>
    </row>
    <row r="264" spans="1:1">
      <c r="A264" s="20"/>
    </row>
    <row r="265" spans="1:1">
      <c r="A265" s="20"/>
    </row>
    <row r="266" spans="1:1">
      <c r="A266" s="20"/>
    </row>
    <row r="267" spans="1:1">
      <c r="A267" s="20"/>
    </row>
    <row r="268" spans="1:1">
      <c r="A268" s="20"/>
    </row>
    <row r="269" spans="1:1">
      <c r="A269" s="20"/>
    </row>
    <row r="270" spans="1:1">
      <c r="A270" s="20"/>
    </row>
    <row r="271" spans="1:1">
      <c r="A271" s="20"/>
    </row>
    <row r="272" spans="1:1">
      <c r="A272" s="20"/>
    </row>
    <row r="273" spans="1:1">
      <c r="A273" s="20"/>
    </row>
    <row r="274" spans="1:1">
      <c r="A274" s="20"/>
    </row>
    <row r="275" spans="1:1">
      <c r="A275" s="20"/>
    </row>
    <row r="276" spans="1:1">
      <c r="A276" s="20"/>
    </row>
    <row r="277" spans="1:1">
      <c r="A277" s="20"/>
    </row>
    <row r="278" spans="1:1">
      <c r="A278" s="20"/>
    </row>
    <row r="279" spans="1:1">
      <c r="A279" s="20"/>
    </row>
    <row r="280" spans="1:1">
      <c r="A280" s="20"/>
    </row>
    <row r="281" spans="1:1">
      <c r="A281" s="20"/>
    </row>
    <row r="282" spans="1:1">
      <c r="A282" s="20"/>
    </row>
    <row r="283" spans="1:1">
      <c r="A283" s="20"/>
    </row>
    <row r="284" spans="1:1">
      <c r="A284" s="20"/>
    </row>
    <row r="285" spans="1:1">
      <c r="A285" s="20"/>
    </row>
    <row r="286" spans="1:1">
      <c r="A286" s="20"/>
    </row>
    <row r="287" spans="1:1">
      <c r="A287" s="20"/>
    </row>
    <row r="288" spans="1:1">
      <c r="A288" s="20"/>
    </row>
    <row r="289" spans="1:1">
      <c r="A289" s="20"/>
    </row>
    <row r="290" spans="1:1">
      <c r="A290" s="20"/>
    </row>
    <row r="291" spans="1:1">
      <c r="A291" s="20"/>
    </row>
    <row r="292" spans="1:1">
      <c r="A292" s="20"/>
    </row>
    <row r="293" spans="1:1">
      <c r="A293" s="20"/>
    </row>
    <row r="294" spans="1:1">
      <c r="A294" s="20"/>
    </row>
    <row r="295" spans="1:1">
      <c r="A295" s="20"/>
    </row>
    <row r="296" spans="1:1">
      <c r="A296" s="20"/>
    </row>
    <row r="297" spans="1:1">
      <c r="A297" s="20"/>
    </row>
    <row r="298" spans="1:1">
      <c r="A298" s="20"/>
    </row>
    <row r="299" spans="1:1">
      <c r="A299" s="20"/>
    </row>
    <row r="300" spans="1:1">
      <c r="A300" s="20"/>
    </row>
    <row r="301" spans="1:1">
      <c r="A301" s="20"/>
    </row>
    <row r="302" spans="1:1">
      <c r="A302" s="20"/>
    </row>
    <row r="303" spans="1:1">
      <c r="A303" s="20"/>
    </row>
    <row r="304" spans="1:1">
      <c r="A304" s="20"/>
    </row>
    <row r="305" spans="1:1">
      <c r="A305" s="20"/>
    </row>
    <row r="306" spans="1:1">
      <c r="A306" s="20"/>
    </row>
    <row r="307" spans="1:1">
      <c r="A307" s="20"/>
    </row>
    <row r="308" spans="1:1">
      <c r="A308" s="20"/>
    </row>
    <row r="309" spans="1:1">
      <c r="A309" s="20"/>
    </row>
    <row r="310" spans="1:1">
      <c r="A310" s="20"/>
    </row>
    <row r="311" spans="1:1">
      <c r="A311" s="20"/>
    </row>
    <row r="312" spans="1:1">
      <c r="A312" s="20"/>
    </row>
    <row r="313" spans="1:1">
      <c r="A313" s="20"/>
    </row>
    <row r="314" spans="1:1">
      <c r="A314" s="20"/>
    </row>
    <row r="315" spans="1:1">
      <c r="A315" s="20"/>
    </row>
    <row r="316" spans="1:1">
      <c r="A316" s="20"/>
    </row>
    <row r="317" spans="1:1">
      <c r="A317" s="20"/>
    </row>
    <row r="318" spans="1:1">
      <c r="A318" s="20"/>
    </row>
    <row r="319" spans="1:1">
      <c r="A319" s="20"/>
    </row>
    <row r="320" spans="1:1">
      <c r="A320" s="20"/>
    </row>
    <row r="321" spans="1:1">
      <c r="A321" s="20"/>
    </row>
    <row r="322" spans="1:1">
      <c r="A322" s="20"/>
    </row>
    <row r="323" spans="1:1">
      <c r="A323" s="20"/>
    </row>
    <row r="324" spans="1:1">
      <c r="A324" s="20"/>
    </row>
    <row r="325" spans="1:1">
      <c r="A325" s="20"/>
    </row>
    <row r="326" spans="1:1">
      <c r="A326" s="20"/>
    </row>
    <row r="327" spans="1:1">
      <c r="A327" s="20"/>
    </row>
    <row r="328" spans="1:1">
      <c r="A328" s="20"/>
    </row>
    <row r="329" spans="1:1">
      <c r="A329" s="20"/>
    </row>
    <row r="330" spans="1:1">
      <c r="A330" s="20"/>
    </row>
    <row r="331" spans="1:1">
      <c r="A331" s="20"/>
    </row>
    <row r="332" spans="1:1">
      <c r="A332" s="20"/>
    </row>
    <row r="333" spans="1:1">
      <c r="A333" s="20"/>
    </row>
    <row r="334" spans="1:1">
      <c r="A334" s="20"/>
    </row>
    <row r="335" spans="1:1">
      <c r="A335" s="20"/>
    </row>
    <row r="336" spans="1:1">
      <c r="A336" s="20"/>
    </row>
    <row r="337" spans="1:1">
      <c r="A337" s="20"/>
    </row>
    <row r="338" spans="1:1">
      <c r="A338" s="20"/>
    </row>
    <row r="339" spans="1:1">
      <c r="A339" s="20"/>
    </row>
    <row r="340" spans="1:1">
      <c r="A340" s="20"/>
    </row>
    <row r="341" spans="1:1">
      <c r="A341" s="20"/>
    </row>
    <row r="342" spans="1:1">
      <c r="A342" s="20"/>
    </row>
    <row r="343" spans="1:1">
      <c r="A343" s="20"/>
    </row>
    <row r="344" spans="1:1">
      <c r="A344" s="20"/>
    </row>
    <row r="345" spans="1:1">
      <c r="A345" s="20"/>
    </row>
    <row r="346" spans="1:1">
      <c r="A346" s="20"/>
    </row>
    <row r="347" spans="1:1">
      <c r="A347" s="20"/>
    </row>
    <row r="348" spans="1:1">
      <c r="A348" s="20"/>
    </row>
    <row r="349" spans="1:1">
      <c r="A349" s="20"/>
    </row>
    <row r="350" spans="1:1">
      <c r="A350" s="20"/>
    </row>
    <row r="351" spans="1:1">
      <c r="A351" s="20"/>
    </row>
    <row r="352" spans="1:1">
      <c r="A352" s="20"/>
    </row>
    <row r="353" spans="1:1">
      <c r="A353" s="20"/>
    </row>
    <row r="354" spans="1:1">
      <c r="A354" s="20"/>
    </row>
    <row r="355" spans="1:1">
      <c r="A355" s="20"/>
    </row>
    <row r="356" spans="1:1">
      <c r="A356" s="20"/>
    </row>
    <row r="357" spans="1:1">
      <c r="A357" s="20"/>
    </row>
    <row r="358" spans="1:1">
      <c r="A358" s="20"/>
    </row>
    <row r="359" spans="1:1">
      <c r="A359" s="20"/>
    </row>
    <row r="360" spans="1:1">
      <c r="A360" s="20"/>
    </row>
    <row r="361" spans="1:1">
      <c r="A361" s="20"/>
    </row>
    <row r="362" spans="1:1">
      <c r="A362" s="20"/>
    </row>
    <row r="363" spans="1:1">
      <c r="A363" s="20"/>
    </row>
    <row r="364" spans="1:1">
      <c r="A364" s="20"/>
    </row>
    <row r="365" spans="1:1">
      <c r="A365" s="20"/>
    </row>
    <row r="366" spans="1:1">
      <c r="A366" s="20"/>
    </row>
    <row r="367" spans="1:1">
      <c r="A367" s="20"/>
    </row>
    <row r="368" spans="1:1">
      <c r="A368" s="20"/>
    </row>
    <row r="369" spans="1:1">
      <c r="A369" s="20"/>
    </row>
    <row r="370" spans="1:1">
      <c r="A370" s="20"/>
    </row>
    <row r="371" spans="1:1">
      <c r="A371" s="20"/>
    </row>
    <row r="372" spans="1:1">
      <c r="A372" s="20"/>
    </row>
    <row r="373" spans="1:1">
      <c r="A373" s="20"/>
    </row>
    <row r="374" spans="1:1">
      <c r="A374" s="20"/>
    </row>
    <row r="375" spans="1:1">
      <c r="A375" s="20"/>
    </row>
    <row r="376" spans="1:1">
      <c r="A376" s="20"/>
    </row>
    <row r="377" spans="1:1">
      <c r="A377" s="20"/>
    </row>
    <row r="378" spans="1:1">
      <c r="A378" s="20"/>
    </row>
    <row r="379" spans="1:1">
      <c r="A379" s="20"/>
    </row>
    <row r="380" spans="1:1">
      <c r="A380" s="20"/>
    </row>
    <row r="381" spans="1:1">
      <c r="A381" s="20"/>
    </row>
    <row r="382" spans="1:1">
      <c r="A382" s="20"/>
    </row>
    <row r="383" spans="1:1">
      <c r="A383" s="20"/>
    </row>
    <row r="384" spans="1:1">
      <c r="A384" s="20"/>
    </row>
    <row r="385" spans="1:1">
      <c r="A385" s="20"/>
    </row>
    <row r="386" spans="1:1">
      <c r="A386" s="20"/>
    </row>
    <row r="387" spans="1:1">
      <c r="A387" s="20"/>
    </row>
    <row r="388" spans="1:1">
      <c r="A388" s="20"/>
    </row>
    <row r="389" spans="1:1">
      <c r="A389" s="20"/>
    </row>
    <row r="390" spans="1:1">
      <c r="A390" s="20"/>
    </row>
    <row r="391" spans="1:1">
      <c r="A391" s="20"/>
    </row>
    <row r="392" spans="1:1">
      <c r="A392" s="20"/>
    </row>
    <row r="393" spans="1:1">
      <c r="A393" s="20"/>
    </row>
    <row r="394" spans="1:1">
      <c r="A394" s="20"/>
    </row>
    <row r="395" spans="1:1">
      <c r="A395" s="20"/>
    </row>
    <row r="396" spans="1:1">
      <c r="A396" s="20"/>
    </row>
    <row r="397" spans="1:1">
      <c r="A397" s="20"/>
    </row>
    <row r="398" spans="1:1">
      <c r="A398" s="20"/>
    </row>
    <row r="399" spans="1:1">
      <c r="A399" s="20"/>
    </row>
    <row r="400" spans="1:1">
      <c r="A400" s="20"/>
    </row>
    <row r="401" spans="1:1">
      <c r="A401" s="20"/>
    </row>
    <row r="402" spans="1:1">
      <c r="A402" s="20"/>
    </row>
    <row r="403" spans="1:1">
      <c r="A403" s="20"/>
    </row>
    <row r="404" spans="1:1">
      <c r="A404" s="20"/>
    </row>
    <row r="405" spans="1:1">
      <c r="A405" s="20"/>
    </row>
    <row r="406" spans="1:1">
      <c r="A406" s="20"/>
    </row>
    <row r="407" spans="1:1">
      <c r="A407" s="20"/>
    </row>
    <row r="408" spans="1:1">
      <c r="A408" s="20"/>
    </row>
    <row r="409" spans="1:1">
      <c r="A409" s="20"/>
    </row>
    <row r="410" spans="1:1">
      <c r="A410" s="20"/>
    </row>
    <row r="411" spans="1:1">
      <c r="A411" s="20"/>
    </row>
    <row r="412" spans="1:1">
      <c r="A412" s="20"/>
    </row>
    <row r="413" spans="1:1">
      <c r="A413" s="20"/>
    </row>
    <row r="414" spans="1:1">
      <c r="A414" s="20"/>
    </row>
    <row r="415" spans="1:1">
      <c r="A415" s="20"/>
    </row>
    <row r="416" spans="1:1">
      <c r="A416" s="20"/>
    </row>
    <row r="417" spans="1:1">
      <c r="A417" s="20"/>
    </row>
    <row r="418" spans="1:1">
      <c r="A418" s="20"/>
    </row>
    <row r="419" spans="1:1">
      <c r="A419" s="20"/>
    </row>
    <row r="420" spans="1:1">
      <c r="A420" s="20"/>
    </row>
    <row r="421" spans="1:1">
      <c r="A421" s="20"/>
    </row>
    <row r="422" spans="1:1">
      <c r="A422" s="20"/>
    </row>
    <row r="423" spans="1:1">
      <c r="A423" s="20"/>
    </row>
    <row r="424" spans="1:1">
      <c r="A424" s="20"/>
    </row>
    <row r="425" spans="1:1">
      <c r="A425" s="20"/>
    </row>
    <row r="426" spans="1:1">
      <c r="A426" s="20"/>
    </row>
    <row r="427" spans="1:1">
      <c r="A427" s="20"/>
    </row>
    <row r="428" spans="1:1">
      <c r="A428" s="20"/>
    </row>
    <row r="429" spans="1:1">
      <c r="A429" s="20"/>
    </row>
    <row r="430" spans="1:1">
      <c r="A430" s="20"/>
    </row>
    <row r="431" spans="1:1">
      <c r="A431" s="20"/>
    </row>
    <row r="432" spans="1:1">
      <c r="A432" s="20"/>
    </row>
    <row r="433" spans="1:1">
      <c r="A433" s="20"/>
    </row>
    <row r="434" spans="1:1">
      <c r="A434" s="20"/>
    </row>
    <row r="435" spans="1:1">
      <c r="A435" s="20"/>
    </row>
    <row r="436" spans="1:1">
      <c r="A436" s="20"/>
    </row>
    <row r="437" spans="1:1">
      <c r="A437" s="20"/>
    </row>
    <row r="438" spans="1:1">
      <c r="A438" s="20"/>
    </row>
    <row r="439" spans="1:1">
      <c r="A439" s="20"/>
    </row>
    <row r="440" spans="1:1">
      <c r="A440" s="20"/>
    </row>
    <row r="441" spans="1:1">
      <c r="A441" s="20"/>
    </row>
    <row r="442" spans="1:1">
      <c r="A442" s="20"/>
    </row>
    <row r="443" spans="1:1">
      <c r="A443" s="20"/>
    </row>
    <row r="444" spans="1:1">
      <c r="A444" s="20"/>
    </row>
    <row r="445" spans="1:1">
      <c r="A445" s="20"/>
    </row>
    <row r="446" spans="1:1">
      <c r="A446" s="20"/>
    </row>
    <row r="447" spans="1:1">
      <c r="A447" s="20"/>
    </row>
    <row r="448" spans="1:1">
      <c r="A448" s="20"/>
    </row>
    <row r="449" spans="1:1">
      <c r="A449" s="20"/>
    </row>
    <row r="450" spans="1:1">
      <c r="A450" s="20"/>
    </row>
    <row r="451" spans="1:1">
      <c r="A451" s="20"/>
    </row>
    <row r="452" spans="1:1">
      <c r="A452" s="20"/>
    </row>
    <row r="453" spans="1:1">
      <c r="A453" s="20"/>
    </row>
    <row r="454" spans="1:1">
      <c r="A454" s="20"/>
    </row>
    <row r="455" spans="1:1">
      <c r="A455" s="20"/>
    </row>
    <row r="456" spans="1:1">
      <c r="A456" s="20"/>
    </row>
    <row r="457" spans="1:1">
      <c r="A457" s="20"/>
    </row>
    <row r="458" spans="1:1">
      <c r="A458" s="20"/>
    </row>
    <row r="459" spans="1:1">
      <c r="A459" s="20"/>
    </row>
    <row r="460" spans="1:1">
      <c r="A460" s="20"/>
    </row>
    <row r="461" spans="1:1">
      <c r="A461" s="20"/>
    </row>
    <row r="462" spans="1:1">
      <c r="A462" s="20"/>
    </row>
    <row r="463" spans="1:1">
      <c r="A463" s="20"/>
    </row>
    <row r="464" spans="1:1">
      <c r="A464" s="20"/>
    </row>
    <row r="465" spans="1:1">
      <c r="A465" s="20"/>
    </row>
    <row r="466" spans="1:1">
      <c r="A466" s="20"/>
    </row>
    <row r="467" spans="1:1">
      <c r="A467" s="20"/>
    </row>
    <row r="468" spans="1:1">
      <c r="A468" s="20"/>
    </row>
    <row r="469" spans="1:1">
      <c r="A469" s="20"/>
    </row>
    <row r="470" spans="1:1">
      <c r="A470" s="20"/>
    </row>
    <row r="471" spans="1:1">
      <c r="A471" s="20"/>
    </row>
    <row r="472" spans="1:1">
      <c r="A472" s="20"/>
    </row>
    <row r="473" spans="1:1">
      <c r="A473" s="20"/>
    </row>
    <row r="474" spans="1:1">
      <c r="A474" s="20"/>
    </row>
    <row r="475" spans="1:1">
      <c r="A475" s="20"/>
    </row>
    <row r="476" spans="1:1">
      <c r="A476" s="20"/>
    </row>
    <row r="477" spans="1:1">
      <c r="A477" s="20"/>
    </row>
    <row r="478" spans="1:1">
      <c r="A478" s="20"/>
    </row>
    <row r="479" spans="1:1">
      <c r="A479" s="20"/>
    </row>
    <row r="480" spans="1:1">
      <c r="A480" s="20"/>
    </row>
    <row r="481" spans="1:1">
      <c r="A481" s="20"/>
    </row>
    <row r="482" spans="1:1">
      <c r="A482" s="20"/>
    </row>
    <row r="483" spans="1:1">
      <c r="A483" s="20"/>
    </row>
    <row r="484" spans="1:1">
      <c r="A484" s="20"/>
    </row>
    <row r="485" spans="1:1">
      <c r="A485" s="20"/>
    </row>
    <row r="486" spans="1:1">
      <c r="A486" s="20"/>
    </row>
    <row r="487" spans="1:1">
      <c r="A487" s="20"/>
    </row>
    <row r="488" spans="1:1">
      <c r="A488" s="20"/>
    </row>
    <row r="489" spans="1:1">
      <c r="A489" s="20"/>
    </row>
    <row r="490" spans="1:1">
      <c r="A490" s="20"/>
    </row>
    <row r="491" spans="1:1">
      <c r="A491" s="20"/>
    </row>
    <row r="492" spans="1:1">
      <c r="A492" s="20"/>
    </row>
    <row r="493" spans="1:1">
      <c r="A493" s="20"/>
    </row>
    <row r="494" spans="1:1">
      <c r="A494" s="20"/>
    </row>
    <row r="495" spans="1:1">
      <c r="A495" s="20"/>
    </row>
    <row r="496" spans="1:1">
      <c r="A496" s="20"/>
    </row>
    <row r="497" spans="1:1">
      <c r="A497" s="20"/>
    </row>
    <row r="498" spans="1:1">
      <c r="A498" s="20"/>
    </row>
    <row r="499" spans="1:1">
      <c r="A499" s="20"/>
    </row>
    <row r="500" spans="1:1">
      <c r="A500" s="20"/>
    </row>
    <row r="501" spans="1:1">
      <c r="A501" s="20"/>
    </row>
    <row r="502" spans="1:1">
      <c r="A502" s="20"/>
    </row>
    <row r="503" spans="1:1">
      <c r="A503" s="20"/>
    </row>
    <row r="504" spans="1:1">
      <c r="A504" s="20"/>
    </row>
    <row r="505" spans="1:1">
      <c r="A505" s="20"/>
    </row>
    <row r="506" spans="1:1">
      <c r="A506" s="20"/>
    </row>
    <row r="507" spans="1:1">
      <c r="A507" s="20"/>
    </row>
    <row r="508" spans="1:1">
      <c r="A508" s="20"/>
    </row>
    <row r="509" spans="1:1">
      <c r="A509" s="20"/>
    </row>
    <row r="510" spans="1:1">
      <c r="A510" s="20"/>
    </row>
    <row r="511" spans="1:1">
      <c r="A511" s="20"/>
    </row>
    <row r="512" spans="1:1">
      <c r="A512" s="20"/>
    </row>
    <row r="513" spans="1:1">
      <c r="A513" s="20"/>
    </row>
    <row r="514" spans="1:1">
      <c r="A514" s="20"/>
    </row>
    <row r="515" spans="1:1">
      <c r="A515" s="20"/>
    </row>
    <row r="516" spans="1:1">
      <c r="A516" s="20"/>
    </row>
    <row r="517" spans="1:1">
      <c r="A517" s="20"/>
    </row>
    <row r="518" spans="1:1">
      <c r="A518" s="20"/>
    </row>
    <row r="519" spans="1:1">
      <c r="A519" s="20"/>
    </row>
    <row r="520" spans="1:1">
      <c r="A520" s="20"/>
    </row>
    <row r="521" spans="1:1">
      <c r="A521" s="20"/>
    </row>
    <row r="522" spans="1:1">
      <c r="A522" s="20"/>
    </row>
    <row r="523" spans="1:1">
      <c r="A523" s="20"/>
    </row>
    <row r="524" spans="1:1">
      <c r="A524" s="20"/>
    </row>
    <row r="525" spans="1:1">
      <c r="A525" s="20"/>
    </row>
    <row r="526" spans="1:1">
      <c r="A526" s="20"/>
    </row>
    <row r="527" spans="1:1">
      <c r="A527" s="20"/>
    </row>
    <row r="528" spans="1:1">
      <c r="A528" s="20"/>
    </row>
    <row r="529" spans="1:1">
      <c r="A529" s="20"/>
    </row>
    <row r="530" spans="1:1">
      <c r="A530" s="20"/>
    </row>
    <row r="531" spans="1:1">
      <c r="A531" s="20"/>
    </row>
    <row r="532" spans="1:1">
      <c r="A532" s="20"/>
    </row>
    <row r="533" spans="1:1">
      <c r="A533" s="20"/>
    </row>
    <row r="534" spans="1:1">
      <c r="A534" s="20"/>
    </row>
    <row r="535" spans="1:1">
      <c r="A535" s="20"/>
    </row>
    <row r="536" spans="1:1">
      <c r="A536" s="20"/>
    </row>
    <row r="537" spans="1:1">
      <c r="A537" s="20"/>
    </row>
    <row r="538" spans="1:1">
      <c r="A538" s="20"/>
    </row>
    <row r="539" spans="1:1">
      <c r="A539" s="20"/>
    </row>
    <row r="540" spans="1:1">
      <c r="A540" s="20"/>
    </row>
    <row r="541" spans="1:1">
      <c r="A541" s="20"/>
    </row>
    <row r="542" spans="1:1">
      <c r="A542" s="20"/>
    </row>
    <row r="543" spans="1:1">
      <c r="A543" s="20"/>
    </row>
    <row r="544" spans="1:1">
      <c r="A544" s="20"/>
    </row>
    <row r="545" spans="1:1">
      <c r="A545" s="20"/>
    </row>
    <row r="546" spans="1:1">
      <c r="A546" s="20"/>
    </row>
    <row r="547" spans="1:1">
      <c r="A547" s="20"/>
    </row>
    <row r="548" spans="1:1">
      <c r="A548" s="20"/>
    </row>
    <row r="549" spans="1:1">
      <c r="A549" s="20"/>
    </row>
    <row r="550" spans="1:1">
      <c r="A550" s="20"/>
    </row>
    <row r="551" spans="1:1">
      <c r="A551" s="20"/>
    </row>
    <row r="552" spans="1:1">
      <c r="A552" s="20"/>
    </row>
    <row r="553" spans="1:1">
      <c r="A553" s="20"/>
    </row>
    <row r="554" spans="1:1">
      <c r="A554" s="20"/>
    </row>
    <row r="555" spans="1:1">
      <c r="A555" s="20"/>
    </row>
    <row r="556" spans="1:1">
      <c r="A556" s="20"/>
    </row>
    <row r="557" spans="1:1">
      <c r="A557" s="20"/>
    </row>
    <row r="558" spans="1:1">
      <c r="A558" s="20"/>
    </row>
    <row r="559" spans="1:1">
      <c r="A559" s="20"/>
    </row>
    <row r="560" spans="1:1">
      <c r="A560" s="20"/>
    </row>
    <row r="561" spans="1:1">
      <c r="A561" s="20"/>
    </row>
    <row r="562" spans="1:1">
      <c r="A562" s="20"/>
    </row>
    <row r="563" spans="1:1">
      <c r="A563" s="20"/>
    </row>
    <row r="564" spans="1:1">
      <c r="A564" s="20"/>
    </row>
    <row r="565" spans="1:1">
      <c r="A565" s="20"/>
    </row>
    <row r="566" spans="1:1">
      <c r="A566" s="20"/>
    </row>
    <row r="567" spans="1:1">
      <c r="A567" s="20"/>
    </row>
    <row r="568" spans="1:1">
      <c r="A568" s="20"/>
    </row>
    <row r="569" spans="1:1">
      <c r="A569" s="20"/>
    </row>
    <row r="570" spans="1:1">
      <c r="A570" s="20"/>
    </row>
    <row r="571" spans="1:1">
      <c r="A571" s="20"/>
    </row>
    <row r="572" spans="1:1">
      <c r="A572" s="20"/>
    </row>
    <row r="573" spans="1:1">
      <c r="A573" s="20"/>
    </row>
    <row r="574" spans="1:1">
      <c r="A574" s="20"/>
    </row>
    <row r="575" spans="1:1">
      <c r="A575" s="20"/>
    </row>
    <row r="576" spans="1:1">
      <c r="A576" s="20"/>
    </row>
    <row r="577" spans="1:1">
      <c r="A577" s="20"/>
    </row>
    <row r="578" spans="1:1">
      <c r="A578" s="20"/>
    </row>
    <row r="579" spans="1:1">
      <c r="A579" s="20"/>
    </row>
    <row r="580" spans="1:1">
      <c r="A580" s="20"/>
    </row>
    <row r="581" spans="1:1">
      <c r="A581" s="20"/>
    </row>
    <row r="582" spans="1:1">
      <c r="A582" s="20"/>
    </row>
    <row r="583" spans="1:1">
      <c r="A583" s="20"/>
    </row>
    <row r="584" spans="1:1">
      <c r="A584" s="20"/>
    </row>
    <row r="585" spans="1:1">
      <c r="A585" s="20"/>
    </row>
    <row r="586" spans="1:1">
      <c r="A586" s="20"/>
    </row>
    <row r="587" spans="1:1">
      <c r="A587" s="20"/>
    </row>
    <row r="588" spans="1:1">
      <c r="A588" s="20"/>
    </row>
    <row r="589" spans="1:1">
      <c r="A589" s="20"/>
    </row>
    <row r="590" spans="1:1">
      <c r="A590" s="20"/>
    </row>
    <row r="591" spans="1:1">
      <c r="A591" s="20"/>
    </row>
    <row r="592" spans="1:1">
      <c r="A592" s="20"/>
    </row>
    <row r="593" spans="1:1">
      <c r="A593" s="20"/>
    </row>
    <row r="594" spans="1:1">
      <c r="A594" s="20"/>
    </row>
    <row r="595" spans="1:1">
      <c r="A595" s="20"/>
    </row>
    <row r="596" spans="1:1">
      <c r="A596" s="20"/>
    </row>
    <row r="597" spans="1:1">
      <c r="A597" s="20"/>
    </row>
    <row r="598" spans="1:1">
      <c r="A598" s="20"/>
    </row>
    <row r="599" spans="1:1">
      <c r="A599" s="20"/>
    </row>
    <row r="600" spans="1:1">
      <c r="A600" s="20"/>
    </row>
    <row r="601" spans="1:1">
      <c r="A601" s="20"/>
    </row>
    <row r="602" spans="1:1">
      <c r="A602" s="20"/>
    </row>
    <row r="603" spans="1:1">
      <c r="A603" s="20"/>
    </row>
    <row r="604" spans="1:1">
      <c r="A604" s="20"/>
    </row>
    <row r="605" spans="1:1">
      <c r="A605" s="20"/>
    </row>
    <row r="606" spans="1:1">
      <c r="A606" s="20"/>
    </row>
    <row r="607" spans="1:1">
      <c r="A607" s="20"/>
    </row>
    <row r="608" spans="1:1">
      <c r="A608" s="20"/>
    </row>
    <row r="609" spans="1:1">
      <c r="A609" s="20"/>
    </row>
    <row r="610" spans="1:1">
      <c r="A610" s="20"/>
    </row>
    <row r="611" spans="1:1">
      <c r="A611" s="20"/>
    </row>
    <row r="612" spans="1:1">
      <c r="A612" s="20"/>
    </row>
    <row r="613" spans="1:1">
      <c r="A613" s="20"/>
    </row>
    <row r="614" spans="1:1">
      <c r="A614" s="20"/>
    </row>
    <row r="615" spans="1:1">
      <c r="A615" s="20"/>
    </row>
    <row r="616" spans="1:1">
      <c r="A616" s="20"/>
    </row>
    <row r="617" spans="1:1">
      <c r="A617" s="20"/>
    </row>
    <row r="618" spans="1:1">
      <c r="A618" s="20"/>
    </row>
    <row r="619" spans="1:1">
      <c r="A619" s="20"/>
    </row>
    <row r="620" spans="1:1">
      <c r="A620" s="20"/>
    </row>
    <row r="621" spans="1:1">
      <c r="A621" s="20"/>
    </row>
    <row r="622" spans="1:1">
      <c r="A622" s="20"/>
    </row>
    <row r="623" spans="1:1">
      <c r="A623" s="20"/>
    </row>
    <row r="624" spans="1:1">
      <c r="A624" s="20"/>
    </row>
    <row r="625" spans="1:1">
      <c r="A625" s="20"/>
    </row>
    <row r="626" spans="1:1">
      <c r="A626" s="20"/>
    </row>
    <row r="627" spans="1:1">
      <c r="A627" s="20"/>
    </row>
    <row r="628" spans="1:1">
      <c r="A628" s="20"/>
    </row>
    <row r="629" spans="1:1">
      <c r="A629" s="20"/>
    </row>
    <row r="630" spans="1:1">
      <c r="A630" s="20"/>
    </row>
    <row r="631" spans="1:1">
      <c r="A631" s="20"/>
    </row>
    <row r="632" spans="1:1">
      <c r="A632" s="20"/>
    </row>
    <row r="633" spans="1:1">
      <c r="A633" s="20"/>
    </row>
    <row r="634" spans="1:1">
      <c r="A634" s="20"/>
    </row>
    <row r="635" spans="1:1">
      <c r="A635" s="20"/>
    </row>
    <row r="636" spans="1:1">
      <c r="A636" s="20"/>
    </row>
    <row r="637" spans="1:1">
      <c r="A637" s="20"/>
    </row>
    <row r="638" spans="1:1">
      <c r="A638" s="20"/>
    </row>
    <row r="639" spans="1:1">
      <c r="A639" s="20"/>
    </row>
    <row r="640" spans="1:1">
      <c r="A640" s="20"/>
    </row>
    <row r="641" spans="1:1">
      <c r="A641" s="20"/>
    </row>
    <row r="642" spans="1:1">
      <c r="A642" s="20"/>
    </row>
    <row r="643" spans="1:1">
      <c r="A643" s="20"/>
    </row>
    <row r="644" spans="1:1">
      <c r="A644" s="20"/>
    </row>
    <row r="645" spans="1:1">
      <c r="A645" s="20"/>
    </row>
    <row r="646" spans="1:1">
      <c r="A646" s="20"/>
    </row>
    <row r="647" spans="1:1">
      <c r="A647" s="20"/>
    </row>
    <row r="648" spans="1:1">
      <c r="A648" s="20"/>
    </row>
    <row r="649" spans="1:1">
      <c r="A649" s="20"/>
    </row>
    <row r="650" spans="1:1">
      <c r="A650" s="20"/>
    </row>
    <row r="651" spans="1:1">
      <c r="A651" s="20"/>
    </row>
    <row r="652" spans="1:1">
      <c r="A652" s="20"/>
    </row>
    <row r="653" spans="1:1">
      <c r="A653" s="20"/>
    </row>
    <row r="654" spans="1:1">
      <c r="A654" s="20"/>
    </row>
    <row r="655" spans="1:1">
      <c r="A655" s="20"/>
    </row>
    <row r="656" spans="1:1">
      <c r="A656" s="20"/>
    </row>
    <row r="657" spans="1:1">
      <c r="A657" s="20"/>
    </row>
    <row r="658" spans="1:1">
      <c r="A658" s="20"/>
    </row>
    <row r="659" spans="1:1">
      <c r="A659" s="20"/>
    </row>
    <row r="660" spans="1:1">
      <c r="A660" s="20"/>
    </row>
    <row r="661" spans="1:1">
      <c r="A661" s="20"/>
    </row>
    <row r="662" spans="1:1">
      <c r="A662" s="20"/>
    </row>
    <row r="663" spans="1:1">
      <c r="A663" s="20"/>
    </row>
    <row r="664" spans="1:1">
      <c r="A664" s="20"/>
    </row>
    <row r="665" spans="1:1">
      <c r="A665" s="20"/>
    </row>
    <row r="666" spans="1:1">
      <c r="A666" s="20"/>
    </row>
    <row r="667" spans="1:1">
      <c r="A667" s="20"/>
    </row>
    <row r="668" spans="1:1">
      <c r="A668" s="20"/>
    </row>
    <row r="669" spans="1:1">
      <c r="A669" s="20"/>
    </row>
    <row r="670" spans="1:1">
      <c r="A670" s="20"/>
    </row>
    <row r="671" spans="1:1">
      <c r="A671" s="20"/>
    </row>
    <row r="672" spans="1:1">
      <c r="A672" s="20"/>
    </row>
    <row r="673" spans="1:1">
      <c r="A673" s="20"/>
    </row>
    <row r="674" spans="1:1">
      <c r="A674" s="20"/>
    </row>
    <row r="675" spans="1:1">
      <c r="A675" s="20"/>
    </row>
    <row r="676" spans="1:1">
      <c r="A676" s="20"/>
    </row>
    <row r="677" spans="1:1">
      <c r="A677" s="20"/>
    </row>
    <row r="678" spans="1:1">
      <c r="A678" s="20"/>
    </row>
    <row r="679" spans="1:1">
      <c r="A679" s="20"/>
    </row>
    <row r="680" spans="1:1">
      <c r="A680" s="20"/>
    </row>
    <row r="681" spans="1:1">
      <c r="A681" s="20"/>
    </row>
    <row r="682" spans="1:1">
      <c r="A682" s="20"/>
    </row>
    <row r="683" spans="1:1">
      <c r="A683" s="20"/>
    </row>
    <row r="684" spans="1:1">
      <c r="A684" s="20"/>
    </row>
    <row r="685" spans="1:1">
      <c r="A685" s="20"/>
    </row>
    <row r="686" spans="1:1">
      <c r="A686" s="20"/>
    </row>
    <row r="687" spans="1:1">
      <c r="A687" s="20"/>
    </row>
    <row r="688" spans="1:1">
      <c r="A688" s="20"/>
    </row>
    <row r="689" spans="1:1">
      <c r="A689" s="20"/>
    </row>
    <row r="690" spans="1:1">
      <c r="A690" s="20"/>
    </row>
    <row r="691" spans="1:1">
      <c r="A691" s="20"/>
    </row>
    <row r="692" spans="1:1">
      <c r="A692" s="20"/>
    </row>
    <row r="693" spans="1:1">
      <c r="A693" s="20"/>
    </row>
    <row r="694" spans="1:1">
      <c r="A694" s="20"/>
    </row>
    <row r="695" spans="1:1">
      <c r="A695" s="20"/>
    </row>
    <row r="696" spans="1:1">
      <c r="A696" s="20"/>
    </row>
    <row r="697" spans="1:1">
      <c r="A697" s="20"/>
    </row>
    <row r="698" spans="1:1">
      <c r="A698" s="20"/>
    </row>
    <row r="699" spans="1:1">
      <c r="A699" s="20"/>
    </row>
    <row r="700" spans="1:1">
      <c r="A700" s="20"/>
    </row>
    <row r="701" spans="1:1">
      <c r="A701" s="20"/>
    </row>
    <row r="702" spans="1:1">
      <c r="A702" s="20"/>
    </row>
    <row r="703" spans="1:1">
      <c r="A703" s="20"/>
    </row>
    <row r="704" spans="1:1">
      <c r="A704" s="20"/>
    </row>
    <row r="705" spans="1:1">
      <c r="A705" s="20"/>
    </row>
    <row r="706" spans="1:1">
      <c r="A706" s="20"/>
    </row>
    <row r="707" spans="1:1">
      <c r="A707" s="20"/>
    </row>
    <row r="708" spans="1:1">
      <c r="A708" s="20"/>
    </row>
    <row r="709" spans="1:1">
      <c r="A709" s="20"/>
    </row>
    <row r="710" spans="1:1">
      <c r="A710" s="20"/>
    </row>
    <row r="711" spans="1:1">
      <c r="A711" s="20"/>
    </row>
    <row r="712" spans="1:1">
      <c r="A712" s="20"/>
    </row>
    <row r="713" spans="1:1">
      <c r="A713" s="20"/>
    </row>
    <row r="714" spans="1:1">
      <c r="A714" s="20"/>
    </row>
    <row r="715" spans="1:1">
      <c r="A715" s="20"/>
    </row>
    <row r="716" spans="1:1">
      <c r="A716" s="20"/>
    </row>
    <row r="717" spans="1:1">
      <c r="A717" s="20"/>
    </row>
    <row r="718" spans="1:1">
      <c r="A718" s="20"/>
    </row>
    <row r="719" spans="1:1">
      <c r="A719" s="20"/>
    </row>
    <row r="720" spans="1:1">
      <c r="A720" s="20"/>
    </row>
    <row r="721" spans="1:1">
      <c r="A721" s="20"/>
    </row>
    <row r="722" spans="1:1">
      <c r="A722" s="20"/>
    </row>
    <row r="723" spans="1:1">
      <c r="A723" s="20"/>
    </row>
    <row r="724" spans="1:1">
      <c r="A724" s="20"/>
    </row>
    <row r="725" spans="1:1">
      <c r="A725" s="20"/>
    </row>
    <row r="726" spans="1:1">
      <c r="A726" s="20"/>
    </row>
    <row r="727" spans="1:1">
      <c r="A727" s="20"/>
    </row>
    <row r="728" spans="1:1">
      <c r="A728" s="20"/>
    </row>
    <row r="729" spans="1:1">
      <c r="A729" s="20"/>
    </row>
    <row r="730" spans="1:1">
      <c r="A730" s="20"/>
    </row>
    <row r="731" spans="1:1">
      <c r="A731" s="20"/>
    </row>
    <row r="732" spans="1:1">
      <c r="A732" s="20"/>
    </row>
    <row r="733" spans="1:1">
      <c r="A733" s="20"/>
    </row>
    <row r="734" spans="1:1">
      <c r="A734" s="20"/>
    </row>
    <row r="735" spans="1:1">
      <c r="A735" s="20"/>
    </row>
    <row r="736" spans="1:1">
      <c r="A736" s="20"/>
    </row>
    <row r="737" spans="1:1">
      <c r="A737" s="20"/>
    </row>
    <row r="738" spans="1:1">
      <c r="A738"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26CE9-9FDC-4945-9886-1EA337FB0FDF}">
  <dimension ref="A1:P905"/>
  <sheetViews>
    <sheetView topLeftCell="A25" workbookViewId="0">
      <selection activeCell="G25" sqref="G25"/>
    </sheetView>
  </sheetViews>
  <sheetFormatPr defaultRowHeight="15"/>
  <cols>
    <col min="1" max="1" width="28.7109375" style="16" customWidth="1"/>
    <col min="2" max="2" width="15.140625" style="16" customWidth="1"/>
    <col min="3" max="3" width="18" style="16" customWidth="1"/>
    <col min="4" max="10" width="15.140625" style="16" customWidth="1"/>
    <col min="11" max="16384" width="9.140625" style="16"/>
  </cols>
  <sheetData>
    <row r="1" spans="1:6" s="1" customFormat="1">
      <c r="A1" s="1" t="s">
        <v>3603</v>
      </c>
      <c r="B1" s="1">
        <v>2020</v>
      </c>
    </row>
    <row r="3" spans="1:6">
      <c r="A3" s="16" t="s">
        <v>1</v>
      </c>
      <c r="B3" s="16" t="s">
        <v>3604</v>
      </c>
    </row>
    <row r="4" spans="1:6">
      <c r="A4" s="16" t="s">
        <v>2</v>
      </c>
      <c r="B4" s="16" t="s">
        <v>3605</v>
      </c>
    </row>
    <row r="5" spans="1:6">
      <c r="A5" s="16" t="s">
        <v>3</v>
      </c>
      <c r="B5" s="16" t="s">
        <v>3606</v>
      </c>
    </row>
    <row r="6" spans="1:6">
      <c r="A6" s="16" t="s">
        <v>5</v>
      </c>
      <c r="B6" s="16" t="s">
        <v>3607</v>
      </c>
    </row>
    <row r="7" spans="1:6">
      <c r="A7" s="16" t="s">
        <v>15</v>
      </c>
      <c r="B7" s="16">
        <v>27</v>
      </c>
    </row>
    <row r="8" spans="1:6">
      <c r="A8" s="16" t="s">
        <v>13</v>
      </c>
      <c r="B8" s="16" t="s">
        <v>3608</v>
      </c>
    </row>
    <row r="9" spans="1:6">
      <c r="A9" s="16" t="s">
        <v>6</v>
      </c>
      <c r="B9" s="16" t="s">
        <v>3609</v>
      </c>
      <c r="C9" s="4"/>
    </row>
    <row r="10" spans="1:6">
      <c r="B10" s="25" t="s">
        <v>3610</v>
      </c>
      <c r="C10" s="4"/>
    </row>
    <row r="11" spans="1:6" ht="15.75">
      <c r="B11" s="26">
        <v>43850</v>
      </c>
      <c r="C11" s="4"/>
    </row>
    <row r="12" spans="1:6" ht="15.75">
      <c r="B12" s="5"/>
      <c r="C12" s="4"/>
    </row>
    <row r="13" spans="1:6" ht="15.75">
      <c r="A13" s="16" t="s">
        <v>1223</v>
      </c>
      <c r="B13" s="5" t="s">
        <v>2706</v>
      </c>
      <c r="C13" s="4"/>
    </row>
    <row r="14" spans="1:6" ht="15.75">
      <c r="A14" s="16" t="s">
        <v>1222</v>
      </c>
      <c r="B14" s="5" t="s">
        <v>3546</v>
      </c>
      <c r="C14" s="6"/>
    </row>
    <row r="15" spans="1:6" ht="15.75">
      <c r="A15" s="16" t="s">
        <v>7</v>
      </c>
      <c r="B15" s="2"/>
      <c r="C15" s="2"/>
      <c r="D15" s="2"/>
      <c r="E15" s="2"/>
      <c r="F15" s="2"/>
    </row>
    <row r="16" spans="1:6" ht="15.75">
      <c r="B16" s="2"/>
      <c r="C16" s="2"/>
      <c r="D16" s="2"/>
      <c r="E16" s="2"/>
      <c r="F16" s="2"/>
    </row>
    <row r="17" spans="1:16" ht="15.75">
      <c r="B17" s="2"/>
      <c r="C17" s="2"/>
    </row>
    <row r="19" spans="1:16" ht="15.75">
      <c r="A19" s="16" t="s">
        <v>8</v>
      </c>
      <c r="B19" s="5" t="s">
        <v>1229</v>
      </c>
      <c r="C19" s="16" t="s">
        <v>1231</v>
      </c>
      <c r="E19" s="16" t="s">
        <v>1236</v>
      </c>
      <c r="F19" s="16" t="s">
        <v>1231</v>
      </c>
      <c r="H19" s="16" t="s">
        <v>1241</v>
      </c>
      <c r="I19" s="16" t="s">
        <v>1231</v>
      </c>
    </row>
    <row r="20" spans="1:16" ht="15.75">
      <c r="B20" s="2"/>
      <c r="C20" s="2"/>
      <c r="D20" s="6"/>
      <c r="E20" s="2"/>
      <c r="F20" s="2"/>
      <c r="G20" s="6"/>
      <c r="H20" s="12"/>
      <c r="I20" s="2"/>
    </row>
    <row r="21" spans="1:16">
      <c r="I21" s="6"/>
    </row>
    <row r="22" spans="1:16">
      <c r="A22" s="16" t="s">
        <v>9</v>
      </c>
      <c r="B22" s="16" t="s">
        <v>3675</v>
      </c>
    </row>
    <row r="23" spans="1:16">
      <c r="B23" s="16" t="s">
        <v>3676</v>
      </c>
    </row>
    <row r="24" spans="1:16">
      <c r="B24" s="16" t="s">
        <v>3677</v>
      </c>
      <c r="H24" s="24"/>
      <c r="I24" s="22"/>
      <c r="J24" s="22"/>
    </row>
    <row r="25" spans="1:16">
      <c r="A25" s="16" t="s">
        <v>10</v>
      </c>
      <c r="C25" s="13" t="s">
        <v>3611</v>
      </c>
      <c r="D25" s="13" t="s">
        <v>3612</v>
      </c>
      <c r="E25" s="13" t="s">
        <v>3613</v>
      </c>
      <c r="F25" s="13" t="s">
        <v>3614</v>
      </c>
      <c r="G25" s="13" t="s">
        <v>3615</v>
      </c>
      <c r="H25" s="13" t="s">
        <v>3616</v>
      </c>
      <c r="I25" s="13" t="s">
        <v>3617</v>
      </c>
      <c r="J25" s="13" t="s">
        <v>3618</v>
      </c>
      <c r="K25" s="13" t="s">
        <v>3619</v>
      </c>
      <c r="L25" s="13" t="s">
        <v>3620</v>
      </c>
      <c r="M25" s="13" t="s">
        <v>3621</v>
      </c>
      <c r="N25" s="13" t="s">
        <v>3622</v>
      </c>
      <c r="O25" s="13" t="s">
        <v>3623</v>
      </c>
      <c r="P25" s="13" t="s">
        <v>3624</v>
      </c>
    </row>
    <row r="26" spans="1:16">
      <c r="A26" s="20"/>
      <c r="B26" s="13">
        <v>127</v>
      </c>
      <c r="C26" s="16">
        <v>9</v>
      </c>
      <c r="D26" s="16" t="s">
        <v>3625</v>
      </c>
      <c r="E26" s="16" t="s">
        <v>3626</v>
      </c>
      <c r="F26" s="27">
        <v>42493</v>
      </c>
      <c r="G26" s="16" t="s">
        <v>3627</v>
      </c>
      <c r="H26" s="16" t="s">
        <v>3628</v>
      </c>
      <c r="I26" s="16">
        <v>0.01</v>
      </c>
      <c r="J26" s="16">
        <v>0.01</v>
      </c>
      <c r="K26" s="16">
        <v>2.5862177487859508E-3</v>
      </c>
      <c r="L26" s="16" t="s">
        <v>3629</v>
      </c>
      <c r="M26" s="16" t="s">
        <v>1392</v>
      </c>
      <c r="N26" s="16">
        <v>0</v>
      </c>
      <c r="O26" s="16">
        <v>0</v>
      </c>
      <c r="P26" s="16">
        <v>0</v>
      </c>
    </row>
    <row r="27" spans="1:16">
      <c r="A27" s="20"/>
      <c r="B27" s="13">
        <v>128</v>
      </c>
      <c r="C27" s="16">
        <v>9</v>
      </c>
      <c r="D27" s="16" t="s">
        <v>3625</v>
      </c>
      <c r="E27" s="16" t="s">
        <v>3626</v>
      </c>
      <c r="F27" s="27">
        <v>42493</v>
      </c>
      <c r="G27" s="16" t="s">
        <v>3627</v>
      </c>
      <c r="H27" s="16" t="s">
        <v>3628</v>
      </c>
      <c r="I27" s="16">
        <v>0.01</v>
      </c>
      <c r="J27" s="16">
        <v>0.01</v>
      </c>
      <c r="K27" s="16">
        <v>2.5862177487859508E-3</v>
      </c>
      <c r="L27" s="16" t="s">
        <v>3629</v>
      </c>
      <c r="M27" s="16" t="s">
        <v>1392</v>
      </c>
      <c r="N27" s="16">
        <v>0</v>
      </c>
      <c r="O27" s="16">
        <v>0</v>
      </c>
      <c r="P27" s="16">
        <v>0</v>
      </c>
    </row>
    <row r="28" spans="1:16">
      <c r="A28" s="20"/>
      <c r="B28" s="13">
        <v>129</v>
      </c>
      <c r="C28" s="16">
        <v>9</v>
      </c>
      <c r="D28" s="16" t="s">
        <v>3625</v>
      </c>
      <c r="E28" s="16" t="s">
        <v>3626</v>
      </c>
      <c r="F28" s="27">
        <v>42493</v>
      </c>
      <c r="G28" s="16" t="s">
        <v>3627</v>
      </c>
      <c r="H28" s="16" t="s">
        <v>3628</v>
      </c>
      <c r="I28" s="16">
        <v>0.01</v>
      </c>
      <c r="J28" s="16">
        <v>0.01</v>
      </c>
      <c r="K28" s="16">
        <v>2.5862177487859508E-3</v>
      </c>
      <c r="L28" s="16" t="s">
        <v>3629</v>
      </c>
      <c r="M28" s="16" t="s">
        <v>1392</v>
      </c>
      <c r="N28" s="16">
        <v>0</v>
      </c>
      <c r="O28" s="16">
        <v>0</v>
      </c>
      <c r="P28" s="16">
        <v>0</v>
      </c>
    </row>
    <row r="29" spans="1:16">
      <c r="A29" s="20"/>
      <c r="B29" s="13">
        <v>130</v>
      </c>
      <c r="C29" s="16">
        <v>9</v>
      </c>
      <c r="D29" s="16" t="s">
        <v>3625</v>
      </c>
      <c r="E29" s="16" t="s">
        <v>3626</v>
      </c>
      <c r="F29" s="27">
        <v>42493</v>
      </c>
      <c r="G29" s="16" t="s">
        <v>3627</v>
      </c>
      <c r="H29" s="16" t="s">
        <v>3628</v>
      </c>
      <c r="I29" s="16">
        <v>0.01</v>
      </c>
      <c r="J29" s="16">
        <v>0.01</v>
      </c>
      <c r="K29" s="16">
        <v>2.5862177487859508E-3</v>
      </c>
      <c r="L29" s="16" t="s">
        <v>3475</v>
      </c>
      <c r="M29" s="16" t="s">
        <v>1232</v>
      </c>
      <c r="N29" s="16">
        <v>0</v>
      </c>
      <c r="O29" s="16">
        <v>0</v>
      </c>
      <c r="P29" s="16">
        <v>0</v>
      </c>
    </row>
    <row r="30" spans="1:16">
      <c r="A30" s="20"/>
      <c r="B30" s="13">
        <v>131</v>
      </c>
      <c r="C30" s="16">
        <v>9</v>
      </c>
      <c r="D30" s="16" t="s">
        <v>3625</v>
      </c>
      <c r="E30" s="16" t="s">
        <v>3626</v>
      </c>
      <c r="F30" s="27">
        <v>42493</v>
      </c>
      <c r="G30" s="16" t="s">
        <v>3627</v>
      </c>
      <c r="H30" s="16" t="s">
        <v>3628</v>
      </c>
      <c r="I30" s="16">
        <v>0.01</v>
      </c>
      <c r="J30" s="16">
        <v>0.01</v>
      </c>
      <c r="K30" s="16">
        <v>2.5862177487859508E-3</v>
      </c>
      <c r="L30" s="16" t="s">
        <v>3629</v>
      </c>
      <c r="M30" s="16" t="s">
        <v>1392</v>
      </c>
      <c r="N30" s="16">
        <v>0</v>
      </c>
      <c r="O30" s="16">
        <v>0</v>
      </c>
      <c r="P30" s="16">
        <v>0</v>
      </c>
    </row>
    <row r="31" spans="1:16">
      <c r="A31" s="20"/>
      <c r="B31" s="13">
        <v>132</v>
      </c>
      <c r="C31" s="16">
        <v>9</v>
      </c>
      <c r="D31" s="16" t="s">
        <v>3625</v>
      </c>
      <c r="E31" s="16" t="s">
        <v>3626</v>
      </c>
      <c r="F31" s="27">
        <v>42493</v>
      </c>
      <c r="G31" s="16" t="s">
        <v>3627</v>
      </c>
      <c r="H31" s="16" t="s">
        <v>3628</v>
      </c>
      <c r="I31" s="16">
        <v>0.01</v>
      </c>
      <c r="J31" s="16">
        <v>0.01</v>
      </c>
      <c r="K31" s="16">
        <v>2.5862177487859508E-3</v>
      </c>
      <c r="L31" s="16" t="s">
        <v>3629</v>
      </c>
      <c r="M31" s="16" t="s">
        <v>1392</v>
      </c>
      <c r="N31" s="16">
        <v>0</v>
      </c>
      <c r="O31" s="16">
        <v>0</v>
      </c>
      <c r="P31" s="16">
        <v>0</v>
      </c>
    </row>
    <row r="32" spans="1:16">
      <c r="A32" s="20"/>
      <c r="B32" s="13">
        <v>133</v>
      </c>
      <c r="C32" s="16">
        <v>9</v>
      </c>
      <c r="D32" s="16" t="s">
        <v>3625</v>
      </c>
      <c r="E32" s="16" t="s">
        <v>3626</v>
      </c>
      <c r="F32" s="27">
        <v>42493</v>
      </c>
      <c r="G32" s="16" t="s">
        <v>3627</v>
      </c>
      <c r="H32" s="16" t="s">
        <v>3628</v>
      </c>
      <c r="I32" s="16">
        <v>0.34</v>
      </c>
      <c r="J32" s="16">
        <v>0.34</v>
      </c>
      <c r="K32" s="16">
        <v>8.7931403458722329E-2</v>
      </c>
      <c r="L32" s="16" t="s">
        <v>3630</v>
      </c>
      <c r="M32" s="16" t="s">
        <v>1232</v>
      </c>
      <c r="N32" s="16">
        <v>0</v>
      </c>
      <c r="O32" s="16">
        <v>0</v>
      </c>
      <c r="P32" s="16">
        <v>0</v>
      </c>
    </row>
    <row r="33" spans="1:16">
      <c r="A33" s="20"/>
      <c r="B33" s="13">
        <v>134</v>
      </c>
      <c r="C33" s="16">
        <v>9</v>
      </c>
      <c r="D33" s="16" t="s">
        <v>3625</v>
      </c>
      <c r="E33" s="16" t="s">
        <v>3626</v>
      </c>
      <c r="F33" s="27">
        <v>42493</v>
      </c>
      <c r="G33" s="16" t="s">
        <v>3627</v>
      </c>
      <c r="H33" s="16" t="s">
        <v>3628</v>
      </c>
      <c r="I33" s="16">
        <v>0.01</v>
      </c>
      <c r="J33" s="16">
        <v>0.01</v>
      </c>
      <c r="K33" s="16">
        <v>2.5862177487859508E-3</v>
      </c>
      <c r="L33" s="16" t="s">
        <v>3629</v>
      </c>
      <c r="M33" s="16" t="s">
        <v>1392</v>
      </c>
      <c r="N33" s="16">
        <v>0</v>
      </c>
      <c r="O33" s="16">
        <v>0</v>
      </c>
      <c r="P33" s="16">
        <v>0</v>
      </c>
    </row>
    <row r="34" spans="1:16">
      <c r="A34" s="20"/>
      <c r="B34" s="13">
        <v>135</v>
      </c>
      <c r="C34" s="16">
        <v>9</v>
      </c>
      <c r="D34" s="16" t="s">
        <v>3625</v>
      </c>
      <c r="E34" s="16" t="s">
        <v>3626</v>
      </c>
      <c r="F34" s="27">
        <v>42493</v>
      </c>
      <c r="G34" s="16" t="s">
        <v>3627</v>
      </c>
      <c r="H34" s="16" t="s">
        <v>3628</v>
      </c>
      <c r="I34" s="16">
        <v>0.04</v>
      </c>
      <c r="J34" s="16">
        <v>0.04</v>
      </c>
      <c r="K34" s="16">
        <v>1.03448709951438E-2</v>
      </c>
      <c r="L34" s="16" t="s">
        <v>3475</v>
      </c>
      <c r="M34" s="16" t="s">
        <v>1232</v>
      </c>
      <c r="N34" s="16">
        <v>0</v>
      </c>
      <c r="O34" s="16">
        <v>0</v>
      </c>
      <c r="P34" s="16">
        <v>0</v>
      </c>
    </row>
    <row r="35" spans="1:16">
      <c r="A35" s="20"/>
      <c r="B35" s="13">
        <v>140</v>
      </c>
      <c r="C35" s="16">
        <v>9</v>
      </c>
      <c r="D35" s="16" t="s">
        <v>3625</v>
      </c>
      <c r="E35" s="16" t="s">
        <v>3626</v>
      </c>
      <c r="F35" s="27">
        <v>42493</v>
      </c>
      <c r="G35" s="16" t="s">
        <v>3627</v>
      </c>
      <c r="H35" s="16" t="s">
        <v>3628</v>
      </c>
      <c r="I35" s="16">
        <v>0.01</v>
      </c>
      <c r="J35" s="16">
        <v>0.01</v>
      </c>
      <c r="K35" s="16">
        <v>2.5862177487859508E-3</v>
      </c>
      <c r="L35" s="16" t="s">
        <v>3629</v>
      </c>
      <c r="M35" s="16" t="s">
        <v>1392</v>
      </c>
      <c r="N35" s="16">
        <v>0</v>
      </c>
      <c r="O35" s="16">
        <v>0</v>
      </c>
      <c r="P35" s="16">
        <v>0</v>
      </c>
    </row>
    <row r="36" spans="1:16">
      <c r="A36" s="20"/>
      <c r="B36" s="13">
        <v>142</v>
      </c>
      <c r="C36" s="16">
        <v>9</v>
      </c>
      <c r="D36" s="16" t="s">
        <v>3625</v>
      </c>
      <c r="E36" s="16" t="s">
        <v>3626</v>
      </c>
      <c r="F36" s="27">
        <v>42493</v>
      </c>
      <c r="G36" s="16" t="s">
        <v>3627</v>
      </c>
      <c r="H36" s="16" t="s">
        <v>3628</v>
      </c>
      <c r="I36" s="16">
        <v>0.01</v>
      </c>
      <c r="J36" s="16">
        <v>0.01</v>
      </c>
      <c r="K36" s="16">
        <v>2.5862177487859508E-3</v>
      </c>
      <c r="L36" s="16" t="s">
        <v>3629</v>
      </c>
      <c r="M36" s="16" t="s">
        <v>1392</v>
      </c>
      <c r="N36" s="16">
        <v>0</v>
      </c>
      <c r="O36" s="16">
        <v>0</v>
      </c>
      <c r="P36" s="16">
        <v>0</v>
      </c>
    </row>
    <row r="37" spans="1:16">
      <c r="A37" s="20"/>
      <c r="B37" s="13">
        <v>143</v>
      </c>
      <c r="C37" s="16">
        <v>9</v>
      </c>
      <c r="D37" s="16" t="s">
        <v>3625</v>
      </c>
      <c r="E37" s="16" t="s">
        <v>3626</v>
      </c>
      <c r="F37" s="27">
        <v>42493</v>
      </c>
      <c r="G37" s="16" t="s">
        <v>3627</v>
      </c>
      <c r="H37" s="16" t="s">
        <v>3628</v>
      </c>
      <c r="I37" s="16">
        <v>0.01</v>
      </c>
      <c r="J37" s="16">
        <v>0.01</v>
      </c>
      <c r="K37" s="16">
        <v>2.5862177487859508E-3</v>
      </c>
      <c r="L37" s="16" t="s">
        <v>3475</v>
      </c>
      <c r="M37" s="16" t="s">
        <v>1232</v>
      </c>
      <c r="N37" s="16">
        <v>0</v>
      </c>
      <c r="O37" s="16">
        <v>0</v>
      </c>
      <c r="P37" s="16">
        <v>0</v>
      </c>
    </row>
    <row r="38" spans="1:16">
      <c r="A38" s="20"/>
      <c r="B38" s="13">
        <v>146</v>
      </c>
      <c r="C38" s="16">
        <v>9</v>
      </c>
      <c r="D38" s="16" t="s">
        <v>3625</v>
      </c>
      <c r="E38" s="16" t="s">
        <v>3626</v>
      </c>
      <c r="F38" s="27">
        <v>42493</v>
      </c>
      <c r="G38" s="16" t="s">
        <v>3627</v>
      </c>
      <c r="H38" s="16" t="s">
        <v>3628</v>
      </c>
      <c r="I38" s="16">
        <v>0.01</v>
      </c>
      <c r="J38" s="16">
        <v>0.01</v>
      </c>
      <c r="K38" s="16">
        <v>2.5862177487859508E-3</v>
      </c>
      <c r="L38" s="16" t="s">
        <v>3629</v>
      </c>
      <c r="M38" s="16" t="s">
        <v>1392</v>
      </c>
      <c r="N38" s="16">
        <v>0</v>
      </c>
      <c r="O38" s="16">
        <v>0</v>
      </c>
      <c r="P38" s="16">
        <v>0</v>
      </c>
    </row>
    <row r="39" spans="1:16">
      <c r="A39" s="20"/>
      <c r="B39" s="13">
        <v>148</v>
      </c>
      <c r="C39" s="16">
        <v>9</v>
      </c>
      <c r="D39" s="16" t="s">
        <v>3625</v>
      </c>
      <c r="E39" s="16" t="s">
        <v>3626</v>
      </c>
      <c r="F39" s="27">
        <v>42493</v>
      </c>
      <c r="G39" s="16" t="s">
        <v>3627</v>
      </c>
      <c r="H39" s="16" t="s">
        <v>3628</v>
      </c>
      <c r="I39" s="16">
        <v>0.01</v>
      </c>
      <c r="J39" s="16">
        <v>0.01</v>
      </c>
      <c r="K39" s="16">
        <v>2.5862177487859508E-3</v>
      </c>
      <c r="L39" s="16" t="s">
        <v>3629</v>
      </c>
      <c r="M39" s="16" t="s">
        <v>1392</v>
      </c>
      <c r="N39" s="16">
        <v>0</v>
      </c>
      <c r="O39" s="16">
        <v>0</v>
      </c>
      <c r="P39" s="16">
        <v>0</v>
      </c>
    </row>
    <row r="40" spans="1:16">
      <c r="A40" s="20"/>
      <c r="B40" s="13">
        <v>151</v>
      </c>
      <c r="C40" s="16">
        <v>9</v>
      </c>
      <c r="D40" s="16" t="s">
        <v>3625</v>
      </c>
      <c r="E40" s="16" t="s">
        <v>3626</v>
      </c>
      <c r="F40" s="27">
        <v>42493</v>
      </c>
      <c r="G40" s="16" t="s">
        <v>3627</v>
      </c>
      <c r="H40" s="16" t="s">
        <v>3628</v>
      </c>
      <c r="I40" s="16">
        <v>0.01</v>
      </c>
      <c r="J40" s="16">
        <v>0.01</v>
      </c>
      <c r="K40" s="16">
        <v>2.5862177487859508E-3</v>
      </c>
      <c r="L40" s="16" t="s">
        <v>3631</v>
      </c>
      <c r="M40" s="16" t="s">
        <v>1232</v>
      </c>
      <c r="N40" s="16">
        <v>0</v>
      </c>
      <c r="O40" s="16">
        <v>0</v>
      </c>
      <c r="P40" s="16">
        <v>0</v>
      </c>
    </row>
    <row r="41" spans="1:16">
      <c r="A41" s="20"/>
      <c r="B41" s="13">
        <v>152</v>
      </c>
      <c r="C41" s="16">
        <v>9</v>
      </c>
      <c r="D41" s="16" t="s">
        <v>3625</v>
      </c>
      <c r="E41" s="16" t="s">
        <v>3626</v>
      </c>
      <c r="F41" s="27">
        <v>42493</v>
      </c>
      <c r="G41" s="16" t="s">
        <v>3627</v>
      </c>
      <c r="H41" s="16" t="s">
        <v>3628</v>
      </c>
      <c r="I41" s="16">
        <v>7.0000000000000007E-2</v>
      </c>
      <c r="J41" s="16">
        <v>7.0000000000000007E-2</v>
      </c>
      <c r="K41" s="16">
        <v>1.8103524241501651E-2</v>
      </c>
      <c r="L41" s="16" t="s">
        <v>3630</v>
      </c>
      <c r="M41" s="16" t="s">
        <v>1392</v>
      </c>
      <c r="N41" s="16">
        <v>0</v>
      </c>
      <c r="O41" s="16">
        <v>0</v>
      </c>
      <c r="P41" s="16">
        <v>0</v>
      </c>
    </row>
    <row r="42" spans="1:16">
      <c r="A42" s="20"/>
      <c r="B42" s="13">
        <v>153</v>
      </c>
      <c r="C42" s="16">
        <v>9</v>
      </c>
      <c r="D42" s="16" t="s">
        <v>3625</v>
      </c>
      <c r="E42" s="16" t="s">
        <v>3626</v>
      </c>
      <c r="F42" s="27">
        <v>42493</v>
      </c>
      <c r="G42" s="16" t="s">
        <v>3627</v>
      </c>
      <c r="H42" s="16" t="s">
        <v>3628</v>
      </c>
      <c r="I42" s="16">
        <v>0.02</v>
      </c>
      <c r="J42" s="16">
        <v>0.02</v>
      </c>
      <c r="K42" s="16">
        <v>5.1724354975719016E-3</v>
      </c>
      <c r="L42" s="16" t="s">
        <v>3630</v>
      </c>
      <c r="M42" s="16" t="s">
        <v>1392</v>
      </c>
      <c r="N42" s="16">
        <v>0</v>
      </c>
      <c r="O42" s="16">
        <v>0</v>
      </c>
      <c r="P42" s="16">
        <v>0</v>
      </c>
    </row>
    <row r="43" spans="1:16">
      <c r="A43" s="20"/>
      <c r="B43" s="13">
        <v>154</v>
      </c>
      <c r="C43" s="16">
        <v>9</v>
      </c>
      <c r="D43" s="16" t="s">
        <v>3625</v>
      </c>
      <c r="E43" s="16" t="s">
        <v>3626</v>
      </c>
      <c r="F43" s="27">
        <v>42493</v>
      </c>
      <c r="G43" s="16" t="s">
        <v>3627</v>
      </c>
      <c r="H43" s="16" t="s">
        <v>3628</v>
      </c>
      <c r="I43" s="16">
        <v>0.01</v>
      </c>
      <c r="J43" s="16">
        <v>0.01</v>
      </c>
      <c r="K43" s="16">
        <v>2.5862177487859508E-3</v>
      </c>
      <c r="L43" s="16" t="s">
        <v>3475</v>
      </c>
      <c r="M43" s="16" t="s">
        <v>1232</v>
      </c>
      <c r="N43" s="16">
        <v>0</v>
      </c>
      <c r="O43" s="16">
        <v>0</v>
      </c>
      <c r="P43" s="16">
        <v>0</v>
      </c>
    </row>
    <row r="44" spans="1:16">
      <c r="A44" s="20"/>
      <c r="B44" s="13">
        <v>155</v>
      </c>
      <c r="C44" s="16">
        <v>9</v>
      </c>
      <c r="D44" s="16" t="s">
        <v>3625</v>
      </c>
      <c r="E44" s="16" t="s">
        <v>3626</v>
      </c>
      <c r="F44" s="27">
        <v>42493</v>
      </c>
      <c r="G44" s="16" t="s">
        <v>3627</v>
      </c>
      <c r="H44" s="16" t="s">
        <v>3628</v>
      </c>
      <c r="I44" s="16">
        <v>0.03</v>
      </c>
      <c r="J44" s="16">
        <v>0.03</v>
      </c>
      <c r="K44" s="16">
        <v>7.7586532463578524E-3</v>
      </c>
      <c r="L44" s="16" t="s">
        <v>3475</v>
      </c>
      <c r="M44" s="16" t="s">
        <v>1232</v>
      </c>
      <c r="N44" s="16">
        <v>0</v>
      </c>
      <c r="O44" s="16">
        <v>0</v>
      </c>
      <c r="P44" s="16">
        <v>0</v>
      </c>
    </row>
    <row r="45" spans="1:16">
      <c r="A45" s="20"/>
      <c r="B45" s="13">
        <v>157</v>
      </c>
      <c r="C45" s="16">
        <v>9</v>
      </c>
      <c r="D45" s="16" t="s">
        <v>3625</v>
      </c>
      <c r="E45" s="16" t="s">
        <v>3626</v>
      </c>
      <c r="F45" s="27">
        <v>42493</v>
      </c>
      <c r="G45" s="16" t="s">
        <v>3627</v>
      </c>
      <c r="H45" s="16" t="s">
        <v>3628</v>
      </c>
      <c r="I45" s="16">
        <v>0.01</v>
      </c>
      <c r="J45" s="16">
        <v>0.01</v>
      </c>
      <c r="K45" s="16">
        <v>2.5862177487859508E-3</v>
      </c>
      <c r="L45" s="16" t="s">
        <v>3475</v>
      </c>
      <c r="M45" s="16" t="s">
        <v>1232</v>
      </c>
      <c r="N45" s="16">
        <v>0</v>
      </c>
      <c r="O45" s="16">
        <v>0</v>
      </c>
      <c r="P45" s="16">
        <v>0</v>
      </c>
    </row>
    <row r="46" spans="1:16">
      <c r="A46" s="20"/>
      <c r="B46" s="13">
        <v>159</v>
      </c>
      <c r="C46" s="16">
        <v>9</v>
      </c>
      <c r="D46" s="16" t="s">
        <v>3625</v>
      </c>
      <c r="E46" s="16" t="s">
        <v>3626</v>
      </c>
      <c r="F46" s="27">
        <v>42493</v>
      </c>
      <c r="G46" s="16" t="s">
        <v>3627</v>
      </c>
      <c r="H46" s="16" t="s">
        <v>3628</v>
      </c>
      <c r="I46" s="16">
        <v>0.34</v>
      </c>
      <c r="J46" s="16">
        <v>0.34</v>
      </c>
      <c r="K46" s="16">
        <v>8.7931403458722329E-2</v>
      </c>
      <c r="L46" s="16" t="s">
        <v>3475</v>
      </c>
      <c r="M46" s="16" t="s">
        <v>1232</v>
      </c>
      <c r="N46" s="16">
        <v>0</v>
      </c>
      <c r="O46" s="16">
        <v>0</v>
      </c>
      <c r="P46" s="16">
        <v>0</v>
      </c>
    </row>
    <row r="47" spans="1:16">
      <c r="A47" s="20"/>
      <c r="B47" s="13">
        <v>160</v>
      </c>
      <c r="C47" s="16">
        <v>9</v>
      </c>
      <c r="D47" s="16" t="s">
        <v>3625</v>
      </c>
      <c r="E47" s="16" t="s">
        <v>3626</v>
      </c>
      <c r="F47" s="27">
        <v>42493</v>
      </c>
      <c r="G47" s="16" t="s">
        <v>3627</v>
      </c>
      <c r="H47" s="16" t="s">
        <v>3628</v>
      </c>
      <c r="I47" s="16">
        <v>0.01</v>
      </c>
      <c r="J47" s="16">
        <v>0.01</v>
      </c>
      <c r="K47" s="16">
        <v>2.5862177487859508E-3</v>
      </c>
      <c r="L47" s="16" t="s">
        <v>3475</v>
      </c>
      <c r="M47" s="16" t="s">
        <v>1232</v>
      </c>
      <c r="N47" s="16">
        <v>0</v>
      </c>
      <c r="O47" s="16">
        <v>0</v>
      </c>
      <c r="P47" s="16">
        <v>0</v>
      </c>
    </row>
    <row r="48" spans="1:16">
      <c r="A48" s="20"/>
      <c r="B48" s="13">
        <v>161</v>
      </c>
      <c r="C48" s="16">
        <v>9</v>
      </c>
      <c r="D48" s="16" t="s">
        <v>3625</v>
      </c>
      <c r="E48" s="16" t="s">
        <v>3626</v>
      </c>
      <c r="F48" s="27">
        <v>42493</v>
      </c>
      <c r="G48" s="16" t="s">
        <v>3627</v>
      </c>
      <c r="H48" s="16" t="s">
        <v>3628</v>
      </c>
      <c r="I48" s="16">
        <v>0.1</v>
      </c>
      <c r="J48" s="16">
        <v>0.1</v>
      </c>
      <c r="K48" s="16">
        <v>2.586217748785951E-2</v>
      </c>
      <c r="L48" s="16" t="s">
        <v>3632</v>
      </c>
      <c r="M48" s="16" t="s">
        <v>1232</v>
      </c>
      <c r="N48" s="16">
        <v>0</v>
      </c>
      <c r="O48" s="16">
        <v>0</v>
      </c>
      <c r="P48" s="16">
        <v>0</v>
      </c>
    </row>
    <row r="49" spans="1:16">
      <c r="A49" s="20"/>
      <c r="B49" s="13">
        <v>162</v>
      </c>
      <c r="C49" s="16">
        <v>9</v>
      </c>
      <c r="D49" s="16" t="s">
        <v>3625</v>
      </c>
      <c r="E49" s="16" t="s">
        <v>3626</v>
      </c>
      <c r="F49" s="27">
        <v>42493</v>
      </c>
      <c r="G49" s="16" t="s">
        <v>3627</v>
      </c>
      <c r="H49" s="16" t="s">
        <v>3628</v>
      </c>
      <c r="I49" s="16">
        <v>0.01</v>
      </c>
      <c r="J49" s="16">
        <v>0.01</v>
      </c>
      <c r="K49" s="16">
        <v>2.5862177487859508E-3</v>
      </c>
      <c r="L49" s="16" t="s">
        <v>3629</v>
      </c>
      <c r="M49" s="16" t="s">
        <v>1392</v>
      </c>
      <c r="N49" s="16">
        <v>0</v>
      </c>
      <c r="O49" s="16">
        <v>0</v>
      </c>
      <c r="P49" s="16">
        <v>0</v>
      </c>
    </row>
    <row r="50" spans="1:16">
      <c r="A50" s="20"/>
      <c r="B50" s="13">
        <v>163</v>
      </c>
      <c r="C50" s="16">
        <v>9</v>
      </c>
      <c r="D50" s="16" t="s">
        <v>3625</v>
      </c>
      <c r="E50" s="16" t="s">
        <v>3626</v>
      </c>
      <c r="F50" s="27">
        <v>42493</v>
      </c>
      <c r="G50" s="16" t="s">
        <v>3627</v>
      </c>
      <c r="H50" s="16" t="s">
        <v>3628</v>
      </c>
      <c r="I50" s="16">
        <v>0.01</v>
      </c>
      <c r="J50" s="16">
        <v>0.01</v>
      </c>
      <c r="K50" s="16">
        <v>2.5862177487859508E-3</v>
      </c>
      <c r="L50" s="16" t="s">
        <v>3475</v>
      </c>
      <c r="M50" s="16" t="s">
        <v>1232</v>
      </c>
      <c r="N50" s="16">
        <v>0</v>
      </c>
      <c r="O50" s="16">
        <v>0</v>
      </c>
      <c r="P50" s="16">
        <v>0</v>
      </c>
    </row>
    <row r="51" spans="1:16">
      <c r="A51" s="20"/>
      <c r="B51" s="13">
        <v>164</v>
      </c>
      <c r="C51" s="16">
        <v>9</v>
      </c>
      <c r="D51" s="16" t="s">
        <v>3625</v>
      </c>
      <c r="E51" s="16" t="s">
        <v>3626</v>
      </c>
      <c r="F51" s="27">
        <v>42493</v>
      </c>
      <c r="G51" s="16" t="s">
        <v>3627</v>
      </c>
      <c r="H51" s="16" t="s">
        <v>3628</v>
      </c>
      <c r="I51" s="16">
        <v>0.01</v>
      </c>
      <c r="J51" s="16">
        <v>0.01</v>
      </c>
      <c r="K51" s="16">
        <v>2.5862177487859508E-3</v>
      </c>
      <c r="L51" s="16" t="s">
        <v>3629</v>
      </c>
      <c r="M51" s="16" t="s">
        <v>1392</v>
      </c>
      <c r="N51" s="16">
        <v>0</v>
      </c>
      <c r="O51" s="16">
        <v>0</v>
      </c>
      <c r="P51" s="16">
        <v>0</v>
      </c>
    </row>
    <row r="52" spans="1:16">
      <c r="A52" s="20"/>
      <c r="B52" s="13">
        <v>165</v>
      </c>
      <c r="C52" s="16">
        <v>9</v>
      </c>
      <c r="D52" s="16" t="s">
        <v>3625</v>
      </c>
      <c r="E52" s="16" t="s">
        <v>3626</v>
      </c>
      <c r="F52" s="27">
        <v>42493</v>
      </c>
      <c r="G52" s="16" t="s">
        <v>3627</v>
      </c>
      <c r="H52" s="16" t="s">
        <v>3628</v>
      </c>
      <c r="I52" s="16">
        <v>0.01</v>
      </c>
      <c r="J52" s="16">
        <v>0.01</v>
      </c>
      <c r="K52" s="16">
        <v>2.5862177487859508E-3</v>
      </c>
      <c r="L52" s="16" t="s">
        <v>3475</v>
      </c>
      <c r="M52" s="16" t="s">
        <v>1392</v>
      </c>
      <c r="N52" s="16">
        <v>0</v>
      </c>
      <c r="O52" s="16">
        <v>0</v>
      </c>
      <c r="P52" s="16">
        <v>0</v>
      </c>
    </row>
    <row r="53" spans="1:16">
      <c r="A53" s="20"/>
      <c r="B53" s="13">
        <v>166</v>
      </c>
      <c r="C53" s="16">
        <v>9</v>
      </c>
      <c r="D53" s="16" t="s">
        <v>3625</v>
      </c>
      <c r="E53" s="16" t="s">
        <v>3626</v>
      </c>
      <c r="F53" s="27">
        <v>42493</v>
      </c>
      <c r="G53" s="16" t="s">
        <v>3627</v>
      </c>
      <c r="H53" s="16" t="s">
        <v>3628</v>
      </c>
      <c r="I53" s="16">
        <v>0.01</v>
      </c>
      <c r="J53" s="16">
        <v>0.01</v>
      </c>
      <c r="K53" s="16">
        <v>2.5862177487859508E-3</v>
      </c>
      <c r="L53" s="16" t="s">
        <v>3629</v>
      </c>
      <c r="M53" s="16" t="s">
        <v>1392</v>
      </c>
      <c r="N53" s="16">
        <v>0</v>
      </c>
      <c r="O53" s="16">
        <v>0</v>
      </c>
      <c r="P53" s="16">
        <v>0</v>
      </c>
    </row>
    <row r="54" spans="1:16">
      <c r="A54" s="20"/>
      <c r="B54" s="13">
        <v>167</v>
      </c>
      <c r="C54" s="16">
        <v>9</v>
      </c>
      <c r="D54" s="16" t="s">
        <v>3625</v>
      </c>
      <c r="E54" s="16" t="s">
        <v>3626</v>
      </c>
      <c r="F54" s="27">
        <v>42493</v>
      </c>
      <c r="G54" s="16" t="s">
        <v>3627</v>
      </c>
      <c r="H54" s="16" t="s">
        <v>3628</v>
      </c>
      <c r="I54" s="16">
        <v>0.01</v>
      </c>
      <c r="J54" s="16">
        <v>0.01</v>
      </c>
      <c r="K54" s="16">
        <v>2.5862177487859508E-3</v>
      </c>
      <c r="L54" s="16" t="s">
        <v>3629</v>
      </c>
      <c r="M54" s="16" t="s">
        <v>1392</v>
      </c>
      <c r="N54" s="16">
        <v>0</v>
      </c>
      <c r="O54" s="16">
        <v>0</v>
      </c>
      <c r="P54" s="16">
        <v>0</v>
      </c>
    </row>
    <row r="55" spans="1:16">
      <c r="A55" s="20"/>
      <c r="B55" s="13">
        <v>168</v>
      </c>
      <c r="C55" s="16">
        <v>9</v>
      </c>
      <c r="D55" s="16" t="s">
        <v>3625</v>
      </c>
      <c r="E55" s="16" t="s">
        <v>3626</v>
      </c>
      <c r="F55" s="27">
        <v>42493</v>
      </c>
      <c r="G55" s="16" t="s">
        <v>3627</v>
      </c>
      <c r="H55" s="16" t="s">
        <v>3628</v>
      </c>
      <c r="I55" s="16">
        <v>0.01</v>
      </c>
      <c r="J55" s="16">
        <v>0.01</v>
      </c>
      <c r="K55" s="16">
        <v>2.5862177487859508E-3</v>
      </c>
      <c r="L55" s="16" t="s">
        <v>3475</v>
      </c>
      <c r="M55" s="16" t="s">
        <v>1232</v>
      </c>
      <c r="N55" s="16">
        <v>0</v>
      </c>
      <c r="O55" s="16">
        <v>0</v>
      </c>
      <c r="P55" s="16">
        <v>0</v>
      </c>
    </row>
    <row r="56" spans="1:16">
      <c r="A56" s="20"/>
      <c r="B56" s="13">
        <v>169</v>
      </c>
      <c r="C56" s="16">
        <v>9</v>
      </c>
      <c r="D56" s="16" t="s">
        <v>3625</v>
      </c>
      <c r="E56" s="16" t="s">
        <v>3626</v>
      </c>
      <c r="F56" s="27">
        <v>42493</v>
      </c>
      <c r="G56" s="16" t="s">
        <v>3627</v>
      </c>
      <c r="H56" s="16" t="s">
        <v>3628</v>
      </c>
      <c r="I56" s="16">
        <v>0.15</v>
      </c>
      <c r="J56" s="16">
        <v>0.15</v>
      </c>
      <c r="K56" s="16">
        <v>3.8793266231789247E-2</v>
      </c>
      <c r="L56" s="16" t="s">
        <v>3475</v>
      </c>
      <c r="M56" s="16" t="s">
        <v>1392</v>
      </c>
      <c r="N56" s="16">
        <v>0</v>
      </c>
      <c r="O56" s="16">
        <v>0</v>
      </c>
      <c r="P56" s="16">
        <v>0</v>
      </c>
    </row>
    <row r="57" spans="1:16">
      <c r="A57" s="20"/>
      <c r="B57" s="13">
        <v>170</v>
      </c>
      <c r="C57" s="16">
        <v>9</v>
      </c>
      <c r="D57" s="16" t="s">
        <v>3625</v>
      </c>
      <c r="E57" s="16" t="s">
        <v>3626</v>
      </c>
      <c r="F57" s="27">
        <v>42493</v>
      </c>
      <c r="G57" s="16" t="s">
        <v>3627</v>
      </c>
      <c r="H57" s="16" t="s">
        <v>3628</v>
      </c>
      <c r="I57" s="16">
        <v>0.01</v>
      </c>
      <c r="J57" s="16">
        <v>0.01</v>
      </c>
      <c r="K57" s="16">
        <v>2.5862177487859508E-3</v>
      </c>
      <c r="L57" s="16" t="s">
        <v>3629</v>
      </c>
      <c r="M57" s="16" t="s">
        <v>1392</v>
      </c>
      <c r="N57" s="16">
        <v>0</v>
      </c>
      <c r="O57" s="16">
        <v>0</v>
      </c>
      <c r="P57" s="16">
        <v>0</v>
      </c>
    </row>
    <row r="58" spans="1:16">
      <c r="A58" s="20"/>
      <c r="B58" s="13">
        <v>171</v>
      </c>
      <c r="C58" s="16">
        <v>9</v>
      </c>
      <c r="D58" s="16" t="s">
        <v>3625</v>
      </c>
      <c r="E58" s="16" t="s">
        <v>3626</v>
      </c>
      <c r="F58" s="27">
        <v>42493</v>
      </c>
      <c r="G58" s="16" t="s">
        <v>3627</v>
      </c>
      <c r="H58" s="16" t="s">
        <v>3628</v>
      </c>
      <c r="I58" s="16">
        <v>0.04</v>
      </c>
      <c r="J58" s="16">
        <v>0.04</v>
      </c>
      <c r="K58" s="16">
        <v>1.03448709951438E-2</v>
      </c>
      <c r="L58" s="16" t="s">
        <v>3475</v>
      </c>
      <c r="M58" s="16" t="s">
        <v>1232</v>
      </c>
      <c r="N58" s="16">
        <v>0</v>
      </c>
      <c r="O58" s="16">
        <v>0</v>
      </c>
      <c r="P58" s="16">
        <v>0</v>
      </c>
    </row>
    <row r="59" spans="1:16">
      <c r="A59" s="20"/>
      <c r="B59" s="13">
        <v>173</v>
      </c>
      <c r="C59" s="16">
        <v>9</v>
      </c>
      <c r="D59" s="16" t="s">
        <v>3625</v>
      </c>
      <c r="E59" s="16" t="s">
        <v>3626</v>
      </c>
      <c r="F59" s="27">
        <v>42493</v>
      </c>
      <c r="G59" s="16" t="s">
        <v>3627</v>
      </c>
      <c r="H59" s="16" t="s">
        <v>3628</v>
      </c>
      <c r="I59" s="16">
        <v>0.01</v>
      </c>
      <c r="J59" s="16">
        <v>0.01</v>
      </c>
      <c r="K59" s="16">
        <v>2.5862177487859508E-3</v>
      </c>
      <c r="L59" s="16" t="s">
        <v>3629</v>
      </c>
      <c r="M59" s="16" t="s">
        <v>1392</v>
      </c>
      <c r="N59" s="16">
        <v>0</v>
      </c>
      <c r="O59" s="16">
        <v>0</v>
      </c>
      <c r="P59" s="16">
        <v>0</v>
      </c>
    </row>
    <row r="60" spans="1:16">
      <c r="A60" s="20"/>
      <c r="B60" s="13">
        <v>174</v>
      </c>
      <c r="C60" s="16">
        <v>9</v>
      </c>
      <c r="D60" s="16" t="s">
        <v>3625</v>
      </c>
      <c r="E60" s="16" t="s">
        <v>3626</v>
      </c>
      <c r="F60" s="27">
        <v>42493</v>
      </c>
      <c r="G60" s="16" t="s">
        <v>3627</v>
      </c>
      <c r="H60" s="16" t="s">
        <v>3628</v>
      </c>
      <c r="I60" s="16">
        <v>0.01</v>
      </c>
      <c r="J60" s="16">
        <v>0.01</v>
      </c>
      <c r="K60" s="16">
        <v>2.5862177487859508E-3</v>
      </c>
      <c r="L60" s="16" t="s">
        <v>3475</v>
      </c>
      <c r="M60" s="16" t="s">
        <v>1232</v>
      </c>
      <c r="N60" s="16">
        <v>0</v>
      </c>
      <c r="O60" s="16">
        <v>0</v>
      </c>
      <c r="P60" s="16">
        <v>0</v>
      </c>
    </row>
    <row r="61" spans="1:16">
      <c r="A61" s="20"/>
      <c r="B61" s="13">
        <v>175</v>
      </c>
      <c r="C61" s="16">
        <v>9</v>
      </c>
      <c r="D61" s="16" t="s">
        <v>3625</v>
      </c>
      <c r="E61" s="16" t="s">
        <v>3626</v>
      </c>
      <c r="F61" s="27">
        <v>42493</v>
      </c>
      <c r="G61" s="16" t="s">
        <v>3627</v>
      </c>
      <c r="H61" s="16" t="s">
        <v>3628</v>
      </c>
      <c r="I61" s="16">
        <v>0.01</v>
      </c>
      <c r="J61" s="16">
        <v>0.01</v>
      </c>
      <c r="K61" s="16">
        <v>2.5862177487859508E-3</v>
      </c>
      <c r="L61" s="16" t="s">
        <v>3475</v>
      </c>
      <c r="M61" s="16" t="s">
        <v>1232</v>
      </c>
      <c r="N61" s="16">
        <v>0</v>
      </c>
      <c r="O61" s="16">
        <v>0</v>
      </c>
      <c r="P61" s="16">
        <v>0</v>
      </c>
    </row>
    <row r="62" spans="1:16">
      <c r="A62" s="20"/>
      <c r="B62" s="13">
        <v>177</v>
      </c>
      <c r="C62" s="16">
        <v>10</v>
      </c>
      <c r="D62" s="16" t="s">
        <v>3633</v>
      </c>
      <c r="E62" s="16" t="s">
        <v>3626</v>
      </c>
      <c r="F62" s="27">
        <v>42489</v>
      </c>
      <c r="G62" s="16" t="s">
        <v>3627</v>
      </c>
      <c r="H62" s="16" t="s">
        <v>3634</v>
      </c>
      <c r="I62" s="16">
        <v>0.19</v>
      </c>
      <c r="J62" s="16">
        <v>0.19</v>
      </c>
      <c r="K62" s="16">
        <v>4.9138137226933047E-2</v>
      </c>
      <c r="L62" s="16" t="s">
        <v>3475</v>
      </c>
      <c r="M62" s="16" t="s">
        <v>1232</v>
      </c>
      <c r="N62" s="16">
        <v>0</v>
      </c>
      <c r="O62" s="16">
        <v>0</v>
      </c>
      <c r="P62" s="16">
        <v>0</v>
      </c>
    </row>
    <row r="63" spans="1:16">
      <c r="A63" s="20"/>
      <c r="B63" s="13">
        <v>179</v>
      </c>
      <c r="C63" s="16">
        <v>10</v>
      </c>
      <c r="D63" s="16" t="s">
        <v>3633</v>
      </c>
      <c r="E63" s="16" t="s">
        <v>3626</v>
      </c>
      <c r="F63" s="27">
        <v>42489</v>
      </c>
      <c r="G63" s="16" t="s">
        <v>3627</v>
      </c>
      <c r="H63" s="16" t="s">
        <v>3634</v>
      </c>
      <c r="I63" s="16">
        <v>0.02</v>
      </c>
      <c r="J63" s="16">
        <v>0.02</v>
      </c>
      <c r="K63" s="16">
        <v>5.1724354975719016E-3</v>
      </c>
      <c r="L63" s="16" t="s">
        <v>3475</v>
      </c>
      <c r="M63" s="16" t="s">
        <v>1232</v>
      </c>
      <c r="N63" s="16">
        <v>0</v>
      </c>
      <c r="O63" s="16">
        <v>0</v>
      </c>
      <c r="P63" s="16">
        <v>0</v>
      </c>
    </row>
    <row r="64" spans="1:16">
      <c r="A64" s="20"/>
      <c r="B64" s="13">
        <v>180</v>
      </c>
      <c r="C64" s="16">
        <v>10</v>
      </c>
      <c r="D64" s="16" t="s">
        <v>3633</v>
      </c>
      <c r="E64" s="16" t="s">
        <v>3626</v>
      </c>
      <c r="F64" s="27">
        <v>42489</v>
      </c>
      <c r="G64" s="16" t="s">
        <v>3627</v>
      </c>
      <c r="H64" s="16" t="s">
        <v>3634</v>
      </c>
      <c r="I64" s="16">
        <v>0.01</v>
      </c>
      <c r="J64" s="16">
        <v>0.01</v>
      </c>
      <c r="K64" s="16">
        <v>2.5862177487859508E-3</v>
      </c>
      <c r="L64" s="16" t="s">
        <v>3475</v>
      </c>
      <c r="M64" s="16" t="s">
        <v>1232</v>
      </c>
      <c r="N64" s="16">
        <v>0</v>
      </c>
      <c r="O64" s="16">
        <v>0</v>
      </c>
      <c r="P64" s="16">
        <v>0</v>
      </c>
    </row>
    <row r="65" spans="1:16">
      <c r="A65" s="20"/>
      <c r="B65" s="13">
        <v>182</v>
      </c>
      <c r="C65" s="16">
        <v>10</v>
      </c>
      <c r="D65" s="16" t="s">
        <v>3633</v>
      </c>
      <c r="E65" s="16" t="s">
        <v>3626</v>
      </c>
      <c r="F65" s="27">
        <v>42489</v>
      </c>
      <c r="G65" s="16" t="s">
        <v>3627</v>
      </c>
      <c r="H65" s="16" t="s">
        <v>3634</v>
      </c>
      <c r="I65" s="16">
        <v>0.03</v>
      </c>
      <c r="J65" s="16">
        <v>0.03</v>
      </c>
      <c r="K65" s="16">
        <v>7.7586532463578524E-3</v>
      </c>
      <c r="L65" s="16" t="s">
        <v>3475</v>
      </c>
      <c r="M65" s="16" t="s">
        <v>1232</v>
      </c>
      <c r="N65" s="16">
        <v>0</v>
      </c>
      <c r="O65" s="16">
        <v>0</v>
      </c>
      <c r="P65" s="16">
        <v>0</v>
      </c>
    </row>
    <row r="66" spans="1:16">
      <c r="A66" s="20"/>
      <c r="B66" s="13">
        <v>183</v>
      </c>
      <c r="C66" s="16">
        <v>10</v>
      </c>
      <c r="D66" s="16" t="s">
        <v>3633</v>
      </c>
      <c r="E66" s="16" t="s">
        <v>3626</v>
      </c>
      <c r="F66" s="27">
        <v>42489</v>
      </c>
      <c r="G66" s="16" t="s">
        <v>3627</v>
      </c>
      <c r="H66" s="16" t="s">
        <v>3634</v>
      </c>
      <c r="I66" s="16">
        <v>0.01</v>
      </c>
      <c r="J66" s="16">
        <v>0.01</v>
      </c>
      <c r="K66" s="16">
        <v>2.5862177487859508E-3</v>
      </c>
      <c r="L66" s="16" t="s">
        <v>1279</v>
      </c>
      <c r="M66" s="16" t="s">
        <v>1232</v>
      </c>
      <c r="N66" s="16">
        <v>0</v>
      </c>
      <c r="O66" s="16">
        <v>0</v>
      </c>
      <c r="P66" s="16">
        <v>0</v>
      </c>
    </row>
    <row r="67" spans="1:16">
      <c r="A67" s="20"/>
      <c r="B67" s="13">
        <v>188</v>
      </c>
      <c r="C67" s="16">
        <v>10</v>
      </c>
      <c r="D67" s="16" t="s">
        <v>3633</v>
      </c>
      <c r="E67" s="16" t="s">
        <v>3626</v>
      </c>
      <c r="F67" s="27">
        <v>42489</v>
      </c>
      <c r="G67" s="16" t="s">
        <v>3627</v>
      </c>
      <c r="H67" s="16" t="s">
        <v>3634</v>
      </c>
      <c r="I67" s="16">
        <v>0.01</v>
      </c>
      <c r="J67" s="16">
        <v>0.01</v>
      </c>
      <c r="K67" s="16">
        <v>2.5862177487859508E-3</v>
      </c>
      <c r="L67" s="16" t="s">
        <v>3475</v>
      </c>
      <c r="M67" s="16" t="s">
        <v>1232</v>
      </c>
      <c r="N67" s="16">
        <v>0</v>
      </c>
      <c r="O67" s="16">
        <v>0</v>
      </c>
      <c r="P67" s="16">
        <v>0</v>
      </c>
    </row>
    <row r="68" spans="1:16">
      <c r="A68" s="20"/>
      <c r="B68" s="13">
        <v>189</v>
      </c>
      <c r="C68" s="16">
        <v>10</v>
      </c>
      <c r="D68" s="16" t="s">
        <v>3633</v>
      </c>
      <c r="E68" s="16" t="s">
        <v>3626</v>
      </c>
      <c r="F68" s="27">
        <v>42489</v>
      </c>
      <c r="G68" s="16" t="s">
        <v>3627</v>
      </c>
      <c r="H68" s="16" t="s">
        <v>3634</v>
      </c>
      <c r="I68" s="16">
        <v>0.01</v>
      </c>
      <c r="J68" s="16">
        <v>0.01</v>
      </c>
      <c r="K68" s="16">
        <v>2.5862177487859508E-3</v>
      </c>
      <c r="L68" s="16" t="s">
        <v>3629</v>
      </c>
      <c r="M68" s="16" t="s">
        <v>1392</v>
      </c>
      <c r="N68" s="16">
        <v>0</v>
      </c>
      <c r="O68" s="16">
        <v>0</v>
      </c>
      <c r="P68" s="16">
        <v>0</v>
      </c>
    </row>
    <row r="69" spans="1:16">
      <c r="A69" s="20"/>
      <c r="B69" s="13">
        <v>190</v>
      </c>
      <c r="C69" s="16">
        <v>10</v>
      </c>
      <c r="D69" s="16" t="s">
        <v>3633</v>
      </c>
      <c r="E69" s="16" t="s">
        <v>3626</v>
      </c>
      <c r="F69" s="27">
        <v>42489</v>
      </c>
      <c r="G69" s="16" t="s">
        <v>3627</v>
      </c>
      <c r="H69" s="16" t="s">
        <v>3634</v>
      </c>
      <c r="I69" s="16">
        <v>0.01</v>
      </c>
      <c r="J69" s="16">
        <v>0.01</v>
      </c>
      <c r="K69" s="16">
        <v>2.5862177487859508E-3</v>
      </c>
      <c r="L69" s="16" t="s">
        <v>3629</v>
      </c>
      <c r="M69" s="16" t="s">
        <v>1392</v>
      </c>
      <c r="N69" s="16">
        <v>0</v>
      </c>
      <c r="O69" s="16">
        <v>0</v>
      </c>
      <c r="P69" s="16">
        <v>0</v>
      </c>
    </row>
    <row r="70" spans="1:16">
      <c r="A70" s="20"/>
      <c r="B70" s="13">
        <v>192</v>
      </c>
      <c r="C70" s="16">
        <v>10</v>
      </c>
      <c r="D70" s="16" t="s">
        <v>3633</v>
      </c>
      <c r="E70" s="16" t="s">
        <v>3626</v>
      </c>
      <c r="F70" s="27">
        <v>42489</v>
      </c>
      <c r="G70" s="16" t="s">
        <v>3627</v>
      </c>
      <c r="H70" s="16" t="s">
        <v>3634</v>
      </c>
      <c r="I70" s="16">
        <v>0.01</v>
      </c>
      <c r="J70" s="16">
        <v>0.01</v>
      </c>
      <c r="K70" s="16">
        <v>2.5862177487859508E-3</v>
      </c>
      <c r="L70" s="16" t="s">
        <v>3629</v>
      </c>
      <c r="M70" s="16" t="s">
        <v>1392</v>
      </c>
      <c r="N70" s="16">
        <v>0</v>
      </c>
      <c r="O70" s="16">
        <v>0</v>
      </c>
      <c r="P70" s="16">
        <v>0</v>
      </c>
    </row>
    <row r="71" spans="1:16">
      <c r="A71" s="20"/>
      <c r="B71" s="13">
        <v>193</v>
      </c>
      <c r="C71" s="16">
        <v>10</v>
      </c>
      <c r="D71" s="16" t="s">
        <v>3633</v>
      </c>
      <c r="E71" s="16" t="s">
        <v>3626</v>
      </c>
      <c r="F71" s="27">
        <v>42489</v>
      </c>
      <c r="G71" s="16" t="s">
        <v>3627</v>
      </c>
      <c r="H71" s="16" t="s">
        <v>3634</v>
      </c>
      <c r="I71" s="16">
        <v>0.02</v>
      </c>
      <c r="J71" s="16">
        <v>0.02</v>
      </c>
      <c r="K71" s="16">
        <v>5.1724354975719016E-3</v>
      </c>
      <c r="L71" s="16" t="s">
        <v>1279</v>
      </c>
      <c r="M71" s="16" t="s">
        <v>1232</v>
      </c>
      <c r="N71" s="16">
        <v>0</v>
      </c>
      <c r="O71" s="16">
        <v>0</v>
      </c>
      <c r="P71" s="16">
        <v>0</v>
      </c>
    </row>
    <row r="72" spans="1:16">
      <c r="A72" s="20"/>
      <c r="B72" s="13">
        <v>194</v>
      </c>
      <c r="C72" s="16">
        <v>10</v>
      </c>
      <c r="D72" s="16" t="s">
        <v>3633</v>
      </c>
      <c r="E72" s="16" t="s">
        <v>3626</v>
      </c>
      <c r="F72" s="27">
        <v>42489</v>
      </c>
      <c r="G72" s="16" t="s">
        <v>3627</v>
      </c>
      <c r="H72" s="16" t="s">
        <v>3634</v>
      </c>
      <c r="I72" s="16">
        <v>0.01</v>
      </c>
      <c r="J72" s="16">
        <v>0.01</v>
      </c>
      <c r="K72" s="16">
        <v>2.5862177487859508E-3</v>
      </c>
      <c r="L72" s="16" t="s">
        <v>3475</v>
      </c>
      <c r="M72" s="16" t="s">
        <v>1232</v>
      </c>
      <c r="N72" s="16">
        <v>0</v>
      </c>
      <c r="O72" s="16">
        <v>0</v>
      </c>
      <c r="P72" s="16">
        <v>0</v>
      </c>
    </row>
    <row r="73" spans="1:16">
      <c r="A73" s="20"/>
      <c r="B73" s="13">
        <v>195</v>
      </c>
      <c r="C73" s="16">
        <v>10</v>
      </c>
      <c r="D73" s="16" t="s">
        <v>3633</v>
      </c>
      <c r="E73" s="16" t="s">
        <v>3626</v>
      </c>
      <c r="F73" s="27">
        <v>42489</v>
      </c>
      <c r="G73" s="16" t="s">
        <v>3627</v>
      </c>
      <c r="H73" s="16" t="s">
        <v>3634</v>
      </c>
      <c r="I73" s="16">
        <v>0.01</v>
      </c>
      <c r="J73" s="16">
        <v>0.01</v>
      </c>
      <c r="K73" s="16">
        <v>2.5862177487859508E-3</v>
      </c>
      <c r="L73" s="16" t="s">
        <v>1279</v>
      </c>
      <c r="M73" s="16" t="s">
        <v>1232</v>
      </c>
      <c r="N73" s="16">
        <v>0</v>
      </c>
      <c r="O73" s="16">
        <v>0</v>
      </c>
      <c r="P73" s="16">
        <v>0</v>
      </c>
    </row>
    <row r="74" spans="1:16">
      <c r="A74" s="20"/>
      <c r="B74" s="13">
        <v>196</v>
      </c>
      <c r="C74" s="16">
        <v>10</v>
      </c>
      <c r="D74" s="16" t="s">
        <v>3633</v>
      </c>
      <c r="E74" s="16" t="s">
        <v>3626</v>
      </c>
      <c r="F74" s="27">
        <v>42489</v>
      </c>
      <c r="G74" s="16" t="s">
        <v>3627</v>
      </c>
      <c r="H74" s="16" t="s">
        <v>3634</v>
      </c>
      <c r="I74" s="16">
        <v>0.01</v>
      </c>
      <c r="J74" s="16">
        <v>0.01</v>
      </c>
      <c r="K74" s="16">
        <v>2.5862177487859508E-3</v>
      </c>
      <c r="L74" s="16" t="s">
        <v>3629</v>
      </c>
      <c r="M74" s="16" t="s">
        <v>1392</v>
      </c>
      <c r="N74" s="16">
        <v>0</v>
      </c>
      <c r="O74" s="16">
        <v>0</v>
      </c>
      <c r="P74" s="16">
        <v>0</v>
      </c>
    </row>
    <row r="75" spans="1:16">
      <c r="A75" s="20"/>
      <c r="B75" s="13">
        <v>198</v>
      </c>
      <c r="C75" s="16">
        <v>11</v>
      </c>
      <c r="D75" s="16" t="s">
        <v>3633</v>
      </c>
      <c r="E75" s="16" t="s">
        <v>3626</v>
      </c>
      <c r="F75" s="27">
        <v>42491</v>
      </c>
      <c r="G75" s="16" t="s">
        <v>3627</v>
      </c>
      <c r="H75" s="16" t="s">
        <v>3635</v>
      </c>
      <c r="I75" s="16">
        <v>0.01</v>
      </c>
      <c r="J75" s="16">
        <v>0.01</v>
      </c>
      <c r="K75" s="16">
        <v>2.5862177487859508E-3</v>
      </c>
      <c r="L75" s="16" t="s">
        <v>3629</v>
      </c>
      <c r="M75" s="16" t="s">
        <v>1392</v>
      </c>
      <c r="N75" s="16">
        <v>0</v>
      </c>
      <c r="O75" s="16">
        <v>0</v>
      </c>
      <c r="P75" s="16">
        <v>0</v>
      </c>
    </row>
    <row r="76" spans="1:16">
      <c r="A76" s="20"/>
      <c r="B76" s="13">
        <v>199</v>
      </c>
      <c r="C76" s="16">
        <v>11</v>
      </c>
      <c r="D76" s="16" t="s">
        <v>3633</v>
      </c>
      <c r="E76" s="16" t="s">
        <v>3626</v>
      </c>
      <c r="F76" s="27">
        <v>42491</v>
      </c>
      <c r="G76" s="16" t="s">
        <v>3627</v>
      </c>
      <c r="H76" s="16" t="s">
        <v>3635</v>
      </c>
      <c r="I76" s="16">
        <v>0.04</v>
      </c>
      <c r="J76" s="16">
        <v>0.04</v>
      </c>
      <c r="K76" s="16">
        <v>1.03448709951438E-2</v>
      </c>
      <c r="L76" s="16" t="s">
        <v>1406</v>
      </c>
      <c r="M76" s="16" t="s">
        <v>1232</v>
      </c>
      <c r="N76" s="16">
        <v>0</v>
      </c>
      <c r="O76" s="16">
        <v>0</v>
      </c>
      <c r="P76" s="16">
        <v>0</v>
      </c>
    </row>
    <row r="77" spans="1:16">
      <c r="A77" s="20"/>
      <c r="B77" s="13">
        <v>201</v>
      </c>
      <c r="C77" s="16">
        <v>11</v>
      </c>
      <c r="D77" s="16" t="s">
        <v>3633</v>
      </c>
      <c r="E77" s="16" t="s">
        <v>3626</v>
      </c>
      <c r="F77" s="27">
        <v>42491</v>
      </c>
      <c r="G77" s="16" t="s">
        <v>3627</v>
      </c>
      <c r="H77" s="16" t="s">
        <v>3635</v>
      </c>
      <c r="I77" s="16">
        <v>0.02</v>
      </c>
      <c r="J77" s="16">
        <v>0.02</v>
      </c>
      <c r="K77" s="16">
        <v>5.1724354975719016E-3</v>
      </c>
      <c r="L77" s="16" t="s">
        <v>3475</v>
      </c>
      <c r="M77" s="16" t="s">
        <v>1232</v>
      </c>
      <c r="N77" s="16">
        <v>0</v>
      </c>
      <c r="O77" s="16">
        <v>0</v>
      </c>
      <c r="P77" s="16">
        <v>0</v>
      </c>
    </row>
    <row r="78" spans="1:16">
      <c r="A78" s="20"/>
      <c r="B78" s="13">
        <v>202</v>
      </c>
      <c r="C78" s="16">
        <v>11</v>
      </c>
      <c r="D78" s="16" t="s">
        <v>3633</v>
      </c>
      <c r="E78" s="16" t="s">
        <v>3626</v>
      </c>
      <c r="F78" s="27">
        <v>42491</v>
      </c>
      <c r="G78" s="16" t="s">
        <v>3627</v>
      </c>
      <c r="H78" s="16" t="s">
        <v>3635</v>
      </c>
      <c r="I78" s="16">
        <v>0.01</v>
      </c>
      <c r="J78" s="16">
        <v>0.01</v>
      </c>
      <c r="K78" s="16">
        <v>2.5862177487859508E-3</v>
      </c>
      <c r="L78" s="16" t="s">
        <v>3475</v>
      </c>
      <c r="M78" s="16" t="s">
        <v>1232</v>
      </c>
      <c r="N78" s="16">
        <v>0</v>
      </c>
      <c r="O78" s="16">
        <v>0</v>
      </c>
      <c r="P78" s="16">
        <v>0</v>
      </c>
    </row>
    <row r="79" spans="1:16">
      <c r="A79" s="20"/>
      <c r="B79" s="13">
        <v>204</v>
      </c>
      <c r="C79" s="16">
        <v>11</v>
      </c>
      <c r="D79" s="16" t="s">
        <v>3633</v>
      </c>
      <c r="E79" s="16" t="s">
        <v>3626</v>
      </c>
      <c r="F79" s="27">
        <v>42491</v>
      </c>
      <c r="G79" s="16" t="s">
        <v>3627</v>
      </c>
      <c r="H79" s="16" t="s">
        <v>3635</v>
      </c>
      <c r="I79" s="16">
        <v>0.09</v>
      </c>
      <c r="J79" s="16">
        <v>0.09</v>
      </c>
      <c r="K79" s="16">
        <v>2.3275959739073562E-2</v>
      </c>
      <c r="L79" s="16" t="s">
        <v>3475</v>
      </c>
      <c r="M79" s="16" t="s">
        <v>1232</v>
      </c>
      <c r="N79" s="16">
        <v>0</v>
      </c>
      <c r="O79" s="16">
        <v>0</v>
      </c>
      <c r="P79" s="16">
        <v>0</v>
      </c>
    </row>
    <row r="80" spans="1:16">
      <c r="A80" s="20"/>
      <c r="B80" s="13">
        <v>205</v>
      </c>
      <c r="C80" s="16">
        <v>11</v>
      </c>
      <c r="D80" s="16" t="s">
        <v>3633</v>
      </c>
      <c r="E80" s="16" t="s">
        <v>3626</v>
      </c>
      <c r="F80" s="27">
        <v>42491</v>
      </c>
      <c r="G80" s="16" t="s">
        <v>3627</v>
      </c>
      <c r="H80" s="16" t="s">
        <v>3635</v>
      </c>
      <c r="I80" s="16">
        <v>0.01</v>
      </c>
      <c r="J80" s="16">
        <v>0.01</v>
      </c>
      <c r="K80" s="16">
        <v>2.5862177487859508E-3</v>
      </c>
      <c r="L80" s="16" t="s">
        <v>3475</v>
      </c>
      <c r="M80" s="16" t="s">
        <v>1232</v>
      </c>
      <c r="N80" s="16">
        <v>0</v>
      </c>
      <c r="O80" s="16">
        <v>0</v>
      </c>
      <c r="P80" s="16">
        <v>0</v>
      </c>
    </row>
    <row r="81" spans="1:16">
      <c r="A81" s="20"/>
      <c r="B81" s="13">
        <v>206</v>
      </c>
      <c r="C81" s="16">
        <v>11</v>
      </c>
      <c r="D81" s="16" t="s">
        <v>3633</v>
      </c>
      <c r="E81" s="16" t="s">
        <v>3626</v>
      </c>
      <c r="F81" s="27">
        <v>42491</v>
      </c>
      <c r="G81" s="16" t="s">
        <v>3627</v>
      </c>
      <c r="H81" s="16" t="s">
        <v>3635</v>
      </c>
      <c r="I81" s="16">
        <v>0.01</v>
      </c>
      <c r="J81" s="16">
        <v>0.01</v>
      </c>
      <c r="K81" s="16">
        <v>2.5862177487859508E-3</v>
      </c>
      <c r="L81" s="16" t="s">
        <v>3629</v>
      </c>
      <c r="M81" s="16" t="s">
        <v>1392</v>
      </c>
      <c r="N81" s="16">
        <v>0</v>
      </c>
      <c r="O81" s="16">
        <v>0</v>
      </c>
      <c r="P81" s="16">
        <v>0</v>
      </c>
    </row>
    <row r="82" spans="1:16">
      <c r="A82" s="20"/>
      <c r="B82" s="13">
        <v>207</v>
      </c>
      <c r="C82" s="16">
        <v>11</v>
      </c>
      <c r="D82" s="16" t="s">
        <v>3633</v>
      </c>
      <c r="E82" s="16" t="s">
        <v>3626</v>
      </c>
      <c r="F82" s="27">
        <v>42491</v>
      </c>
      <c r="G82" s="16" t="s">
        <v>3627</v>
      </c>
      <c r="H82" s="16" t="s">
        <v>3635</v>
      </c>
      <c r="I82" s="16">
        <v>0.01</v>
      </c>
      <c r="J82" s="16">
        <v>0.01</v>
      </c>
      <c r="K82" s="16">
        <v>2.5862177487859508E-3</v>
      </c>
      <c r="L82" s="16" t="s">
        <v>3629</v>
      </c>
      <c r="M82" s="16" t="s">
        <v>1392</v>
      </c>
      <c r="N82" s="16">
        <v>0</v>
      </c>
      <c r="O82" s="16">
        <v>0</v>
      </c>
      <c r="P82" s="16">
        <v>0</v>
      </c>
    </row>
    <row r="83" spans="1:16">
      <c r="A83" s="20"/>
      <c r="B83" s="13">
        <v>209</v>
      </c>
      <c r="C83" s="16">
        <v>11</v>
      </c>
      <c r="D83" s="16" t="s">
        <v>3633</v>
      </c>
      <c r="E83" s="16" t="s">
        <v>3626</v>
      </c>
      <c r="F83" s="27">
        <v>42491</v>
      </c>
      <c r="G83" s="16" t="s">
        <v>3627</v>
      </c>
      <c r="H83" s="16" t="s">
        <v>3635</v>
      </c>
      <c r="I83" s="16">
        <v>0.01</v>
      </c>
      <c r="J83" s="16">
        <v>0.01</v>
      </c>
      <c r="K83" s="16">
        <v>2.5862177487859508E-3</v>
      </c>
      <c r="L83" s="16" t="s">
        <v>3629</v>
      </c>
      <c r="M83" s="16" t="s">
        <v>1392</v>
      </c>
      <c r="N83" s="16">
        <v>0</v>
      </c>
      <c r="O83" s="16">
        <v>0</v>
      </c>
      <c r="P83" s="16">
        <v>0</v>
      </c>
    </row>
    <row r="84" spans="1:16">
      <c r="A84" s="20"/>
      <c r="B84" s="13">
        <v>210</v>
      </c>
      <c r="C84" s="16">
        <v>11</v>
      </c>
      <c r="D84" s="16" t="s">
        <v>3633</v>
      </c>
      <c r="E84" s="16" t="s">
        <v>3626</v>
      </c>
      <c r="F84" s="27">
        <v>42491</v>
      </c>
      <c r="G84" s="16" t="s">
        <v>3627</v>
      </c>
      <c r="H84" s="16" t="s">
        <v>3635</v>
      </c>
      <c r="I84" s="16">
        <v>0.01</v>
      </c>
      <c r="J84" s="16">
        <v>0.01</v>
      </c>
      <c r="K84" s="16">
        <v>2.5862177487859508E-3</v>
      </c>
      <c r="L84" s="16" t="s">
        <v>3630</v>
      </c>
      <c r="M84" s="16" t="s">
        <v>1232</v>
      </c>
      <c r="N84" s="16">
        <v>0</v>
      </c>
      <c r="O84" s="16">
        <v>0</v>
      </c>
      <c r="P84" s="16">
        <v>0</v>
      </c>
    </row>
    <row r="85" spans="1:16">
      <c r="A85" s="20"/>
      <c r="B85" s="13">
        <v>213</v>
      </c>
      <c r="C85" s="16">
        <v>11</v>
      </c>
      <c r="D85" s="16" t="s">
        <v>3633</v>
      </c>
      <c r="E85" s="16" t="s">
        <v>3626</v>
      </c>
      <c r="F85" s="27">
        <v>42491</v>
      </c>
      <c r="G85" s="16" t="s">
        <v>3627</v>
      </c>
      <c r="H85" s="16" t="s">
        <v>3635</v>
      </c>
      <c r="I85" s="16">
        <v>0.11</v>
      </c>
      <c r="J85" s="16">
        <v>0.11</v>
      </c>
      <c r="K85" s="16">
        <v>2.8448395236645461E-2</v>
      </c>
      <c r="L85" s="16" t="s">
        <v>3475</v>
      </c>
      <c r="M85" s="16" t="s">
        <v>1232</v>
      </c>
      <c r="N85" s="16">
        <v>0</v>
      </c>
      <c r="O85" s="16">
        <v>0</v>
      </c>
      <c r="P85" s="16">
        <v>0</v>
      </c>
    </row>
    <row r="86" spans="1:16">
      <c r="A86" s="20"/>
      <c r="B86" s="13">
        <v>216</v>
      </c>
      <c r="C86" s="16">
        <v>11</v>
      </c>
      <c r="D86" s="16" t="s">
        <v>3633</v>
      </c>
      <c r="E86" s="16" t="s">
        <v>3626</v>
      </c>
      <c r="F86" s="27">
        <v>42491</v>
      </c>
      <c r="G86" s="16" t="s">
        <v>3627</v>
      </c>
      <c r="H86" s="16" t="s">
        <v>3635</v>
      </c>
      <c r="I86" s="16">
        <v>0.06</v>
      </c>
      <c r="J86" s="16">
        <v>0.06</v>
      </c>
      <c r="K86" s="16">
        <v>1.55173064927157E-2</v>
      </c>
      <c r="L86" s="16" t="s">
        <v>3475</v>
      </c>
      <c r="M86" s="16" t="s">
        <v>1232</v>
      </c>
      <c r="N86" s="16">
        <v>0</v>
      </c>
      <c r="O86" s="16">
        <v>0</v>
      </c>
      <c r="P86" s="16">
        <v>0</v>
      </c>
    </row>
    <row r="87" spans="1:16">
      <c r="A87" s="20"/>
      <c r="B87" s="13">
        <v>220</v>
      </c>
      <c r="C87" s="16">
        <v>11</v>
      </c>
      <c r="D87" s="16" t="s">
        <v>3633</v>
      </c>
      <c r="E87" s="16" t="s">
        <v>3626</v>
      </c>
      <c r="F87" s="27">
        <v>42491</v>
      </c>
      <c r="G87" s="16" t="s">
        <v>3627</v>
      </c>
      <c r="H87" s="16" t="s">
        <v>3635</v>
      </c>
      <c r="I87" s="16">
        <v>0.01</v>
      </c>
      <c r="J87" s="16">
        <v>0.01</v>
      </c>
      <c r="K87" s="16">
        <v>2.5862177487859508E-3</v>
      </c>
      <c r="L87" s="16" t="s">
        <v>3475</v>
      </c>
      <c r="M87" s="16" t="s">
        <v>1232</v>
      </c>
      <c r="N87" s="16">
        <v>0</v>
      </c>
      <c r="O87" s="16">
        <v>0</v>
      </c>
      <c r="P87" s="16">
        <v>0</v>
      </c>
    </row>
    <row r="88" spans="1:16">
      <c r="A88" s="20"/>
      <c r="B88" s="13">
        <v>223</v>
      </c>
      <c r="C88" s="16">
        <v>11</v>
      </c>
      <c r="D88" s="16" t="s">
        <v>3633</v>
      </c>
      <c r="E88" s="16" t="s">
        <v>3626</v>
      </c>
      <c r="F88" s="27">
        <v>42491</v>
      </c>
      <c r="G88" s="16" t="s">
        <v>3627</v>
      </c>
      <c r="H88" s="16" t="s">
        <v>3635</v>
      </c>
      <c r="I88" s="16">
        <v>0.01</v>
      </c>
      <c r="J88" s="16">
        <v>0.01</v>
      </c>
      <c r="K88" s="16">
        <v>2.5862177487859508E-3</v>
      </c>
      <c r="L88" s="16" t="s">
        <v>3629</v>
      </c>
      <c r="M88" s="16" t="s">
        <v>1392</v>
      </c>
      <c r="N88" s="16">
        <v>0</v>
      </c>
      <c r="O88" s="16">
        <v>0</v>
      </c>
      <c r="P88" s="16">
        <v>0</v>
      </c>
    </row>
    <row r="89" spans="1:16">
      <c r="A89" s="20"/>
      <c r="B89" s="13">
        <v>226</v>
      </c>
      <c r="C89" s="16">
        <v>11</v>
      </c>
      <c r="D89" s="16" t="s">
        <v>3633</v>
      </c>
      <c r="E89" s="16" t="s">
        <v>3626</v>
      </c>
      <c r="F89" s="27">
        <v>42491</v>
      </c>
      <c r="G89" s="16" t="s">
        <v>3627</v>
      </c>
      <c r="H89" s="16" t="s">
        <v>3635</v>
      </c>
      <c r="I89" s="16">
        <v>0.06</v>
      </c>
      <c r="J89" s="16">
        <v>0.06</v>
      </c>
      <c r="K89" s="16">
        <v>1.55173064927157E-2</v>
      </c>
      <c r="L89" s="16" t="s">
        <v>1406</v>
      </c>
      <c r="M89" s="16" t="s">
        <v>1232</v>
      </c>
      <c r="N89" s="16">
        <v>0</v>
      </c>
      <c r="O89" s="16">
        <v>0</v>
      </c>
      <c r="P89" s="16">
        <v>0</v>
      </c>
    </row>
    <row r="90" spans="1:16">
      <c r="A90" s="20"/>
      <c r="B90" s="13">
        <v>227</v>
      </c>
      <c r="C90" s="16">
        <v>11</v>
      </c>
      <c r="D90" s="16" t="s">
        <v>3633</v>
      </c>
      <c r="E90" s="16" t="s">
        <v>3626</v>
      </c>
      <c r="F90" s="27">
        <v>42491</v>
      </c>
      <c r="G90" s="16" t="s">
        <v>3627</v>
      </c>
      <c r="H90" s="16" t="s">
        <v>3635</v>
      </c>
      <c r="I90" s="16">
        <v>0.01</v>
      </c>
      <c r="J90" s="16">
        <v>0.01</v>
      </c>
      <c r="K90" s="16">
        <v>2.5862177487859508E-3</v>
      </c>
      <c r="L90" s="16" t="s">
        <v>3629</v>
      </c>
      <c r="M90" s="16" t="s">
        <v>1392</v>
      </c>
      <c r="N90" s="16">
        <v>0</v>
      </c>
      <c r="O90" s="16">
        <v>0</v>
      </c>
      <c r="P90" s="16">
        <v>0</v>
      </c>
    </row>
    <row r="91" spans="1:16">
      <c r="A91" s="20"/>
      <c r="B91" s="13">
        <v>229</v>
      </c>
      <c r="C91" s="16">
        <v>11</v>
      </c>
      <c r="D91" s="16" t="s">
        <v>3633</v>
      </c>
      <c r="E91" s="16" t="s">
        <v>3626</v>
      </c>
      <c r="F91" s="27">
        <v>42491</v>
      </c>
      <c r="G91" s="16" t="s">
        <v>3627</v>
      </c>
      <c r="H91" s="16" t="s">
        <v>3635</v>
      </c>
      <c r="I91" s="16">
        <v>0.01</v>
      </c>
      <c r="J91" s="16">
        <v>0.01</v>
      </c>
      <c r="K91" s="16">
        <v>2.5862177487859508E-3</v>
      </c>
      <c r="L91" s="16" t="s">
        <v>3629</v>
      </c>
      <c r="M91" s="16" t="s">
        <v>1392</v>
      </c>
      <c r="N91" s="16">
        <v>0</v>
      </c>
      <c r="O91" s="16">
        <v>0</v>
      </c>
      <c r="P91" s="16">
        <v>0</v>
      </c>
    </row>
    <row r="92" spans="1:16">
      <c r="A92" s="20"/>
      <c r="B92" s="13">
        <v>230</v>
      </c>
      <c r="C92" s="16">
        <v>11</v>
      </c>
      <c r="D92" s="16" t="s">
        <v>3633</v>
      </c>
      <c r="E92" s="16" t="s">
        <v>3626</v>
      </c>
      <c r="F92" s="27">
        <v>42491</v>
      </c>
      <c r="G92" s="16" t="s">
        <v>3627</v>
      </c>
      <c r="H92" s="16" t="s">
        <v>3635</v>
      </c>
      <c r="I92" s="16">
        <v>0.01</v>
      </c>
      <c r="J92" s="16">
        <v>0.01</v>
      </c>
      <c r="K92" s="16">
        <v>2.5862177487859508E-3</v>
      </c>
      <c r="L92" s="16" t="s">
        <v>3629</v>
      </c>
      <c r="M92" s="16" t="s">
        <v>1392</v>
      </c>
      <c r="N92" s="16">
        <v>0</v>
      </c>
      <c r="O92" s="16">
        <v>0</v>
      </c>
      <c r="P92" s="16">
        <v>0</v>
      </c>
    </row>
    <row r="93" spans="1:16">
      <c r="A93" s="20"/>
      <c r="B93" s="13">
        <v>231</v>
      </c>
      <c r="C93" s="16">
        <v>11</v>
      </c>
      <c r="D93" s="16" t="s">
        <v>3633</v>
      </c>
      <c r="E93" s="16" t="s">
        <v>3626</v>
      </c>
      <c r="F93" s="27">
        <v>42491</v>
      </c>
      <c r="G93" s="16" t="s">
        <v>3627</v>
      </c>
      <c r="H93" s="16" t="s">
        <v>3635</v>
      </c>
      <c r="I93" s="16">
        <v>0.01</v>
      </c>
      <c r="J93" s="16">
        <v>0.01</v>
      </c>
      <c r="K93" s="16">
        <v>2.5862177487859508E-3</v>
      </c>
      <c r="L93" s="16" t="s">
        <v>3629</v>
      </c>
      <c r="M93" s="16" t="s">
        <v>1392</v>
      </c>
      <c r="N93" s="16">
        <v>0</v>
      </c>
      <c r="O93" s="16">
        <v>0</v>
      </c>
      <c r="P93" s="16">
        <v>0</v>
      </c>
    </row>
    <row r="94" spans="1:16">
      <c r="A94" s="20"/>
      <c r="B94" s="13">
        <v>233</v>
      </c>
      <c r="C94" s="16">
        <v>11</v>
      </c>
      <c r="D94" s="16" t="s">
        <v>3633</v>
      </c>
      <c r="E94" s="16" t="s">
        <v>3626</v>
      </c>
      <c r="F94" s="27">
        <v>42491</v>
      </c>
      <c r="G94" s="16" t="s">
        <v>3627</v>
      </c>
      <c r="H94" s="16" t="s">
        <v>3635</v>
      </c>
      <c r="I94" s="16">
        <v>0.03</v>
      </c>
      <c r="J94" s="16">
        <v>0.03</v>
      </c>
      <c r="K94" s="16">
        <v>7.7586532463578524E-3</v>
      </c>
      <c r="L94" s="16" t="s">
        <v>1279</v>
      </c>
      <c r="M94" s="16" t="s">
        <v>1232</v>
      </c>
      <c r="N94" s="16">
        <v>0</v>
      </c>
      <c r="O94" s="16">
        <v>0</v>
      </c>
      <c r="P94" s="16">
        <v>0</v>
      </c>
    </row>
    <row r="95" spans="1:16">
      <c r="A95" s="20"/>
      <c r="B95" s="13">
        <v>234</v>
      </c>
      <c r="C95" s="16">
        <v>11</v>
      </c>
      <c r="D95" s="16" t="s">
        <v>3633</v>
      </c>
      <c r="E95" s="16" t="s">
        <v>3626</v>
      </c>
      <c r="F95" s="27">
        <v>42491</v>
      </c>
      <c r="G95" s="16" t="s">
        <v>3627</v>
      </c>
      <c r="H95" s="16" t="s">
        <v>3635</v>
      </c>
      <c r="I95" s="16">
        <v>0.01</v>
      </c>
      <c r="J95" s="16">
        <v>0.01</v>
      </c>
      <c r="K95" s="16">
        <v>2.5862177487859508E-3</v>
      </c>
      <c r="L95" s="16" t="s">
        <v>3629</v>
      </c>
      <c r="M95" s="16" t="s">
        <v>1392</v>
      </c>
      <c r="N95" s="16">
        <v>0</v>
      </c>
      <c r="O95" s="16">
        <v>0</v>
      </c>
      <c r="P95" s="16">
        <v>0</v>
      </c>
    </row>
    <row r="96" spans="1:16">
      <c r="A96" s="20"/>
      <c r="B96" s="13">
        <v>236</v>
      </c>
      <c r="C96" s="16">
        <v>11</v>
      </c>
      <c r="D96" s="16" t="s">
        <v>3633</v>
      </c>
      <c r="E96" s="16" t="s">
        <v>3626</v>
      </c>
      <c r="F96" s="27">
        <v>42491</v>
      </c>
      <c r="G96" s="16" t="s">
        <v>3627</v>
      </c>
      <c r="H96" s="16" t="s">
        <v>3635</v>
      </c>
      <c r="I96" s="16">
        <v>0.01</v>
      </c>
      <c r="J96" s="16">
        <v>0.01</v>
      </c>
      <c r="K96" s="16">
        <v>2.5862177487859508E-3</v>
      </c>
      <c r="L96" s="16" t="s">
        <v>3629</v>
      </c>
      <c r="M96" s="16" t="s">
        <v>1392</v>
      </c>
      <c r="N96" s="16">
        <v>0</v>
      </c>
      <c r="O96" s="16">
        <v>0</v>
      </c>
      <c r="P96" s="16">
        <v>0</v>
      </c>
    </row>
    <row r="97" spans="1:16">
      <c r="A97" s="20"/>
      <c r="B97" s="13">
        <v>237</v>
      </c>
      <c r="C97" s="16">
        <v>12</v>
      </c>
      <c r="D97" s="16" t="s">
        <v>3625</v>
      </c>
      <c r="E97" s="16" t="s">
        <v>3626</v>
      </c>
      <c r="F97" s="27">
        <v>42520</v>
      </c>
      <c r="G97" s="16" t="s">
        <v>3627</v>
      </c>
      <c r="H97" s="16" t="s">
        <v>3636</v>
      </c>
      <c r="I97" s="16">
        <v>0.01</v>
      </c>
      <c r="J97" s="16">
        <v>0.01</v>
      </c>
      <c r="K97" s="16">
        <v>2.5862177487859508E-3</v>
      </c>
      <c r="L97" s="16" t="s">
        <v>3630</v>
      </c>
      <c r="M97" s="16" t="s">
        <v>1392</v>
      </c>
      <c r="N97" s="16">
        <v>0</v>
      </c>
      <c r="O97" s="16">
        <v>0</v>
      </c>
      <c r="P97" s="16">
        <v>0</v>
      </c>
    </row>
    <row r="98" spans="1:16">
      <c r="A98" s="20"/>
      <c r="B98" s="13">
        <v>238</v>
      </c>
      <c r="C98" s="16">
        <v>12</v>
      </c>
      <c r="D98" s="16" t="s">
        <v>3625</v>
      </c>
      <c r="E98" s="16" t="s">
        <v>3626</v>
      </c>
      <c r="F98" s="27">
        <v>42520</v>
      </c>
      <c r="G98" s="16" t="s">
        <v>3627</v>
      </c>
      <c r="H98" s="16" t="s">
        <v>3636</v>
      </c>
      <c r="I98" s="16">
        <v>0.01</v>
      </c>
      <c r="J98" s="16">
        <v>0.01</v>
      </c>
      <c r="K98" s="16">
        <v>2.5862177487859508E-3</v>
      </c>
      <c r="L98" s="16" t="s">
        <v>3629</v>
      </c>
      <c r="M98" s="16" t="s">
        <v>1392</v>
      </c>
      <c r="N98" s="16">
        <v>0</v>
      </c>
      <c r="O98" s="16">
        <v>0</v>
      </c>
      <c r="P98" s="16">
        <v>0</v>
      </c>
    </row>
    <row r="99" spans="1:16">
      <c r="A99" s="20"/>
      <c r="B99" s="13">
        <v>239</v>
      </c>
      <c r="C99" s="16">
        <v>12</v>
      </c>
      <c r="D99" s="16" t="s">
        <v>3625</v>
      </c>
      <c r="E99" s="16" t="s">
        <v>3626</v>
      </c>
      <c r="F99" s="27">
        <v>42520</v>
      </c>
      <c r="G99" s="16" t="s">
        <v>3627</v>
      </c>
      <c r="H99" s="16" t="s">
        <v>3636</v>
      </c>
      <c r="I99" s="16">
        <v>0.01</v>
      </c>
      <c r="J99" s="16">
        <v>0.01</v>
      </c>
      <c r="K99" s="16">
        <v>2.5862177487859508E-3</v>
      </c>
      <c r="L99" s="16" t="s">
        <v>3629</v>
      </c>
      <c r="M99" s="16" t="s">
        <v>1392</v>
      </c>
      <c r="N99" s="16">
        <v>0</v>
      </c>
      <c r="O99" s="16">
        <v>0</v>
      </c>
      <c r="P99" s="16">
        <v>0</v>
      </c>
    </row>
    <row r="100" spans="1:16">
      <c r="A100" s="20"/>
      <c r="B100" s="13">
        <v>240</v>
      </c>
      <c r="C100" s="16">
        <v>12</v>
      </c>
      <c r="D100" s="16" t="s">
        <v>3625</v>
      </c>
      <c r="E100" s="16" t="s">
        <v>3626</v>
      </c>
      <c r="F100" s="27">
        <v>42520</v>
      </c>
      <c r="G100" s="16" t="s">
        <v>3627</v>
      </c>
      <c r="H100" s="16" t="s">
        <v>3636</v>
      </c>
      <c r="I100" s="16">
        <v>0.01</v>
      </c>
      <c r="J100" s="16">
        <v>0.01</v>
      </c>
      <c r="K100" s="16">
        <v>2.5862177487859508E-3</v>
      </c>
      <c r="L100" s="16" t="s">
        <v>3629</v>
      </c>
      <c r="M100" s="16" t="s">
        <v>1392</v>
      </c>
      <c r="N100" s="16">
        <v>0</v>
      </c>
      <c r="O100" s="16">
        <v>0</v>
      </c>
      <c r="P100" s="16">
        <v>0</v>
      </c>
    </row>
    <row r="101" spans="1:16">
      <c r="A101" s="20"/>
      <c r="B101" s="13">
        <v>242</v>
      </c>
      <c r="C101" s="16">
        <v>12</v>
      </c>
      <c r="D101" s="16" t="s">
        <v>3625</v>
      </c>
      <c r="E101" s="16" t="s">
        <v>3626</v>
      </c>
      <c r="F101" s="27">
        <v>42520</v>
      </c>
      <c r="G101" s="16" t="s">
        <v>3627</v>
      </c>
      <c r="H101" s="16" t="s">
        <v>3636</v>
      </c>
      <c r="I101" s="16">
        <v>0.01</v>
      </c>
      <c r="J101" s="16">
        <v>0.01</v>
      </c>
      <c r="K101" s="16">
        <v>2.5862177487859508E-3</v>
      </c>
      <c r="L101" s="16" t="s">
        <v>3629</v>
      </c>
      <c r="M101" s="16" t="s">
        <v>1392</v>
      </c>
      <c r="N101" s="16">
        <v>0</v>
      </c>
      <c r="O101" s="16">
        <v>0</v>
      </c>
      <c r="P101" s="16">
        <v>0</v>
      </c>
    </row>
    <row r="102" spans="1:16">
      <c r="A102" s="20"/>
      <c r="B102" s="13">
        <v>244</v>
      </c>
      <c r="C102" s="16">
        <v>12</v>
      </c>
      <c r="D102" s="16" t="s">
        <v>3625</v>
      </c>
      <c r="E102" s="16" t="s">
        <v>3626</v>
      </c>
      <c r="F102" s="27">
        <v>42520</v>
      </c>
      <c r="G102" s="16" t="s">
        <v>3627</v>
      </c>
      <c r="H102" s="16" t="s">
        <v>3636</v>
      </c>
      <c r="I102" s="16">
        <v>0.01</v>
      </c>
      <c r="J102" s="16">
        <v>0.01</v>
      </c>
      <c r="K102" s="16">
        <v>2.5862177487859508E-3</v>
      </c>
      <c r="L102" s="16" t="s">
        <v>3629</v>
      </c>
      <c r="M102" s="16" t="s">
        <v>1392</v>
      </c>
      <c r="N102" s="16">
        <v>0</v>
      </c>
      <c r="O102" s="16">
        <v>0</v>
      </c>
      <c r="P102" s="16">
        <v>0</v>
      </c>
    </row>
    <row r="103" spans="1:16">
      <c r="A103" s="20"/>
      <c r="B103" s="13">
        <v>246</v>
      </c>
      <c r="C103" s="16">
        <v>12</v>
      </c>
      <c r="D103" s="16" t="s">
        <v>3625</v>
      </c>
      <c r="E103" s="16" t="s">
        <v>3626</v>
      </c>
      <c r="F103" s="27">
        <v>42520</v>
      </c>
      <c r="G103" s="16" t="s">
        <v>3627</v>
      </c>
      <c r="H103" s="16" t="s">
        <v>3636</v>
      </c>
      <c r="I103" s="16">
        <v>0.01</v>
      </c>
      <c r="J103" s="16">
        <v>0.01</v>
      </c>
      <c r="K103" s="16">
        <v>2.5862177487859508E-3</v>
      </c>
      <c r="L103" s="16" t="s">
        <v>3629</v>
      </c>
      <c r="M103" s="16" t="s">
        <v>1392</v>
      </c>
      <c r="N103" s="16">
        <v>0</v>
      </c>
      <c r="O103" s="16">
        <v>0</v>
      </c>
      <c r="P103" s="16">
        <v>0</v>
      </c>
    </row>
    <row r="104" spans="1:16">
      <c r="A104" s="20"/>
      <c r="B104" s="13">
        <v>248</v>
      </c>
      <c r="C104" s="16">
        <v>12</v>
      </c>
      <c r="D104" s="16" t="s">
        <v>3625</v>
      </c>
      <c r="E104" s="16" t="s">
        <v>3626</v>
      </c>
      <c r="F104" s="27">
        <v>42520</v>
      </c>
      <c r="G104" s="16" t="s">
        <v>3627</v>
      </c>
      <c r="H104" s="16" t="s">
        <v>3636</v>
      </c>
      <c r="I104" s="16">
        <v>0.01</v>
      </c>
      <c r="J104" s="16">
        <v>0.01</v>
      </c>
      <c r="K104" s="16">
        <v>2.5862177487859508E-3</v>
      </c>
      <c r="L104" s="16" t="s">
        <v>3629</v>
      </c>
      <c r="M104" s="16" t="s">
        <v>1392</v>
      </c>
      <c r="N104" s="16">
        <v>0</v>
      </c>
      <c r="O104" s="16">
        <v>0</v>
      </c>
      <c r="P104" s="16">
        <v>0</v>
      </c>
    </row>
    <row r="105" spans="1:16">
      <c r="A105" s="20"/>
      <c r="B105" s="13">
        <v>250</v>
      </c>
      <c r="C105" s="16">
        <v>12</v>
      </c>
      <c r="D105" s="16" t="s">
        <v>3625</v>
      </c>
      <c r="E105" s="16" t="s">
        <v>3626</v>
      </c>
      <c r="F105" s="27">
        <v>42520</v>
      </c>
      <c r="G105" s="16" t="s">
        <v>3627</v>
      </c>
      <c r="H105" s="16" t="s">
        <v>3636</v>
      </c>
      <c r="I105" s="16">
        <v>0.01</v>
      </c>
      <c r="J105" s="16">
        <v>0.01</v>
      </c>
      <c r="K105" s="16">
        <v>2.5862177487859508E-3</v>
      </c>
      <c r="L105" s="16" t="s">
        <v>3629</v>
      </c>
      <c r="M105" s="16" t="s">
        <v>1392</v>
      </c>
      <c r="N105" s="16">
        <v>0</v>
      </c>
      <c r="O105" s="16">
        <v>0</v>
      </c>
      <c r="P105" s="16">
        <v>0</v>
      </c>
    </row>
    <row r="106" spans="1:16">
      <c r="A106" s="20"/>
      <c r="B106" s="13">
        <v>251</v>
      </c>
      <c r="C106" s="16">
        <v>12</v>
      </c>
      <c r="D106" s="16" t="s">
        <v>3625</v>
      </c>
      <c r="E106" s="16" t="s">
        <v>3626</v>
      </c>
      <c r="F106" s="27">
        <v>42520</v>
      </c>
      <c r="G106" s="16" t="s">
        <v>3627</v>
      </c>
      <c r="H106" s="16" t="s">
        <v>3636</v>
      </c>
      <c r="I106" s="16">
        <v>0.37</v>
      </c>
      <c r="J106" s="16">
        <v>0.37</v>
      </c>
      <c r="K106" s="16">
        <v>9.5690056705080156E-2</v>
      </c>
      <c r="L106" s="16" t="s">
        <v>3630</v>
      </c>
      <c r="M106" s="16" t="s">
        <v>1232</v>
      </c>
      <c r="N106" s="16">
        <v>0</v>
      </c>
      <c r="O106" s="16">
        <v>0</v>
      </c>
      <c r="P106" s="16">
        <v>0</v>
      </c>
    </row>
    <row r="107" spans="1:16">
      <c r="A107" s="20"/>
      <c r="B107" s="13">
        <v>253</v>
      </c>
      <c r="C107" s="16">
        <v>12</v>
      </c>
      <c r="D107" s="16" t="s">
        <v>3625</v>
      </c>
      <c r="E107" s="16" t="s">
        <v>3626</v>
      </c>
      <c r="F107" s="27">
        <v>42520</v>
      </c>
      <c r="G107" s="16" t="s">
        <v>3627</v>
      </c>
      <c r="H107" s="16" t="s">
        <v>3636</v>
      </c>
      <c r="I107" s="16">
        <v>0.01</v>
      </c>
      <c r="J107" s="16">
        <v>0.01</v>
      </c>
      <c r="K107" s="16">
        <v>2.5862177487859508E-3</v>
      </c>
      <c r="L107" s="16" t="s">
        <v>3629</v>
      </c>
      <c r="M107" s="16" t="s">
        <v>1392</v>
      </c>
      <c r="N107" s="16">
        <v>0</v>
      </c>
      <c r="O107" s="16">
        <v>0</v>
      </c>
      <c r="P107" s="16">
        <v>0</v>
      </c>
    </row>
    <row r="108" spans="1:16">
      <c r="A108" s="20"/>
      <c r="B108" s="13">
        <v>254</v>
      </c>
      <c r="C108" s="16">
        <v>12</v>
      </c>
      <c r="D108" s="16" t="s">
        <v>3625</v>
      </c>
      <c r="E108" s="16" t="s">
        <v>3626</v>
      </c>
      <c r="F108" s="27">
        <v>42520</v>
      </c>
      <c r="G108" s="16" t="s">
        <v>3627</v>
      </c>
      <c r="H108" s="16" t="s">
        <v>3636</v>
      </c>
      <c r="I108" s="16">
        <v>0.02</v>
      </c>
      <c r="J108" s="16">
        <v>0.02</v>
      </c>
      <c r="K108" s="16">
        <v>5.1724354975719016E-3</v>
      </c>
      <c r="L108" s="16" t="s">
        <v>3630</v>
      </c>
      <c r="M108" s="16" t="s">
        <v>1392</v>
      </c>
      <c r="N108" s="16">
        <v>0</v>
      </c>
      <c r="O108" s="16">
        <v>0</v>
      </c>
      <c r="P108" s="16">
        <v>0</v>
      </c>
    </row>
    <row r="109" spans="1:16">
      <c r="A109" s="20"/>
      <c r="B109" s="13">
        <v>255</v>
      </c>
      <c r="C109" s="16">
        <v>12</v>
      </c>
      <c r="D109" s="16" t="s">
        <v>3625</v>
      </c>
      <c r="E109" s="16" t="s">
        <v>3626</v>
      </c>
      <c r="F109" s="27">
        <v>42520</v>
      </c>
      <c r="G109" s="16" t="s">
        <v>3627</v>
      </c>
      <c r="H109" s="16" t="s">
        <v>3636</v>
      </c>
      <c r="I109" s="16">
        <v>0.01</v>
      </c>
      <c r="J109" s="16">
        <v>0.01</v>
      </c>
      <c r="K109" s="16">
        <v>2.5862177487859508E-3</v>
      </c>
      <c r="L109" s="16" t="s">
        <v>3629</v>
      </c>
      <c r="M109" s="16" t="s">
        <v>1392</v>
      </c>
      <c r="N109" s="16">
        <v>0</v>
      </c>
      <c r="O109" s="16">
        <v>0</v>
      </c>
      <c r="P109" s="16">
        <v>0</v>
      </c>
    </row>
    <row r="110" spans="1:16">
      <c r="A110" s="20"/>
      <c r="B110" s="13">
        <v>256</v>
      </c>
      <c r="C110" s="16">
        <v>12</v>
      </c>
      <c r="D110" s="16" t="s">
        <v>3625</v>
      </c>
      <c r="E110" s="16" t="s">
        <v>3626</v>
      </c>
      <c r="F110" s="27">
        <v>42520</v>
      </c>
      <c r="G110" s="16" t="s">
        <v>3627</v>
      </c>
      <c r="H110" s="16" t="s">
        <v>3636</v>
      </c>
      <c r="I110" s="16">
        <v>0.01</v>
      </c>
      <c r="J110" s="16">
        <v>0.01</v>
      </c>
      <c r="K110" s="16">
        <v>2.5862177487859508E-3</v>
      </c>
      <c r="L110" s="16" t="s">
        <v>3637</v>
      </c>
      <c r="M110" s="16" t="s">
        <v>1232</v>
      </c>
      <c r="N110" s="16">
        <v>0</v>
      </c>
      <c r="O110" s="16">
        <v>0</v>
      </c>
      <c r="P110" s="16">
        <v>0</v>
      </c>
    </row>
    <row r="111" spans="1:16">
      <c r="A111" s="20"/>
      <c r="B111" s="13">
        <v>258</v>
      </c>
      <c r="C111" s="16">
        <v>12</v>
      </c>
      <c r="D111" s="16" t="s">
        <v>3625</v>
      </c>
      <c r="E111" s="16" t="s">
        <v>3626</v>
      </c>
      <c r="F111" s="27">
        <v>42520</v>
      </c>
      <c r="G111" s="16" t="s">
        <v>3627</v>
      </c>
      <c r="H111" s="16" t="s">
        <v>3636</v>
      </c>
      <c r="I111" s="16">
        <v>0.01</v>
      </c>
      <c r="J111" s="16">
        <v>0.01</v>
      </c>
      <c r="K111" s="16">
        <v>2.5862177487859508E-3</v>
      </c>
      <c r="L111" s="16" t="s">
        <v>3475</v>
      </c>
      <c r="M111" s="16" t="s">
        <v>1232</v>
      </c>
      <c r="N111" s="16">
        <v>0</v>
      </c>
      <c r="O111" s="16">
        <v>0</v>
      </c>
      <c r="P111" s="16">
        <v>0</v>
      </c>
    </row>
    <row r="112" spans="1:16">
      <c r="A112" s="20"/>
      <c r="B112" s="13">
        <v>259</v>
      </c>
      <c r="C112" s="16">
        <v>12</v>
      </c>
      <c r="D112" s="16" t="s">
        <v>3625</v>
      </c>
      <c r="E112" s="16" t="s">
        <v>3626</v>
      </c>
      <c r="F112" s="27">
        <v>42520</v>
      </c>
      <c r="G112" s="16" t="s">
        <v>3627</v>
      </c>
      <c r="H112" s="16" t="s">
        <v>3636</v>
      </c>
      <c r="I112" s="16">
        <v>0.1</v>
      </c>
      <c r="J112" s="16">
        <v>0.1</v>
      </c>
      <c r="K112" s="16">
        <v>2.586217748785951E-2</v>
      </c>
      <c r="L112" s="16" t="s">
        <v>3630</v>
      </c>
      <c r="M112" s="16" t="s">
        <v>1232</v>
      </c>
      <c r="N112" s="16">
        <v>0</v>
      </c>
      <c r="O112" s="16">
        <v>0</v>
      </c>
      <c r="P112" s="16">
        <v>0</v>
      </c>
    </row>
    <row r="113" spans="1:16">
      <c r="A113" s="20"/>
      <c r="B113" s="13">
        <v>260</v>
      </c>
      <c r="C113" s="16">
        <v>12</v>
      </c>
      <c r="D113" s="16" t="s">
        <v>3625</v>
      </c>
      <c r="E113" s="16" t="s">
        <v>3626</v>
      </c>
      <c r="F113" s="27">
        <v>42520</v>
      </c>
      <c r="G113" s="16" t="s">
        <v>3627</v>
      </c>
      <c r="H113" s="16" t="s">
        <v>3636</v>
      </c>
      <c r="I113" s="16">
        <v>0.01</v>
      </c>
      <c r="J113" s="16">
        <v>0.01</v>
      </c>
      <c r="K113" s="16">
        <v>2.5862177487859508E-3</v>
      </c>
      <c r="L113" s="16" t="s">
        <v>3629</v>
      </c>
      <c r="M113" s="16" t="s">
        <v>1392</v>
      </c>
      <c r="N113" s="16">
        <v>0</v>
      </c>
      <c r="O113" s="16">
        <v>0</v>
      </c>
      <c r="P113" s="16">
        <v>0</v>
      </c>
    </row>
    <row r="114" spans="1:16">
      <c r="A114" s="20"/>
      <c r="B114" s="13">
        <v>262</v>
      </c>
      <c r="C114" s="16">
        <v>12</v>
      </c>
      <c r="D114" s="16" t="s">
        <v>3625</v>
      </c>
      <c r="E114" s="16" t="s">
        <v>3626</v>
      </c>
      <c r="F114" s="27">
        <v>42520</v>
      </c>
      <c r="G114" s="16" t="s">
        <v>3627</v>
      </c>
      <c r="H114" s="16" t="s">
        <v>3636</v>
      </c>
      <c r="I114" s="16">
        <v>0.01</v>
      </c>
      <c r="J114" s="16">
        <v>0.01</v>
      </c>
      <c r="K114" s="16">
        <v>2.5862177487859508E-3</v>
      </c>
      <c r="L114" s="16" t="s">
        <v>3475</v>
      </c>
      <c r="M114" s="16" t="s">
        <v>1232</v>
      </c>
      <c r="N114" s="16">
        <v>0</v>
      </c>
      <c r="O114" s="16">
        <v>0</v>
      </c>
      <c r="P114" s="16">
        <v>0</v>
      </c>
    </row>
    <row r="115" spans="1:16">
      <c r="A115" s="20"/>
      <c r="B115" s="13">
        <v>263</v>
      </c>
      <c r="C115" s="16">
        <v>12</v>
      </c>
      <c r="D115" s="16" t="s">
        <v>3625</v>
      </c>
      <c r="E115" s="16" t="s">
        <v>3626</v>
      </c>
      <c r="F115" s="27">
        <v>42520</v>
      </c>
      <c r="G115" s="16" t="s">
        <v>3627</v>
      </c>
      <c r="H115" s="16" t="s">
        <v>3636</v>
      </c>
      <c r="I115" s="16">
        <v>0.02</v>
      </c>
      <c r="J115" s="16">
        <v>0.02</v>
      </c>
      <c r="K115" s="16">
        <v>5.1724354975719016E-3</v>
      </c>
      <c r="L115" s="16" t="s">
        <v>3637</v>
      </c>
      <c r="M115" s="16" t="s">
        <v>1232</v>
      </c>
      <c r="N115" s="16">
        <v>0</v>
      </c>
      <c r="O115" s="16">
        <v>0</v>
      </c>
      <c r="P115" s="16">
        <v>0</v>
      </c>
    </row>
    <row r="116" spans="1:16">
      <c r="A116" s="20"/>
      <c r="B116" s="13">
        <v>265</v>
      </c>
      <c r="C116" s="16">
        <v>12</v>
      </c>
      <c r="D116" s="16" t="s">
        <v>3625</v>
      </c>
      <c r="E116" s="16" t="s">
        <v>3626</v>
      </c>
      <c r="F116" s="27">
        <v>42520</v>
      </c>
      <c r="G116" s="16" t="s">
        <v>3627</v>
      </c>
      <c r="H116" s="16" t="s">
        <v>3636</v>
      </c>
      <c r="I116" s="16">
        <v>0.02</v>
      </c>
      <c r="J116" s="16">
        <v>0.02</v>
      </c>
      <c r="K116" s="16">
        <v>5.1724354975719016E-3</v>
      </c>
      <c r="L116" s="16" t="s">
        <v>3475</v>
      </c>
      <c r="M116" s="16" t="s">
        <v>1232</v>
      </c>
      <c r="N116" s="16">
        <v>0</v>
      </c>
      <c r="O116" s="16">
        <v>0</v>
      </c>
      <c r="P116" s="16">
        <v>0</v>
      </c>
    </row>
    <row r="117" spans="1:16">
      <c r="A117" s="20"/>
      <c r="B117" s="13">
        <v>266</v>
      </c>
      <c r="C117" s="16">
        <v>12</v>
      </c>
      <c r="D117" s="16" t="s">
        <v>3625</v>
      </c>
      <c r="E117" s="16" t="s">
        <v>3626</v>
      </c>
      <c r="F117" s="27">
        <v>42520</v>
      </c>
      <c r="G117" s="16" t="s">
        <v>3627</v>
      </c>
      <c r="H117" s="16" t="s">
        <v>3636</v>
      </c>
      <c r="I117" s="16">
        <v>0.03</v>
      </c>
      <c r="J117" s="16">
        <v>0.03</v>
      </c>
      <c r="K117" s="16">
        <v>7.7586532463578524E-3</v>
      </c>
      <c r="L117" s="16" t="s">
        <v>3475</v>
      </c>
      <c r="M117" s="16" t="s">
        <v>1232</v>
      </c>
      <c r="N117" s="16">
        <v>0</v>
      </c>
      <c r="O117" s="16">
        <v>0</v>
      </c>
      <c r="P117" s="16">
        <v>0</v>
      </c>
    </row>
    <row r="118" spans="1:16">
      <c r="A118" s="20"/>
      <c r="B118" s="13">
        <v>267</v>
      </c>
      <c r="C118" s="16">
        <v>12</v>
      </c>
      <c r="D118" s="16" t="s">
        <v>3625</v>
      </c>
      <c r="E118" s="16" t="s">
        <v>3626</v>
      </c>
      <c r="F118" s="27">
        <v>42520</v>
      </c>
      <c r="G118" s="16" t="s">
        <v>3627</v>
      </c>
      <c r="H118" s="16" t="s">
        <v>3636</v>
      </c>
      <c r="I118" s="16">
        <v>0.01</v>
      </c>
      <c r="J118" s="16">
        <v>0.01</v>
      </c>
      <c r="K118" s="16">
        <v>2.5862177487859508E-3</v>
      </c>
      <c r="L118" s="16" t="s">
        <v>3475</v>
      </c>
      <c r="M118" s="16" t="s">
        <v>1232</v>
      </c>
      <c r="N118" s="16">
        <v>0</v>
      </c>
      <c r="O118" s="16">
        <v>0</v>
      </c>
      <c r="P118" s="16">
        <v>0</v>
      </c>
    </row>
    <row r="119" spans="1:16">
      <c r="A119" s="20"/>
      <c r="B119" s="13">
        <v>268</v>
      </c>
      <c r="C119" s="16">
        <v>12</v>
      </c>
      <c r="D119" s="16" t="s">
        <v>3625</v>
      </c>
      <c r="E119" s="16" t="s">
        <v>3626</v>
      </c>
      <c r="F119" s="27">
        <v>42520</v>
      </c>
      <c r="G119" s="16" t="s">
        <v>3627</v>
      </c>
      <c r="H119" s="16" t="s">
        <v>3636</v>
      </c>
      <c r="I119" s="16">
        <v>0.01</v>
      </c>
      <c r="J119" s="16">
        <v>0.01</v>
      </c>
      <c r="K119" s="16">
        <v>2.5862177487859508E-3</v>
      </c>
      <c r="L119" s="16" t="s">
        <v>3475</v>
      </c>
      <c r="M119" s="16" t="s">
        <v>1232</v>
      </c>
      <c r="N119" s="16">
        <v>0</v>
      </c>
      <c r="O119" s="16">
        <v>0</v>
      </c>
      <c r="P119" s="16">
        <v>0</v>
      </c>
    </row>
    <row r="120" spans="1:16">
      <c r="A120" s="20"/>
      <c r="B120" s="13">
        <v>270</v>
      </c>
      <c r="C120" s="16">
        <v>12</v>
      </c>
      <c r="D120" s="16" t="s">
        <v>3625</v>
      </c>
      <c r="E120" s="16" t="s">
        <v>3626</v>
      </c>
      <c r="F120" s="27">
        <v>42520</v>
      </c>
      <c r="G120" s="16" t="s">
        <v>3627</v>
      </c>
      <c r="H120" s="16" t="s">
        <v>3636</v>
      </c>
      <c r="I120" s="16">
        <v>0.15</v>
      </c>
      <c r="J120" s="16">
        <v>0.15</v>
      </c>
      <c r="K120" s="16">
        <v>3.8793266231789247E-2</v>
      </c>
      <c r="L120" s="16" t="s">
        <v>3630</v>
      </c>
      <c r="M120" s="16" t="s">
        <v>1392</v>
      </c>
      <c r="N120" s="16">
        <v>0</v>
      </c>
      <c r="O120" s="16">
        <v>0</v>
      </c>
      <c r="P120" s="16">
        <v>0</v>
      </c>
    </row>
    <row r="121" spans="1:16">
      <c r="A121" s="20"/>
      <c r="B121" s="13">
        <v>271</v>
      </c>
      <c r="C121" s="16">
        <v>12</v>
      </c>
      <c r="D121" s="16" t="s">
        <v>3625</v>
      </c>
      <c r="E121" s="16" t="s">
        <v>3626</v>
      </c>
      <c r="F121" s="27">
        <v>42520</v>
      </c>
      <c r="G121" s="16" t="s">
        <v>3627</v>
      </c>
      <c r="H121" s="16" t="s">
        <v>3636</v>
      </c>
      <c r="I121" s="16">
        <v>0.2</v>
      </c>
      <c r="J121" s="16">
        <v>0.2</v>
      </c>
      <c r="K121" s="16">
        <v>5.172435497571902E-2</v>
      </c>
      <c r="L121" s="16" t="s">
        <v>3638</v>
      </c>
      <c r="M121" s="16" t="s">
        <v>1392</v>
      </c>
      <c r="N121" s="16">
        <v>0</v>
      </c>
      <c r="O121" s="16">
        <v>0</v>
      </c>
      <c r="P121" s="16">
        <v>0</v>
      </c>
    </row>
    <row r="122" spans="1:16">
      <c r="A122" s="20"/>
      <c r="B122" s="13">
        <v>272</v>
      </c>
      <c r="C122" s="16">
        <v>12</v>
      </c>
      <c r="D122" s="16" t="s">
        <v>3625</v>
      </c>
      <c r="E122" s="16" t="s">
        <v>3626</v>
      </c>
      <c r="F122" s="27">
        <v>42520</v>
      </c>
      <c r="G122" s="16" t="s">
        <v>3627</v>
      </c>
      <c r="H122" s="16" t="s">
        <v>3636</v>
      </c>
      <c r="I122" s="16">
        <v>0.12</v>
      </c>
      <c r="J122" s="16">
        <v>0.12</v>
      </c>
      <c r="K122" s="16">
        <v>3.103461298543141E-2</v>
      </c>
      <c r="L122" s="16" t="s">
        <v>3630</v>
      </c>
      <c r="M122" s="16" t="s">
        <v>1392</v>
      </c>
      <c r="N122" s="16">
        <v>0</v>
      </c>
      <c r="O122" s="16">
        <v>0</v>
      </c>
      <c r="P122" s="16">
        <v>0</v>
      </c>
    </row>
    <row r="123" spans="1:16">
      <c r="A123" s="20"/>
      <c r="B123" s="13">
        <v>273</v>
      </c>
      <c r="C123" s="16">
        <v>12</v>
      </c>
      <c r="D123" s="16" t="s">
        <v>3625</v>
      </c>
      <c r="E123" s="16" t="s">
        <v>3626</v>
      </c>
      <c r="F123" s="27">
        <v>42520</v>
      </c>
      <c r="G123" s="16" t="s">
        <v>3627</v>
      </c>
      <c r="H123" s="16" t="s">
        <v>3636</v>
      </c>
      <c r="I123" s="16">
        <v>0.01</v>
      </c>
      <c r="J123" s="16">
        <v>0.01</v>
      </c>
      <c r="K123" s="16">
        <v>2.5862177487859508E-3</v>
      </c>
      <c r="L123" s="16" t="s">
        <v>3475</v>
      </c>
      <c r="M123" s="16" t="s">
        <v>1232</v>
      </c>
      <c r="N123" s="16">
        <v>0</v>
      </c>
      <c r="O123" s="16">
        <v>0</v>
      </c>
      <c r="P123" s="16">
        <v>0</v>
      </c>
    </row>
    <row r="124" spans="1:16">
      <c r="A124" s="20"/>
      <c r="B124" s="13">
        <v>274</v>
      </c>
      <c r="C124" s="16">
        <v>12</v>
      </c>
      <c r="D124" s="16" t="s">
        <v>3625</v>
      </c>
      <c r="E124" s="16" t="s">
        <v>3626</v>
      </c>
      <c r="F124" s="27">
        <v>42520</v>
      </c>
      <c r="G124" s="16" t="s">
        <v>3627</v>
      </c>
      <c r="H124" s="16" t="s">
        <v>3636</v>
      </c>
      <c r="I124" s="16">
        <v>0.01</v>
      </c>
      <c r="J124" s="16">
        <v>0.01</v>
      </c>
      <c r="K124" s="16">
        <v>2.5862177487859508E-3</v>
      </c>
      <c r="L124" s="16" t="s">
        <v>3629</v>
      </c>
      <c r="M124" s="16" t="s">
        <v>1392</v>
      </c>
      <c r="N124" s="16">
        <v>0</v>
      </c>
      <c r="O124" s="16">
        <v>0</v>
      </c>
      <c r="P124" s="16">
        <v>0</v>
      </c>
    </row>
    <row r="125" spans="1:16">
      <c r="A125" s="20"/>
      <c r="B125" s="13">
        <v>276</v>
      </c>
      <c r="C125" s="16">
        <v>12</v>
      </c>
      <c r="D125" s="16" t="s">
        <v>3625</v>
      </c>
      <c r="E125" s="16" t="s">
        <v>3626</v>
      </c>
      <c r="F125" s="27">
        <v>42520</v>
      </c>
      <c r="G125" s="16" t="s">
        <v>3627</v>
      </c>
      <c r="H125" s="16" t="s">
        <v>3636</v>
      </c>
      <c r="I125" s="16">
        <v>0.01</v>
      </c>
      <c r="J125" s="16">
        <v>0.01</v>
      </c>
      <c r="K125" s="16">
        <v>2.5862177487859508E-3</v>
      </c>
      <c r="L125" s="16" t="s">
        <v>3629</v>
      </c>
      <c r="M125" s="16" t="s">
        <v>1392</v>
      </c>
      <c r="N125" s="16">
        <v>0</v>
      </c>
      <c r="O125" s="16">
        <v>0</v>
      </c>
      <c r="P125" s="16">
        <v>0</v>
      </c>
    </row>
    <row r="126" spans="1:16">
      <c r="A126" s="20"/>
      <c r="B126" s="13">
        <v>283</v>
      </c>
      <c r="C126" s="16">
        <v>6</v>
      </c>
      <c r="D126" s="16" t="s">
        <v>3633</v>
      </c>
      <c r="E126" s="16" t="s">
        <v>3626</v>
      </c>
      <c r="F126" s="27">
        <v>42595</v>
      </c>
      <c r="G126" s="16" t="s">
        <v>3639</v>
      </c>
      <c r="H126" s="16" t="s">
        <v>3640</v>
      </c>
      <c r="I126" s="16">
        <v>0.06</v>
      </c>
      <c r="J126" s="16">
        <v>0.06</v>
      </c>
      <c r="K126" s="16">
        <v>1.55173064927157E-2</v>
      </c>
      <c r="L126" s="16" t="s">
        <v>3475</v>
      </c>
      <c r="M126" s="16" t="s">
        <v>1232</v>
      </c>
      <c r="N126" s="16">
        <v>0</v>
      </c>
      <c r="O126" s="16">
        <v>0</v>
      </c>
      <c r="P126" s="16">
        <v>0</v>
      </c>
    </row>
    <row r="127" spans="1:16">
      <c r="A127" s="20"/>
      <c r="B127" s="13">
        <v>284</v>
      </c>
      <c r="C127" s="16">
        <v>6</v>
      </c>
      <c r="D127" s="16" t="s">
        <v>3633</v>
      </c>
      <c r="E127" s="16" t="s">
        <v>3626</v>
      </c>
      <c r="F127" s="27">
        <v>42595</v>
      </c>
      <c r="G127" s="16" t="s">
        <v>3639</v>
      </c>
      <c r="H127" s="16" t="s">
        <v>3640</v>
      </c>
      <c r="I127" s="16">
        <v>0.01</v>
      </c>
      <c r="J127" s="16">
        <v>0.01</v>
      </c>
      <c r="K127" s="16">
        <v>2.5862177487859508E-3</v>
      </c>
      <c r="L127" s="16" t="s">
        <v>3475</v>
      </c>
      <c r="M127" s="16" t="s">
        <v>1232</v>
      </c>
      <c r="N127" s="16">
        <v>0</v>
      </c>
      <c r="O127" s="16">
        <v>0</v>
      </c>
      <c r="P127" s="16">
        <v>0</v>
      </c>
    </row>
    <row r="128" spans="1:16">
      <c r="A128" s="20"/>
      <c r="B128" s="13">
        <v>286</v>
      </c>
      <c r="C128" s="16">
        <v>6</v>
      </c>
      <c r="D128" s="16" t="s">
        <v>3633</v>
      </c>
      <c r="E128" s="16" t="s">
        <v>3626</v>
      </c>
      <c r="F128" s="27">
        <v>42595</v>
      </c>
      <c r="G128" s="16" t="s">
        <v>3639</v>
      </c>
      <c r="H128" s="16" t="s">
        <v>3640</v>
      </c>
      <c r="I128" s="16">
        <v>0.03</v>
      </c>
      <c r="J128" s="16">
        <v>0.03</v>
      </c>
      <c r="K128" s="16">
        <v>7.7586532463578524E-3</v>
      </c>
      <c r="L128" s="16" t="s">
        <v>3475</v>
      </c>
      <c r="M128" s="16" t="s">
        <v>1232</v>
      </c>
      <c r="N128" s="16">
        <v>0</v>
      </c>
      <c r="O128" s="16">
        <v>0</v>
      </c>
      <c r="P128" s="16">
        <v>0</v>
      </c>
    </row>
    <row r="129" spans="1:16">
      <c r="A129" s="20"/>
      <c r="B129" s="13">
        <v>289</v>
      </c>
      <c r="C129" s="16">
        <v>6</v>
      </c>
      <c r="D129" s="16" t="s">
        <v>3633</v>
      </c>
      <c r="E129" s="16" t="s">
        <v>3626</v>
      </c>
      <c r="F129" s="27">
        <v>42595</v>
      </c>
      <c r="G129" s="16" t="s">
        <v>3639</v>
      </c>
      <c r="H129" s="16" t="s">
        <v>3640</v>
      </c>
      <c r="I129" s="16">
        <v>0.01</v>
      </c>
      <c r="J129" s="16">
        <v>0.01</v>
      </c>
      <c r="K129" s="16">
        <v>2.5862177487859508E-3</v>
      </c>
      <c r="L129" s="16" t="s">
        <v>3629</v>
      </c>
      <c r="M129" s="16" t="s">
        <v>1392</v>
      </c>
      <c r="N129" s="16">
        <v>0</v>
      </c>
      <c r="O129" s="16">
        <v>0</v>
      </c>
      <c r="P129" s="16">
        <v>0</v>
      </c>
    </row>
    <row r="130" spans="1:16">
      <c r="A130" s="20"/>
      <c r="B130" s="13">
        <v>290</v>
      </c>
      <c r="C130" s="16">
        <v>6</v>
      </c>
      <c r="D130" s="16" t="s">
        <v>3633</v>
      </c>
      <c r="E130" s="16" t="s">
        <v>3626</v>
      </c>
      <c r="F130" s="27">
        <v>42595</v>
      </c>
      <c r="G130" s="16" t="s">
        <v>3639</v>
      </c>
      <c r="H130" s="16" t="s">
        <v>3640</v>
      </c>
      <c r="I130" s="16">
        <v>0.01</v>
      </c>
      <c r="J130" s="16">
        <v>0.01</v>
      </c>
      <c r="K130" s="16">
        <v>2.5862177487859508E-3</v>
      </c>
      <c r="L130" s="16" t="s">
        <v>3629</v>
      </c>
      <c r="M130" s="16" t="s">
        <v>1392</v>
      </c>
      <c r="N130" s="16">
        <v>0</v>
      </c>
      <c r="O130" s="16">
        <v>0</v>
      </c>
      <c r="P130" s="16">
        <v>0</v>
      </c>
    </row>
    <row r="131" spans="1:16">
      <c r="A131" s="20"/>
      <c r="B131" s="13">
        <v>291</v>
      </c>
      <c r="C131" s="16">
        <v>6</v>
      </c>
      <c r="D131" s="16" t="s">
        <v>3633</v>
      </c>
      <c r="E131" s="16" t="s">
        <v>3626</v>
      </c>
      <c r="F131" s="27">
        <v>42595</v>
      </c>
      <c r="G131" s="16" t="s">
        <v>3639</v>
      </c>
      <c r="H131" s="16" t="s">
        <v>3640</v>
      </c>
      <c r="I131" s="16">
        <v>0.01</v>
      </c>
      <c r="J131" s="16">
        <v>0.01</v>
      </c>
      <c r="K131" s="16">
        <v>2.5862177487859508E-3</v>
      </c>
      <c r="L131" s="16" t="s">
        <v>3629</v>
      </c>
      <c r="M131" s="16" t="s">
        <v>1392</v>
      </c>
      <c r="N131" s="16">
        <v>0</v>
      </c>
      <c r="O131" s="16">
        <v>0</v>
      </c>
      <c r="P131" s="16">
        <v>0</v>
      </c>
    </row>
    <row r="132" spans="1:16">
      <c r="A132" s="20"/>
      <c r="B132" s="13">
        <v>292</v>
      </c>
      <c r="C132" s="16">
        <v>6</v>
      </c>
      <c r="D132" s="16" t="s">
        <v>3633</v>
      </c>
      <c r="E132" s="16" t="s">
        <v>3626</v>
      </c>
      <c r="F132" s="27">
        <v>42595</v>
      </c>
      <c r="G132" s="16" t="s">
        <v>3639</v>
      </c>
      <c r="H132" s="16" t="s">
        <v>3640</v>
      </c>
      <c r="I132" s="16">
        <v>0.01</v>
      </c>
      <c r="J132" s="16">
        <v>0.01</v>
      </c>
      <c r="K132" s="16">
        <v>2.5862177487859508E-3</v>
      </c>
      <c r="L132" s="16" t="s">
        <v>3629</v>
      </c>
      <c r="M132" s="16" t="s">
        <v>1392</v>
      </c>
      <c r="N132" s="16">
        <v>0</v>
      </c>
      <c r="O132" s="16">
        <v>0</v>
      </c>
      <c r="P132" s="16">
        <v>0</v>
      </c>
    </row>
    <row r="133" spans="1:16">
      <c r="A133" s="20"/>
      <c r="B133" s="13">
        <v>293</v>
      </c>
      <c r="C133" s="16">
        <v>6</v>
      </c>
      <c r="D133" s="16" t="s">
        <v>3633</v>
      </c>
      <c r="E133" s="16" t="s">
        <v>3626</v>
      </c>
      <c r="F133" s="27">
        <v>42595</v>
      </c>
      <c r="G133" s="16" t="s">
        <v>3639</v>
      </c>
      <c r="H133" s="16" t="s">
        <v>3640</v>
      </c>
      <c r="I133" s="16">
        <v>0.01</v>
      </c>
      <c r="J133" s="16">
        <v>0.01</v>
      </c>
      <c r="K133" s="16">
        <v>2.5862177487859508E-3</v>
      </c>
      <c r="L133" s="16" t="s">
        <v>3629</v>
      </c>
      <c r="M133" s="16" t="s">
        <v>1392</v>
      </c>
      <c r="N133" s="16">
        <v>0</v>
      </c>
      <c r="O133" s="16">
        <v>0</v>
      </c>
      <c r="P133" s="16">
        <v>0</v>
      </c>
    </row>
    <row r="134" spans="1:16">
      <c r="A134" s="20"/>
      <c r="B134" s="13">
        <v>294</v>
      </c>
      <c r="C134" s="16">
        <v>6</v>
      </c>
      <c r="D134" s="16" t="s">
        <v>3633</v>
      </c>
      <c r="E134" s="16" t="s">
        <v>3626</v>
      </c>
      <c r="F134" s="27">
        <v>42595</v>
      </c>
      <c r="G134" s="16" t="s">
        <v>3639</v>
      </c>
      <c r="H134" s="16" t="s">
        <v>3640</v>
      </c>
      <c r="I134" s="16">
        <v>0.01</v>
      </c>
      <c r="J134" s="16">
        <v>0.01</v>
      </c>
      <c r="K134" s="16">
        <v>2.5862177487859508E-3</v>
      </c>
      <c r="L134" s="16" t="s">
        <v>3641</v>
      </c>
      <c r="M134" s="16" t="s">
        <v>1232</v>
      </c>
      <c r="N134" s="16">
        <v>0</v>
      </c>
      <c r="O134" s="16">
        <v>0</v>
      </c>
      <c r="P134" s="16">
        <v>0</v>
      </c>
    </row>
    <row r="135" spans="1:16">
      <c r="A135" s="20"/>
      <c r="B135" s="13">
        <v>297</v>
      </c>
      <c r="C135" s="16">
        <v>6</v>
      </c>
      <c r="D135" s="16" t="s">
        <v>3633</v>
      </c>
      <c r="E135" s="16" t="s">
        <v>3626</v>
      </c>
      <c r="F135" s="27">
        <v>42595</v>
      </c>
      <c r="G135" s="16" t="s">
        <v>3639</v>
      </c>
      <c r="H135" s="16" t="s">
        <v>3640</v>
      </c>
      <c r="I135" s="16">
        <v>0.01</v>
      </c>
      <c r="J135" s="16">
        <v>0.01</v>
      </c>
      <c r="K135" s="16">
        <v>2.5862177487859508E-3</v>
      </c>
      <c r="L135" s="16" t="s">
        <v>3641</v>
      </c>
      <c r="M135" s="16" t="s">
        <v>1232</v>
      </c>
      <c r="N135" s="16">
        <v>0</v>
      </c>
      <c r="O135" s="16">
        <v>0</v>
      </c>
      <c r="P135" s="16">
        <v>0</v>
      </c>
    </row>
    <row r="136" spans="1:16">
      <c r="A136" s="20"/>
      <c r="B136" s="13">
        <v>299</v>
      </c>
      <c r="C136" s="16">
        <v>6</v>
      </c>
      <c r="D136" s="16" t="s">
        <v>3633</v>
      </c>
      <c r="E136" s="16" t="s">
        <v>3626</v>
      </c>
      <c r="F136" s="27">
        <v>42595</v>
      </c>
      <c r="G136" s="16" t="s">
        <v>3639</v>
      </c>
      <c r="H136" s="16" t="s">
        <v>3640</v>
      </c>
      <c r="I136" s="16">
        <v>0.02</v>
      </c>
      <c r="J136" s="16">
        <v>0.02</v>
      </c>
      <c r="K136" s="16">
        <v>5.1724354975719016E-3</v>
      </c>
      <c r="L136" s="16" t="s">
        <v>3630</v>
      </c>
      <c r="M136" s="16" t="s">
        <v>1392</v>
      </c>
      <c r="N136" s="16">
        <v>0</v>
      </c>
      <c r="O136" s="16">
        <v>0</v>
      </c>
      <c r="P136" s="16">
        <v>0</v>
      </c>
    </row>
    <row r="137" spans="1:16">
      <c r="A137" s="20"/>
      <c r="B137" s="13">
        <v>300</v>
      </c>
      <c r="C137" s="16">
        <v>6</v>
      </c>
      <c r="D137" s="16" t="s">
        <v>3633</v>
      </c>
      <c r="E137" s="16" t="s">
        <v>3626</v>
      </c>
      <c r="F137" s="27">
        <v>42595</v>
      </c>
      <c r="G137" s="16" t="s">
        <v>3639</v>
      </c>
      <c r="H137" s="16" t="s">
        <v>3640</v>
      </c>
      <c r="I137" s="16">
        <v>0.23</v>
      </c>
      <c r="J137" s="16">
        <v>0.23</v>
      </c>
      <c r="K137" s="16">
        <v>5.9483008222076868E-2</v>
      </c>
      <c r="L137" s="16" t="s">
        <v>3475</v>
      </c>
      <c r="M137" s="16" t="s">
        <v>1232</v>
      </c>
      <c r="N137" s="16">
        <v>0</v>
      </c>
      <c r="O137" s="16">
        <v>0</v>
      </c>
      <c r="P137" s="16">
        <v>0</v>
      </c>
    </row>
    <row r="138" spans="1:16">
      <c r="A138" s="20"/>
      <c r="B138" s="13">
        <v>301</v>
      </c>
      <c r="C138" s="16">
        <v>6</v>
      </c>
      <c r="D138" s="16" t="s">
        <v>3633</v>
      </c>
      <c r="E138" s="16" t="s">
        <v>3626</v>
      </c>
      <c r="F138" s="27">
        <v>42595</v>
      </c>
      <c r="G138" s="16" t="s">
        <v>3639</v>
      </c>
      <c r="H138" s="16" t="s">
        <v>3640</v>
      </c>
      <c r="I138" s="16">
        <v>0.01</v>
      </c>
      <c r="J138" s="16">
        <v>0.01</v>
      </c>
      <c r="K138" s="16">
        <v>2.5862177487859508E-3</v>
      </c>
      <c r="L138" s="16" t="s">
        <v>3629</v>
      </c>
      <c r="M138" s="16" t="s">
        <v>1392</v>
      </c>
      <c r="N138" s="16">
        <v>0</v>
      </c>
      <c r="O138" s="16">
        <v>0</v>
      </c>
      <c r="P138" s="16">
        <v>0</v>
      </c>
    </row>
    <row r="139" spans="1:16">
      <c r="A139" s="20"/>
      <c r="B139" s="13">
        <v>302</v>
      </c>
      <c r="C139" s="16">
        <v>6</v>
      </c>
      <c r="D139" s="16" t="s">
        <v>3633</v>
      </c>
      <c r="E139" s="16" t="s">
        <v>3626</v>
      </c>
      <c r="F139" s="27">
        <v>42595</v>
      </c>
      <c r="G139" s="16" t="s">
        <v>3639</v>
      </c>
      <c r="H139" s="16" t="s">
        <v>3640</v>
      </c>
      <c r="I139" s="16">
        <v>0.01</v>
      </c>
      <c r="J139" s="16">
        <v>0.01</v>
      </c>
      <c r="K139" s="16">
        <v>2.5862177487859508E-3</v>
      </c>
      <c r="L139" s="16" t="s">
        <v>3629</v>
      </c>
      <c r="M139" s="16" t="s">
        <v>1392</v>
      </c>
      <c r="N139" s="16">
        <v>0</v>
      </c>
      <c r="O139" s="16">
        <v>0</v>
      </c>
      <c r="P139" s="16">
        <v>0</v>
      </c>
    </row>
    <row r="140" spans="1:16">
      <c r="A140" s="20"/>
      <c r="B140" s="13">
        <v>303</v>
      </c>
      <c r="C140" s="16">
        <v>6</v>
      </c>
      <c r="D140" s="16" t="s">
        <v>3633</v>
      </c>
      <c r="E140" s="16" t="s">
        <v>3626</v>
      </c>
      <c r="F140" s="27">
        <v>42595</v>
      </c>
      <c r="G140" s="16" t="s">
        <v>3639</v>
      </c>
      <c r="H140" s="16" t="s">
        <v>3640</v>
      </c>
      <c r="I140" s="16">
        <v>0.02</v>
      </c>
      <c r="J140" s="16">
        <v>0.02</v>
      </c>
      <c r="K140" s="16">
        <v>5.1724354975719016E-3</v>
      </c>
      <c r="L140" s="16" t="s">
        <v>3475</v>
      </c>
      <c r="M140" s="16" t="s">
        <v>1232</v>
      </c>
      <c r="N140" s="16">
        <v>0</v>
      </c>
      <c r="O140" s="16">
        <v>0</v>
      </c>
      <c r="P140" s="16">
        <v>0</v>
      </c>
    </row>
    <row r="141" spans="1:16">
      <c r="A141" s="20"/>
      <c r="B141" s="13">
        <v>306</v>
      </c>
      <c r="C141" s="16">
        <v>13</v>
      </c>
      <c r="D141" s="16" t="s">
        <v>3625</v>
      </c>
      <c r="E141" s="16" t="s">
        <v>3626</v>
      </c>
      <c r="F141" s="27">
        <v>42599</v>
      </c>
      <c r="G141" s="16" t="s">
        <v>3639</v>
      </c>
      <c r="H141" s="16" t="s">
        <v>3642</v>
      </c>
      <c r="I141" s="16">
        <v>0.01</v>
      </c>
      <c r="J141" s="16">
        <v>0.01</v>
      </c>
      <c r="K141" s="16">
        <v>2.5862177487859508E-3</v>
      </c>
      <c r="L141" s="16" t="s">
        <v>3475</v>
      </c>
      <c r="M141" s="16" t="s">
        <v>1232</v>
      </c>
      <c r="N141" s="16">
        <v>0</v>
      </c>
      <c r="O141" s="16">
        <v>0</v>
      </c>
      <c r="P141" s="16">
        <v>0</v>
      </c>
    </row>
    <row r="142" spans="1:16">
      <c r="A142" s="20"/>
      <c r="B142" s="13">
        <v>307</v>
      </c>
      <c r="C142" s="16">
        <v>13</v>
      </c>
      <c r="D142" s="16" t="s">
        <v>3625</v>
      </c>
      <c r="E142" s="16" t="s">
        <v>3626</v>
      </c>
      <c r="F142" s="27">
        <v>42599</v>
      </c>
      <c r="G142" s="16" t="s">
        <v>3639</v>
      </c>
      <c r="H142" s="16" t="s">
        <v>3642</v>
      </c>
      <c r="I142" s="16">
        <v>0.02</v>
      </c>
      <c r="J142" s="16">
        <v>0.02</v>
      </c>
      <c r="K142" s="16">
        <v>5.1724354975719016E-3</v>
      </c>
      <c r="L142" s="16" t="s">
        <v>3475</v>
      </c>
      <c r="M142" s="16" t="s">
        <v>1232</v>
      </c>
      <c r="N142" s="16">
        <v>0</v>
      </c>
      <c r="O142" s="16">
        <v>0</v>
      </c>
      <c r="P142" s="16">
        <v>0</v>
      </c>
    </row>
    <row r="143" spans="1:16">
      <c r="A143" s="20"/>
      <c r="B143" s="13">
        <v>308</v>
      </c>
      <c r="C143" s="16">
        <v>13</v>
      </c>
      <c r="D143" s="16" t="s">
        <v>3625</v>
      </c>
      <c r="E143" s="16" t="s">
        <v>3626</v>
      </c>
      <c r="F143" s="27">
        <v>42599</v>
      </c>
      <c r="G143" s="16" t="s">
        <v>3639</v>
      </c>
      <c r="H143" s="16" t="s">
        <v>3642</v>
      </c>
      <c r="I143" s="16">
        <v>0.05</v>
      </c>
      <c r="J143" s="16">
        <v>0.05</v>
      </c>
      <c r="K143" s="16">
        <v>1.293108874392975E-2</v>
      </c>
      <c r="L143" s="16" t="s">
        <v>3475</v>
      </c>
      <c r="M143" s="16" t="s">
        <v>1232</v>
      </c>
      <c r="N143" s="16">
        <v>0</v>
      </c>
      <c r="O143" s="16">
        <v>0</v>
      </c>
      <c r="P143" s="16">
        <v>0</v>
      </c>
    </row>
    <row r="144" spans="1:16">
      <c r="A144" s="20"/>
      <c r="B144" s="13">
        <v>309</v>
      </c>
      <c r="C144" s="16">
        <v>13</v>
      </c>
      <c r="D144" s="16" t="s">
        <v>3625</v>
      </c>
      <c r="E144" s="16" t="s">
        <v>3626</v>
      </c>
      <c r="F144" s="27">
        <v>42599</v>
      </c>
      <c r="G144" s="16" t="s">
        <v>3639</v>
      </c>
      <c r="H144" s="16" t="s">
        <v>3642</v>
      </c>
      <c r="I144" s="16">
        <v>0.26</v>
      </c>
      <c r="J144" s="16">
        <v>0.26</v>
      </c>
      <c r="K144" s="16">
        <v>6.7241661468434702E-2</v>
      </c>
      <c r="L144" s="16" t="s">
        <v>3475</v>
      </c>
      <c r="M144" s="16" t="s">
        <v>1232</v>
      </c>
      <c r="N144" s="16">
        <v>0</v>
      </c>
      <c r="O144" s="16">
        <v>0</v>
      </c>
      <c r="P144" s="16">
        <v>0</v>
      </c>
    </row>
    <row r="145" spans="1:16">
      <c r="A145" s="20"/>
      <c r="B145" s="13">
        <v>310</v>
      </c>
      <c r="C145" s="16">
        <v>13</v>
      </c>
      <c r="D145" s="16" t="s">
        <v>3625</v>
      </c>
      <c r="E145" s="16" t="s">
        <v>3626</v>
      </c>
      <c r="F145" s="27">
        <v>42599</v>
      </c>
      <c r="G145" s="16" t="s">
        <v>3639</v>
      </c>
      <c r="H145" s="16" t="s">
        <v>3642</v>
      </c>
      <c r="I145" s="16">
        <v>0.05</v>
      </c>
      <c r="J145" s="16">
        <v>0.05</v>
      </c>
      <c r="K145" s="16">
        <v>1.293108874392975E-2</v>
      </c>
      <c r="L145" s="16" t="s">
        <v>3475</v>
      </c>
      <c r="M145" s="16" t="s">
        <v>1232</v>
      </c>
      <c r="N145" s="16">
        <v>0</v>
      </c>
      <c r="O145" s="16">
        <v>0</v>
      </c>
      <c r="P145" s="16">
        <v>0</v>
      </c>
    </row>
    <row r="146" spans="1:16">
      <c r="A146" s="20"/>
      <c r="B146" s="13">
        <v>311</v>
      </c>
      <c r="C146" s="16">
        <v>13</v>
      </c>
      <c r="D146" s="16" t="s">
        <v>3625</v>
      </c>
      <c r="E146" s="16" t="s">
        <v>3626</v>
      </c>
      <c r="F146" s="27">
        <v>42599</v>
      </c>
      <c r="G146" s="16" t="s">
        <v>3639</v>
      </c>
      <c r="H146" s="16" t="s">
        <v>3642</v>
      </c>
      <c r="I146" s="16">
        <v>0.02</v>
      </c>
      <c r="J146" s="16">
        <v>0.02</v>
      </c>
      <c r="K146" s="16">
        <v>5.1724354975719016E-3</v>
      </c>
      <c r="L146" s="16" t="s">
        <v>3630</v>
      </c>
      <c r="M146" s="16" t="s">
        <v>1392</v>
      </c>
      <c r="N146" s="16">
        <v>0</v>
      </c>
      <c r="O146" s="16">
        <v>0</v>
      </c>
      <c r="P146" s="16">
        <v>0</v>
      </c>
    </row>
    <row r="147" spans="1:16">
      <c r="A147" s="20"/>
      <c r="B147" s="13">
        <v>313</v>
      </c>
      <c r="C147" s="16">
        <v>13</v>
      </c>
      <c r="D147" s="16" t="s">
        <v>3625</v>
      </c>
      <c r="E147" s="16" t="s">
        <v>3626</v>
      </c>
      <c r="F147" s="27">
        <v>42599</v>
      </c>
      <c r="G147" s="16" t="s">
        <v>3639</v>
      </c>
      <c r="H147" s="16" t="s">
        <v>3642</v>
      </c>
      <c r="I147" s="16">
        <v>7.0000000000000007E-2</v>
      </c>
      <c r="J147" s="16">
        <v>7.0000000000000007E-2</v>
      </c>
      <c r="K147" s="16">
        <v>1.8103524241501651E-2</v>
      </c>
      <c r="L147" s="16" t="s">
        <v>3643</v>
      </c>
      <c r="M147" s="16" t="s">
        <v>1232</v>
      </c>
      <c r="N147" s="16">
        <v>0</v>
      </c>
      <c r="O147" s="16">
        <v>0</v>
      </c>
      <c r="P147" s="16">
        <v>0</v>
      </c>
    </row>
    <row r="148" spans="1:16">
      <c r="A148" s="20"/>
      <c r="B148" s="13">
        <v>320</v>
      </c>
      <c r="C148" s="16">
        <v>13</v>
      </c>
      <c r="D148" s="16" t="s">
        <v>3625</v>
      </c>
      <c r="E148" s="16" t="s">
        <v>3626</v>
      </c>
      <c r="F148" s="27">
        <v>42599</v>
      </c>
      <c r="G148" s="16" t="s">
        <v>3639</v>
      </c>
      <c r="H148" s="16" t="s">
        <v>3642</v>
      </c>
      <c r="I148" s="16">
        <v>0.05</v>
      </c>
      <c r="J148" s="16">
        <v>0.05</v>
      </c>
      <c r="K148" s="16">
        <v>1.293108874392975E-2</v>
      </c>
      <c r="L148" s="16" t="s">
        <v>3475</v>
      </c>
      <c r="M148" s="16" t="s">
        <v>1232</v>
      </c>
      <c r="N148" s="16">
        <v>0</v>
      </c>
      <c r="O148" s="16">
        <v>0</v>
      </c>
      <c r="P148" s="16">
        <v>0</v>
      </c>
    </row>
    <row r="149" spans="1:16">
      <c r="A149" s="20"/>
      <c r="B149" s="13">
        <v>321</v>
      </c>
      <c r="C149" s="16">
        <v>13</v>
      </c>
      <c r="D149" s="16" t="s">
        <v>3625</v>
      </c>
      <c r="E149" s="16" t="s">
        <v>3626</v>
      </c>
      <c r="F149" s="27">
        <v>42599</v>
      </c>
      <c r="G149" s="16" t="s">
        <v>3639</v>
      </c>
      <c r="H149" s="16" t="s">
        <v>3642</v>
      </c>
      <c r="I149" s="16">
        <v>0.01</v>
      </c>
      <c r="J149" s="16">
        <v>0.01</v>
      </c>
      <c r="K149" s="16">
        <v>2.5862177487859508E-3</v>
      </c>
      <c r="L149" s="16" t="s">
        <v>3475</v>
      </c>
      <c r="M149" s="16" t="s">
        <v>1232</v>
      </c>
      <c r="N149" s="16">
        <v>0</v>
      </c>
      <c r="O149" s="16">
        <v>0</v>
      </c>
      <c r="P149" s="16">
        <v>0</v>
      </c>
    </row>
    <row r="150" spans="1:16">
      <c r="A150" s="20"/>
      <c r="B150" s="13">
        <v>324</v>
      </c>
      <c r="C150" s="16">
        <v>13</v>
      </c>
      <c r="D150" s="16" t="s">
        <v>3625</v>
      </c>
      <c r="E150" s="16" t="s">
        <v>3626</v>
      </c>
      <c r="F150" s="27">
        <v>42599</v>
      </c>
      <c r="G150" s="16" t="s">
        <v>3639</v>
      </c>
      <c r="H150" s="16" t="s">
        <v>3642</v>
      </c>
      <c r="I150" s="16">
        <v>0.01</v>
      </c>
      <c r="J150" s="16">
        <v>0.01</v>
      </c>
      <c r="K150" s="16">
        <v>2.5862177487859508E-3</v>
      </c>
      <c r="L150" s="16" t="s">
        <v>3475</v>
      </c>
      <c r="M150" s="16" t="s">
        <v>1232</v>
      </c>
      <c r="N150" s="16">
        <v>0</v>
      </c>
      <c r="O150" s="16">
        <v>0</v>
      </c>
      <c r="P150" s="16">
        <v>0</v>
      </c>
    </row>
    <row r="151" spans="1:16">
      <c r="A151" s="20"/>
      <c r="B151" s="13">
        <v>325</v>
      </c>
      <c r="C151" s="16">
        <v>13</v>
      </c>
      <c r="D151" s="16" t="s">
        <v>3625</v>
      </c>
      <c r="E151" s="16" t="s">
        <v>3626</v>
      </c>
      <c r="F151" s="27">
        <v>42599</v>
      </c>
      <c r="G151" s="16" t="s">
        <v>3639</v>
      </c>
      <c r="H151" s="16" t="s">
        <v>3642</v>
      </c>
      <c r="I151" s="16">
        <v>0.03</v>
      </c>
      <c r="J151" s="16">
        <v>0.03</v>
      </c>
      <c r="K151" s="16">
        <v>7.7586532463578524E-3</v>
      </c>
      <c r="L151" s="16" t="s">
        <v>3475</v>
      </c>
      <c r="M151" s="16" t="s">
        <v>1232</v>
      </c>
      <c r="N151" s="16">
        <v>0</v>
      </c>
      <c r="O151" s="16">
        <v>0</v>
      </c>
      <c r="P151" s="16">
        <v>0</v>
      </c>
    </row>
    <row r="152" spans="1:16">
      <c r="A152" s="20"/>
      <c r="B152" s="13">
        <v>326</v>
      </c>
      <c r="C152" s="16">
        <v>13</v>
      </c>
      <c r="D152" s="16" t="s">
        <v>3625</v>
      </c>
      <c r="E152" s="16" t="s">
        <v>3626</v>
      </c>
      <c r="F152" s="27">
        <v>42599</v>
      </c>
      <c r="G152" s="16" t="s">
        <v>3639</v>
      </c>
      <c r="H152" s="16" t="s">
        <v>3642</v>
      </c>
      <c r="I152" s="16">
        <v>0.03</v>
      </c>
      <c r="J152" s="16">
        <v>0.03</v>
      </c>
      <c r="K152" s="16">
        <v>7.7586532463578524E-3</v>
      </c>
      <c r="L152" s="16" t="s">
        <v>3475</v>
      </c>
      <c r="M152" s="16" t="s">
        <v>1232</v>
      </c>
      <c r="N152" s="16">
        <v>0</v>
      </c>
      <c r="O152" s="16">
        <v>0</v>
      </c>
      <c r="P152" s="16">
        <v>0</v>
      </c>
    </row>
    <row r="153" spans="1:16">
      <c r="A153" s="20"/>
      <c r="B153" s="13">
        <v>327</v>
      </c>
      <c r="C153" s="16">
        <v>13</v>
      </c>
      <c r="D153" s="16" t="s">
        <v>3625</v>
      </c>
      <c r="E153" s="16" t="s">
        <v>3626</v>
      </c>
      <c r="F153" s="27">
        <v>42599</v>
      </c>
      <c r="G153" s="16" t="s">
        <v>3639</v>
      </c>
      <c r="H153" s="16" t="s">
        <v>3642</v>
      </c>
      <c r="I153" s="16">
        <v>0.03</v>
      </c>
      <c r="J153" s="16">
        <v>0.03</v>
      </c>
      <c r="K153" s="16">
        <v>7.7586532463578524E-3</v>
      </c>
      <c r="L153" s="16" t="s">
        <v>3475</v>
      </c>
      <c r="M153" s="16" t="s">
        <v>1232</v>
      </c>
      <c r="N153" s="16">
        <v>0</v>
      </c>
      <c r="O153" s="16">
        <v>0</v>
      </c>
      <c r="P153" s="16">
        <v>0</v>
      </c>
    </row>
    <row r="154" spans="1:16">
      <c r="A154" s="20"/>
      <c r="B154" s="13">
        <v>328</v>
      </c>
      <c r="C154" s="16">
        <v>13</v>
      </c>
      <c r="D154" s="16" t="s">
        <v>3625</v>
      </c>
      <c r="E154" s="16" t="s">
        <v>3626</v>
      </c>
      <c r="F154" s="27">
        <v>42599</v>
      </c>
      <c r="G154" s="16" t="s">
        <v>3639</v>
      </c>
      <c r="H154" s="16" t="s">
        <v>3642</v>
      </c>
      <c r="I154" s="16">
        <v>0.44</v>
      </c>
      <c r="J154" s="16">
        <v>0.44</v>
      </c>
      <c r="K154" s="16">
        <v>0.1137935809465818</v>
      </c>
      <c r="L154" s="16" t="s">
        <v>3630</v>
      </c>
      <c r="M154" s="16" t="s">
        <v>1392</v>
      </c>
      <c r="N154" s="16">
        <v>0</v>
      </c>
      <c r="O154" s="16">
        <v>0</v>
      </c>
      <c r="P154" s="16">
        <v>0</v>
      </c>
    </row>
    <row r="155" spans="1:16">
      <c r="A155" s="20"/>
      <c r="B155" s="13">
        <v>333</v>
      </c>
      <c r="C155" s="16">
        <v>13</v>
      </c>
      <c r="D155" s="16" t="s">
        <v>3625</v>
      </c>
      <c r="E155" s="16" t="s">
        <v>3626</v>
      </c>
      <c r="F155" s="27">
        <v>42599</v>
      </c>
      <c r="G155" s="16" t="s">
        <v>3639</v>
      </c>
      <c r="H155" s="16" t="s">
        <v>3642</v>
      </c>
      <c r="I155" s="16">
        <v>0.15</v>
      </c>
      <c r="J155" s="16">
        <v>0.15</v>
      </c>
      <c r="K155" s="16">
        <v>3.8793266231789247E-2</v>
      </c>
      <c r="L155" s="16" t="s">
        <v>3630</v>
      </c>
      <c r="M155" s="16" t="s">
        <v>1392</v>
      </c>
      <c r="N155" s="16">
        <v>0</v>
      </c>
      <c r="O155" s="16">
        <v>0</v>
      </c>
      <c r="P155" s="16">
        <v>0</v>
      </c>
    </row>
    <row r="156" spans="1:16">
      <c r="A156" s="20"/>
      <c r="B156" s="13">
        <v>336</v>
      </c>
      <c r="C156" s="16">
        <v>13</v>
      </c>
      <c r="D156" s="16" t="s">
        <v>3625</v>
      </c>
      <c r="E156" s="16" t="s">
        <v>3626</v>
      </c>
      <c r="F156" s="27">
        <v>42599</v>
      </c>
      <c r="G156" s="16" t="s">
        <v>3639</v>
      </c>
      <c r="H156" s="16" t="s">
        <v>3642</v>
      </c>
      <c r="I156" s="16">
        <v>0.01</v>
      </c>
      <c r="J156" s="16">
        <v>0.01</v>
      </c>
      <c r="K156" s="16">
        <v>2.5862177487859508E-3</v>
      </c>
      <c r="L156" s="16" t="s">
        <v>3475</v>
      </c>
      <c r="M156" s="16" t="s">
        <v>1232</v>
      </c>
      <c r="N156" s="16">
        <v>0</v>
      </c>
      <c r="O156" s="16">
        <v>0</v>
      </c>
      <c r="P156" s="16">
        <v>0</v>
      </c>
    </row>
    <row r="157" spans="1:16">
      <c r="A157" s="20"/>
      <c r="B157" s="13">
        <v>337</v>
      </c>
      <c r="C157" s="16">
        <v>13</v>
      </c>
      <c r="D157" s="16" t="s">
        <v>3625</v>
      </c>
      <c r="E157" s="16" t="s">
        <v>3626</v>
      </c>
      <c r="F157" s="27">
        <v>42599</v>
      </c>
      <c r="G157" s="16" t="s">
        <v>3639</v>
      </c>
      <c r="H157" s="16" t="s">
        <v>3642</v>
      </c>
      <c r="I157" s="16">
        <v>0.27</v>
      </c>
      <c r="J157" s="16">
        <v>0.27</v>
      </c>
      <c r="K157" s="16">
        <v>6.9827879217220667E-2</v>
      </c>
      <c r="L157" s="16" t="s">
        <v>3630</v>
      </c>
      <c r="M157" s="16" t="s">
        <v>1392</v>
      </c>
      <c r="N157" s="16">
        <v>0</v>
      </c>
      <c r="O157" s="16">
        <v>0</v>
      </c>
      <c r="P157" s="16">
        <v>0</v>
      </c>
    </row>
    <row r="158" spans="1:16">
      <c r="A158" s="20"/>
      <c r="B158" s="13">
        <v>338</v>
      </c>
      <c r="C158" s="16">
        <v>13</v>
      </c>
      <c r="D158" s="16" t="s">
        <v>3625</v>
      </c>
      <c r="E158" s="16" t="s">
        <v>3626</v>
      </c>
      <c r="F158" s="27">
        <v>42599</v>
      </c>
      <c r="G158" s="16" t="s">
        <v>3639</v>
      </c>
      <c r="H158" s="16" t="s">
        <v>3642</v>
      </c>
      <c r="I158" s="16">
        <v>0.1</v>
      </c>
      <c r="J158" s="16">
        <v>0.1</v>
      </c>
      <c r="K158" s="16">
        <v>2.586217748785951E-2</v>
      </c>
      <c r="L158" s="16" t="s">
        <v>3630</v>
      </c>
      <c r="M158" s="16" t="s">
        <v>1392</v>
      </c>
      <c r="N158" s="16">
        <v>0</v>
      </c>
      <c r="O158" s="16">
        <v>0</v>
      </c>
      <c r="P158" s="16">
        <v>0</v>
      </c>
    </row>
    <row r="159" spans="1:16">
      <c r="A159" s="20"/>
      <c r="B159" s="13">
        <v>342</v>
      </c>
      <c r="C159" s="16">
        <v>13</v>
      </c>
      <c r="D159" s="16" t="s">
        <v>3625</v>
      </c>
      <c r="E159" s="16" t="s">
        <v>3626</v>
      </c>
      <c r="F159" s="27">
        <v>42599</v>
      </c>
      <c r="G159" s="16" t="s">
        <v>3639</v>
      </c>
      <c r="H159" s="16" t="s">
        <v>3642</v>
      </c>
      <c r="I159" s="16">
        <v>0.01</v>
      </c>
      <c r="J159" s="16">
        <v>0.01</v>
      </c>
      <c r="K159" s="16">
        <v>2.5862177487859508E-3</v>
      </c>
      <c r="L159" s="16" t="s">
        <v>3637</v>
      </c>
      <c r="M159" s="16" t="s">
        <v>1232</v>
      </c>
      <c r="N159" s="16">
        <v>0</v>
      </c>
      <c r="O159" s="16">
        <v>0</v>
      </c>
      <c r="P159" s="16">
        <v>0</v>
      </c>
    </row>
    <row r="160" spans="1:16">
      <c r="A160" s="20"/>
      <c r="B160" s="13">
        <v>343</v>
      </c>
      <c r="C160" s="16">
        <v>13</v>
      </c>
      <c r="D160" s="16" t="s">
        <v>3625</v>
      </c>
      <c r="E160" s="16" t="s">
        <v>3626</v>
      </c>
      <c r="F160" s="27">
        <v>42599</v>
      </c>
      <c r="G160" s="16" t="s">
        <v>3639</v>
      </c>
      <c r="H160" s="16" t="s">
        <v>3642</v>
      </c>
      <c r="I160" s="16">
        <v>1.5</v>
      </c>
      <c r="J160" s="16">
        <v>1.5</v>
      </c>
      <c r="K160" s="16">
        <v>0.38793266231789258</v>
      </c>
      <c r="L160" s="16" t="s">
        <v>3630</v>
      </c>
      <c r="M160" s="16" t="s">
        <v>1392</v>
      </c>
      <c r="N160" s="16">
        <v>0</v>
      </c>
      <c r="O160" s="16">
        <v>0</v>
      </c>
      <c r="P160" s="16">
        <v>0</v>
      </c>
    </row>
    <row r="161" spans="1:16">
      <c r="A161" s="20"/>
      <c r="B161" s="13">
        <v>345</v>
      </c>
      <c r="C161" s="16">
        <v>13</v>
      </c>
      <c r="D161" s="16" t="s">
        <v>3625</v>
      </c>
      <c r="E161" s="16" t="s">
        <v>3626</v>
      </c>
      <c r="F161" s="27">
        <v>42599</v>
      </c>
      <c r="G161" s="16" t="s">
        <v>3639</v>
      </c>
      <c r="H161" s="16" t="s">
        <v>3642</v>
      </c>
      <c r="I161" s="16">
        <v>0.01</v>
      </c>
      <c r="J161" s="16">
        <v>0.01</v>
      </c>
      <c r="K161" s="16">
        <v>2.5862177487859508E-3</v>
      </c>
      <c r="L161" s="16" t="s">
        <v>3475</v>
      </c>
      <c r="M161" s="16" t="s">
        <v>1232</v>
      </c>
      <c r="N161" s="16">
        <v>0</v>
      </c>
      <c r="O161" s="16">
        <v>0</v>
      </c>
      <c r="P161" s="16">
        <v>0</v>
      </c>
    </row>
    <row r="162" spans="1:16">
      <c r="A162" s="20"/>
      <c r="B162" s="13">
        <v>346</v>
      </c>
      <c r="C162" s="16">
        <v>13</v>
      </c>
      <c r="D162" s="16" t="s">
        <v>3625</v>
      </c>
      <c r="E162" s="16" t="s">
        <v>3626</v>
      </c>
      <c r="F162" s="27">
        <v>42599</v>
      </c>
      <c r="G162" s="16" t="s">
        <v>3639</v>
      </c>
      <c r="H162" s="16" t="s">
        <v>3642</v>
      </c>
      <c r="I162" s="16">
        <v>0.01</v>
      </c>
      <c r="J162" s="16">
        <v>0.01</v>
      </c>
      <c r="K162" s="16">
        <v>2.5862177487859508E-3</v>
      </c>
      <c r="L162" s="16" t="s">
        <v>1406</v>
      </c>
      <c r="M162" s="16" t="s">
        <v>1232</v>
      </c>
      <c r="N162" s="16">
        <v>0</v>
      </c>
      <c r="O162" s="16">
        <v>0</v>
      </c>
      <c r="P162" s="16">
        <v>0</v>
      </c>
    </row>
    <row r="163" spans="1:16">
      <c r="A163" s="20"/>
      <c r="B163" s="13">
        <v>347</v>
      </c>
      <c r="C163" s="16">
        <v>13</v>
      </c>
      <c r="D163" s="16" t="s">
        <v>3625</v>
      </c>
      <c r="E163" s="16" t="s">
        <v>3626</v>
      </c>
      <c r="F163" s="27">
        <v>42599</v>
      </c>
      <c r="G163" s="16" t="s">
        <v>3639</v>
      </c>
      <c r="H163" s="16" t="s">
        <v>3642</v>
      </c>
      <c r="I163" s="16">
        <v>0.02</v>
      </c>
      <c r="J163" s="16">
        <v>0.02</v>
      </c>
      <c r="K163" s="16">
        <v>5.1724354975719016E-3</v>
      </c>
      <c r="L163" s="16" t="s">
        <v>3475</v>
      </c>
      <c r="M163" s="16" t="s">
        <v>1232</v>
      </c>
      <c r="N163" s="16">
        <v>0</v>
      </c>
      <c r="O163" s="16">
        <v>0</v>
      </c>
      <c r="P163" s="16">
        <v>0</v>
      </c>
    </row>
    <row r="164" spans="1:16">
      <c r="A164" s="20"/>
      <c r="B164" s="13">
        <v>348</v>
      </c>
      <c r="C164" s="16">
        <v>13</v>
      </c>
      <c r="D164" s="16" t="s">
        <v>3625</v>
      </c>
      <c r="E164" s="16" t="s">
        <v>3626</v>
      </c>
      <c r="F164" s="27">
        <v>42599</v>
      </c>
      <c r="G164" s="16" t="s">
        <v>3639</v>
      </c>
      <c r="H164" s="16" t="s">
        <v>3642</v>
      </c>
      <c r="I164" s="16">
        <v>0.01</v>
      </c>
      <c r="J164" s="16">
        <v>0.01</v>
      </c>
      <c r="K164" s="16">
        <v>2.5862177487859508E-3</v>
      </c>
      <c r="L164" s="16" t="s">
        <v>3475</v>
      </c>
      <c r="M164" s="16" t="s">
        <v>1232</v>
      </c>
      <c r="N164" s="16">
        <v>0</v>
      </c>
      <c r="O164" s="16">
        <v>0</v>
      </c>
      <c r="P164" s="16">
        <v>0</v>
      </c>
    </row>
    <row r="165" spans="1:16">
      <c r="A165" s="20"/>
      <c r="B165" s="13">
        <v>350</v>
      </c>
      <c r="C165" s="16">
        <v>13</v>
      </c>
      <c r="D165" s="16" t="s">
        <v>3625</v>
      </c>
      <c r="E165" s="16" t="s">
        <v>3626</v>
      </c>
      <c r="F165" s="27">
        <v>42599</v>
      </c>
      <c r="G165" s="16" t="s">
        <v>3639</v>
      </c>
      <c r="H165" s="16" t="s">
        <v>3642</v>
      </c>
      <c r="I165" s="16">
        <v>0.17</v>
      </c>
      <c r="J165" s="16">
        <v>0.17</v>
      </c>
      <c r="K165" s="16">
        <v>4.3965701729361158E-2</v>
      </c>
      <c r="L165" s="16" t="s">
        <v>3475</v>
      </c>
      <c r="M165" s="16" t="s">
        <v>1232</v>
      </c>
      <c r="N165" s="16">
        <v>0</v>
      </c>
      <c r="O165" s="16">
        <v>0</v>
      </c>
      <c r="P165" s="16">
        <v>0</v>
      </c>
    </row>
    <row r="166" spans="1:16">
      <c r="A166" s="20"/>
      <c r="B166" s="13">
        <v>353</v>
      </c>
      <c r="C166" s="16">
        <v>13</v>
      </c>
      <c r="D166" s="16" t="s">
        <v>3625</v>
      </c>
      <c r="E166" s="16" t="s">
        <v>3626</v>
      </c>
      <c r="F166" s="27">
        <v>42599</v>
      </c>
      <c r="G166" s="16" t="s">
        <v>3639</v>
      </c>
      <c r="H166" s="16" t="s">
        <v>3642</v>
      </c>
      <c r="I166" s="16">
        <v>0.01</v>
      </c>
      <c r="J166" s="16">
        <v>0.01</v>
      </c>
      <c r="K166" s="16">
        <v>2.5862177487859508E-3</v>
      </c>
      <c r="L166" s="16" t="s">
        <v>1279</v>
      </c>
      <c r="M166" s="16" t="s">
        <v>1232</v>
      </c>
      <c r="N166" s="16">
        <v>0</v>
      </c>
      <c r="O166" s="16">
        <v>0</v>
      </c>
      <c r="P166" s="16">
        <v>0</v>
      </c>
    </row>
    <row r="167" spans="1:16">
      <c r="A167" s="20"/>
      <c r="B167" s="13">
        <v>354</v>
      </c>
      <c r="C167" s="16">
        <v>13</v>
      </c>
      <c r="D167" s="16" t="s">
        <v>3625</v>
      </c>
      <c r="E167" s="16" t="s">
        <v>3626</v>
      </c>
      <c r="F167" s="27">
        <v>42599</v>
      </c>
      <c r="G167" s="16" t="s">
        <v>3639</v>
      </c>
      <c r="H167" s="16" t="s">
        <v>3642</v>
      </c>
      <c r="I167" s="16">
        <v>0.01</v>
      </c>
      <c r="J167" s="16">
        <v>0.01</v>
      </c>
      <c r="K167" s="16">
        <v>2.5862177487859508E-3</v>
      </c>
      <c r="L167" s="16" t="s">
        <v>3630</v>
      </c>
      <c r="M167" s="16" t="s">
        <v>1392</v>
      </c>
      <c r="N167" s="16">
        <v>0</v>
      </c>
      <c r="O167" s="16">
        <v>0</v>
      </c>
      <c r="P167" s="16">
        <v>0</v>
      </c>
    </row>
    <row r="168" spans="1:16">
      <c r="A168" s="20"/>
      <c r="B168" s="13">
        <v>355</v>
      </c>
      <c r="C168" s="16">
        <v>13</v>
      </c>
      <c r="D168" s="16" t="s">
        <v>3625</v>
      </c>
      <c r="E168" s="16" t="s">
        <v>3626</v>
      </c>
      <c r="F168" s="27">
        <v>42599</v>
      </c>
      <c r="G168" s="16" t="s">
        <v>3639</v>
      </c>
      <c r="H168" s="16" t="s">
        <v>3642</v>
      </c>
      <c r="I168" s="16">
        <v>0.01</v>
      </c>
      <c r="J168" s="16">
        <v>0.01</v>
      </c>
      <c r="K168" s="16">
        <v>2.5862177487859508E-3</v>
      </c>
      <c r="L168" s="16" t="s">
        <v>1279</v>
      </c>
      <c r="M168" s="16" t="s">
        <v>1232</v>
      </c>
      <c r="N168" s="16">
        <v>0</v>
      </c>
      <c r="O168" s="16">
        <v>0</v>
      </c>
      <c r="P168" s="16">
        <v>0</v>
      </c>
    </row>
    <row r="169" spans="1:16">
      <c r="A169" s="20"/>
      <c r="B169" s="13">
        <v>406</v>
      </c>
      <c r="C169" s="16">
        <v>15</v>
      </c>
      <c r="D169" s="16" t="s">
        <v>3633</v>
      </c>
      <c r="E169" s="16" t="s">
        <v>3626</v>
      </c>
      <c r="F169" s="27">
        <v>42739</v>
      </c>
      <c r="G169" s="16" t="s">
        <v>3644</v>
      </c>
      <c r="H169" s="16" t="s">
        <v>3645</v>
      </c>
      <c r="I169" s="16">
        <v>0.15</v>
      </c>
      <c r="J169" s="16">
        <v>0.15</v>
      </c>
      <c r="K169" s="16">
        <v>3.8793266231789247E-2</v>
      </c>
      <c r="L169" s="16" t="s">
        <v>3629</v>
      </c>
      <c r="M169" s="16" t="s">
        <v>1392</v>
      </c>
      <c r="N169" s="16">
        <v>0</v>
      </c>
      <c r="O169" s="16">
        <v>0</v>
      </c>
      <c r="P169" s="16">
        <v>0</v>
      </c>
    </row>
    <row r="170" spans="1:16">
      <c r="A170" s="20"/>
      <c r="B170" s="13">
        <v>408</v>
      </c>
      <c r="C170" s="16">
        <v>15</v>
      </c>
      <c r="D170" s="16" t="s">
        <v>3633</v>
      </c>
      <c r="E170" s="16" t="s">
        <v>3626</v>
      </c>
      <c r="F170" s="27">
        <v>42739</v>
      </c>
      <c r="G170" s="16" t="s">
        <v>3644</v>
      </c>
      <c r="H170" s="16" t="s">
        <v>3645</v>
      </c>
      <c r="I170" s="16">
        <v>0.24</v>
      </c>
      <c r="J170" s="16">
        <v>0.24</v>
      </c>
      <c r="K170" s="16">
        <v>6.2069225970862812E-2</v>
      </c>
      <c r="L170" s="16" t="s">
        <v>3646</v>
      </c>
      <c r="M170" s="16" t="s">
        <v>1232</v>
      </c>
      <c r="N170" s="16">
        <v>0</v>
      </c>
      <c r="O170" s="16">
        <v>0</v>
      </c>
      <c r="P170" s="16">
        <v>0</v>
      </c>
    </row>
    <row r="171" spans="1:16">
      <c r="A171" s="20"/>
      <c r="B171" s="13">
        <v>410</v>
      </c>
      <c r="C171" s="16">
        <v>15</v>
      </c>
      <c r="D171" s="16" t="s">
        <v>3633</v>
      </c>
      <c r="E171" s="16" t="s">
        <v>3626</v>
      </c>
      <c r="F171" s="27">
        <v>42739</v>
      </c>
      <c r="G171" s="16" t="s">
        <v>3644</v>
      </c>
      <c r="H171" s="16" t="s">
        <v>3645</v>
      </c>
      <c r="I171" s="16">
        <v>0.02</v>
      </c>
      <c r="J171" s="16">
        <v>0.02</v>
      </c>
      <c r="K171" s="16">
        <v>5.1724354975719016E-3</v>
      </c>
      <c r="L171" s="16" t="s">
        <v>3630</v>
      </c>
      <c r="M171" s="16" t="s">
        <v>1232</v>
      </c>
      <c r="N171" s="16">
        <v>0</v>
      </c>
      <c r="O171" s="16">
        <v>0</v>
      </c>
      <c r="P171" s="16">
        <v>0</v>
      </c>
    </row>
    <row r="172" spans="1:16">
      <c r="A172" s="20"/>
      <c r="B172" s="13">
        <v>411</v>
      </c>
      <c r="C172" s="16">
        <v>15</v>
      </c>
      <c r="D172" s="16" t="s">
        <v>3633</v>
      </c>
      <c r="E172" s="16" t="s">
        <v>3626</v>
      </c>
      <c r="F172" s="27">
        <v>42739</v>
      </c>
      <c r="G172" s="16" t="s">
        <v>3644</v>
      </c>
      <c r="H172" s="16" t="s">
        <v>3645</v>
      </c>
      <c r="I172" s="16">
        <v>0.04</v>
      </c>
      <c r="J172" s="16">
        <v>0.04</v>
      </c>
      <c r="K172" s="16">
        <v>1.03448709951438E-2</v>
      </c>
      <c r="L172" s="16" t="s">
        <v>3647</v>
      </c>
      <c r="M172" s="16" t="s">
        <v>1232</v>
      </c>
      <c r="N172" s="16">
        <v>0</v>
      </c>
      <c r="O172" s="16">
        <v>0</v>
      </c>
      <c r="P172" s="16">
        <v>0</v>
      </c>
    </row>
    <row r="173" spans="1:16">
      <c r="A173" s="20"/>
      <c r="B173" s="13">
        <v>413</v>
      </c>
      <c r="C173" s="16">
        <v>15</v>
      </c>
      <c r="D173" s="16" t="s">
        <v>3633</v>
      </c>
      <c r="E173" s="16" t="s">
        <v>3626</v>
      </c>
      <c r="F173" s="27">
        <v>42739</v>
      </c>
      <c r="G173" s="16" t="s">
        <v>3644</v>
      </c>
      <c r="H173" s="16" t="s">
        <v>3645</v>
      </c>
      <c r="I173" s="16">
        <v>0.15</v>
      </c>
      <c r="J173" s="16">
        <v>0.15</v>
      </c>
      <c r="K173" s="16">
        <v>3.8793266231789247E-2</v>
      </c>
      <c r="L173" s="16" t="s">
        <v>3629</v>
      </c>
      <c r="M173" s="16" t="s">
        <v>1392</v>
      </c>
      <c r="N173" s="16">
        <v>0</v>
      </c>
      <c r="O173" s="16">
        <v>0</v>
      </c>
      <c r="P173" s="16">
        <v>0</v>
      </c>
    </row>
    <row r="174" spans="1:16">
      <c r="A174" s="20"/>
      <c r="B174" s="13">
        <v>414</v>
      </c>
      <c r="C174" s="16">
        <v>15</v>
      </c>
      <c r="D174" s="16" t="s">
        <v>3633</v>
      </c>
      <c r="E174" s="16" t="s">
        <v>3626</v>
      </c>
      <c r="F174" s="27">
        <v>42739</v>
      </c>
      <c r="G174" s="16" t="s">
        <v>3644</v>
      </c>
      <c r="H174" s="16" t="s">
        <v>3645</v>
      </c>
      <c r="I174" s="16">
        <v>0.15</v>
      </c>
      <c r="J174" s="16">
        <v>0.15</v>
      </c>
      <c r="K174" s="16">
        <v>3.8793266231789247E-2</v>
      </c>
      <c r="L174" s="16" t="s">
        <v>3629</v>
      </c>
      <c r="M174" s="16" t="s">
        <v>1392</v>
      </c>
      <c r="N174" s="16">
        <v>0</v>
      </c>
      <c r="O174" s="16">
        <v>0</v>
      </c>
      <c r="P174" s="16">
        <v>0</v>
      </c>
    </row>
    <row r="175" spans="1:16">
      <c r="A175" s="20"/>
      <c r="B175" s="13">
        <v>415</v>
      </c>
      <c r="C175" s="16">
        <v>15</v>
      </c>
      <c r="D175" s="16" t="s">
        <v>3633</v>
      </c>
      <c r="E175" s="16" t="s">
        <v>3626</v>
      </c>
      <c r="F175" s="27">
        <v>42739</v>
      </c>
      <c r="G175" s="16" t="s">
        <v>3644</v>
      </c>
      <c r="H175" s="16" t="s">
        <v>3645</v>
      </c>
      <c r="I175" s="16">
        <v>0.01</v>
      </c>
      <c r="J175" s="16">
        <v>0.01</v>
      </c>
      <c r="K175" s="16">
        <v>2.5862177487859508E-3</v>
      </c>
      <c r="L175" s="16" t="s">
        <v>3646</v>
      </c>
      <c r="M175" s="16" t="s">
        <v>1232</v>
      </c>
      <c r="N175" s="16">
        <v>0</v>
      </c>
      <c r="O175" s="16">
        <v>0</v>
      </c>
      <c r="P175" s="16">
        <v>0</v>
      </c>
    </row>
    <row r="176" spans="1:16">
      <c r="A176" s="20"/>
      <c r="B176" s="13">
        <v>416</v>
      </c>
      <c r="C176" s="16">
        <v>15</v>
      </c>
      <c r="D176" s="16" t="s">
        <v>3633</v>
      </c>
      <c r="E176" s="16" t="s">
        <v>3626</v>
      </c>
      <c r="F176" s="27">
        <v>42739</v>
      </c>
      <c r="G176" s="16" t="s">
        <v>3644</v>
      </c>
      <c r="H176" s="16" t="s">
        <v>3645</v>
      </c>
      <c r="I176" s="16">
        <v>0.01</v>
      </c>
      <c r="J176" s="16">
        <v>0.01</v>
      </c>
      <c r="K176" s="16">
        <v>2.5862177487859508E-3</v>
      </c>
      <c r="L176" s="16" t="s">
        <v>3475</v>
      </c>
      <c r="M176" s="16" t="s">
        <v>1232</v>
      </c>
      <c r="N176" s="16">
        <v>0</v>
      </c>
      <c r="O176" s="16">
        <v>0</v>
      </c>
      <c r="P176" s="16">
        <v>0</v>
      </c>
    </row>
    <row r="177" spans="1:16">
      <c r="A177" s="20"/>
      <c r="B177" s="13">
        <v>417</v>
      </c>
      <c r="C177" s="16">
        <v>15</v>
      </c>
      <c r="D177" s="16" t="s">
        <v>3633</v>
      </c>
      <c r="E177" s="16" t="s">
        <v>3626</v>
      </c>
      <c r="F177" s="27">
        <v>42739</v>
      </c>
      <c r="G177" s="16" t="s">
        <v>3644</v>
      </c>
      <c r="H177" s="16" t="s">
        <v>3645</v>
      </c>
      <c r="I177" s="16">
        <v>0.01</v>
      </c>
      <c r="J177" s="16">
        <v>0.01</v>
      </c>
      <c r="K177" s="16">
        <v>2.5862177487859508E-3</v>
      </c>
      <c r="L177" s="16" t="s">
        <v>3646</v>
      </c>
      <c r="M177" s="16" t="s">
        <v>1232</v>
      </c>
      <c r="N177" s="16">
        <v>0</v>
      </c>
      <c r="O177" s="16">
        <v>0</v>
      </c>
      <c r="P177" s="16">
        <v>0</v>
      </c>
    </row>
    <row r="178" spans="1:16">
      <c r="A178" s="20"/>
      <c r="B178" s="13">
        <v>418</v>
      </c>
      <c r="C178" s="16">
        <v>15</v>
      </c>
      <c r="D178" s="16" t="s">
        <v>3633</v>
      </c>
      <c r="E178" s="16" t="s">
        <v>3626</v>
      </c>
      <c r="F178" s="27">
        <v>42739</v>
      </c>
      <c r="G178" s="16" t="s">
        <v>3644</v>
      </c>
      <c r="H178" s="16" t="s">
        <v>3645</v>
      </c>
      <c r="I178" s="16">
        <v>0.01</v>
      </c>
      <c r="J178" s="16">
        <v>0.01</v>
      </c>
      <c r="K178" s="16">
        <v>2.5862177487859508E-3</v>
      </c>
      <c r="L178" s="16" t="s">
        <v>3646</v>
      </c>
      <c r="M178" s="16" t="s">
        <v>1232</v>
      </c>
      <c r="N178" s="16">
        <v>0</v>
      </c>
      <c r="O178" s="16">
        <v>0</v>
      </c>
      <c r="P178" s="16">
        <v>0</v>
      </c>
    </row>
    <row r="179" spans="1:16">
      <c r="A179" s="20"/>
      <c r="B179" s="13">
        <v>419</v>
      </c>
      <c r="C179" s="16">
        <v>15</v>
      </c>
      <c r="D179" s="16" t="s">
        <v>3633</v>
      </c>
      <c r="E179" s="16" t="s">
        <v>3626</v>
      </c>
      <c r="F179" s="27">
        <v>42739</v>
      </c>
      <c r="G179" s="16" t="s">
        <v>3644</v>
      </c>
      <c r="H179" s="16" t="s">
        <v>3645</v>
      </c>
      <c r="I179" s="16">
        <v>0.8</v>
      </c>
      <c r="J179" s="16">
        <v>0.8</v>
      </c>
      <c r="K179" s="16">
        <v>0.20689741990287611</v>
      </c>
      <c r="L179" s="16" t="s">
        <v>3632</v>
      </c>
      <c r="M179" s="16" t="s">
        <v>1232</v>
      </c>
      <c r="N179" s="16">
        <v>0</v>
      </c>
      <c r="O179" s="16">
        <v>0</v>
      </c>
      <c r="P179" s="16">
        <v>0</v>
      </c>
    </row>
    <row r="180" spans="1:16">
      <c r="A180" s="20"/>
      <c r="B180" s="13">
        <v>423</v>
      </c>
      <c r="C180" s="16">
        <v>15</v>
      </c>
      <c r="D180" s="16" t="s">
        <v>3633</v>
      </c>
      <c r="E180" s="16" t="s">
        <v>3626</v>
      </c>
      <c r="F180" s="27">
        <v>42739</v>
      </c>
      <c r="G180" s="16" t="s">
        <v>3644</v>
      </c>
      <c r="H180" s="16" t="s">
        <v>3645</v>
      </c>
      <c r="I180" s="16">
        <v>0.6</v>
      </c>
      <c r="J180" s="16">
        <v>0.6</v>
      </c>
      <c r="K180" s="16">
        <v>0.15517306492715699</v>
      </c>
      <c r="L180" s="16" t="s">
        <v>3475</v>
      </c>
      <c r="M180" s="16" t="s">
        <v>1232</v>
      </c>
      <c r="N180" s="16">
        <v>0</v>
      </c>
      <c r="O180" s="16">
        <v>0</v>
      </c>
      <c r="P180" s="16">
        <v>0</v>
      </c>
    </row>
    <row r="181" spans="1:16">
      <c r="A181" s="20"/>
      <c r="B181" s="13">
        <v>424</v>
      </c>
      <c r="C181" s="16">
        <v>15</v>
      </c>
      <c r="D181" s="16" t="s">
        <v>3633</v>
      </c>
      <c r="E181" s="16" t="s">
        <v>3626</v>
      </c>
      <c r="F181" s="27">
        <v>42739</v>
      </c>
      <c r="G181" s="16" t="s">
        <v>3644</v>
      </c>
      <c r="H181" s="16" t="s">
        <v>3645</v>
      </c>
      <c r="I181" s="16">
        <v>0.01</v>
      </c>
      <c r="J181" s="16">
        <v>0.01</v>
      </c>
      <c r="K181" s="16">
        <v>2.5862177487859508E-3</v>
      </c>
      <c r="L181" s="16" t="s">
        <v>3475</v>
      </c>
      <c r="M181" s="16" t="s">
        <v>1232</v>
      </c>
      <c r="N181" s="16">
        <v>0</v>
      </c>
      <c r="O181" s="16">
        <v>0</v>
      </c>
      <c r="P181" s="16">
        <v>0</v>
      </c>
    </row>
    <row r="182" spans="1:16">
      <c r="A182" s="20"/>
      <c r="B182" s="13">
        <v>425</v>
      </c>
      <c r="C182" s="16">
        <v>15</v>
      </c>
      <c r="D182" s="16" t="s">
        <v>3633</v>
      </c>
      <c r="E182" s="16" t="s">
        <v>3626</v>
      </c>
      <c r="F182" s="27">
        <v>42739</v>
      </c>
      <c r="G182" s="16" t="s">
        <v>3644</v>
      </c>
      <c r="H182" s="16" t="s">
        <v>3645</v>
      </c>
      <c r="I182" s="16">
        <v>0.01</v>
      </c>
      <c r="J182" s="16">
        <v>0.01</v>
      </c>
      <c r="K182" s="16">
        <v>2.5862177487859508E-3</v>
      </c>
      <c r="L182" s="16" t="s">
        <v>3646</v>
      </c>
      <c r="M182" s="16" t="s">
        <v>1232</v>
      </c>
      <c r="N182" s="16">
        <v>0</v>
      </c>
      <c r="O182" s="16">
        <v>0</v>
      </c>
      <c r="P182" s="16">
        <v>0</v>
      </c>
    </row>
    <row r="183" spans="1:16">
      <c r="A183" s="20"/>
      <c r="B183" s="13">
        <v>427</v>
      </c>
      <c r="C183" s="16">
        <v>15</v>
      </c>
      <c r="D183" s="16" t="s">
        <v>3633</v>
      </c>
      <c r="E183" s="16" t="s">
        <v>3626</v>
      </c>
      <c r="F183" s="27">
        <v>42739</v>
      </c>
      <c r="G183" s="16" t="s">
        <v>3644</v>
      </c>
      <c r="H183" s="16" t="s">
        <v>3645</v>
      </c>
      <c r="I183" s="16">
        <v>0.01</v>
      </c>
      <c r="J183" s="16">
        <v>0.01</v>
      </c>
      <c r="K183" s="16">
        <v>2.5862177487859508E-3</v>
      </c>
      <c r="L183" s="16" t="s">
        <v>3648</v>
      </c>
      <c r="M183" s="16" t="s">
        <v>1232</v>
      </c>
      <c r="N183" s="16">
        <v>0</v>
      </c>
      <c r="O183" s="16">
        <v>0</v>
      </c>
      <c r="P183" s="16">
        <v>0</v>
      </c>
    </row>
    <row r="184" spans="1:16">
      <c r="A184" s="20"/>
      <c r="B184" s="13">
        <v>428</v>
      </c>
      <c r="C184" s="16">
        <v>15</v>
      </c>
      <c r="D184" s="16" t="s">
        <v>3633</v>
      </c>
      <c r="E184" s="16" t="s">
        <v>3626</v>
      </c>
      <c r="F184" s="27">
        <v>42739</v>
      </c>
      <c r="G184" s="16" t="s">
        <v>3644</v>
      </c>
      <c r="H184" s="16" t="s">
        <v>3645</v>
      </c>
      <c r="I184" s="16">
        <v>0.04</v>
      </c>
      <c r="J184" s="16">
        <v>0.04</v>
      </c>
      <c r="K184" s="16">
        <v>1.03448709951438E-2</v>
      </c>
      <c r="L184" s="16" t="s">
        <v>3632</v>
      </c>
      <c r="M184" s="16" t="s">
        <v>1232</v>
      </c>
      <c r="N184" s="16">
        <v>0</v>
      </c>
      <c r="O184" s="16">
        <v>0</v>
      </c>
      <c r="P184" s="16">
        <v>0</v>
      </c>
    </row>
    <row r="185" spans="1:16">
      <c r="A185" s="20"/>
      <c r="B185" s="13">
        <v>431</v>
      </c>
      <c r="C185" s="16">
        <v>15</v>
      </c>
      <c r="D185" s="16" t="s">
        <v>3633</v>
      </c>
      <c r="E185" s="16" t="s">
        <v>3626</v>
      </c>
      <c r="F185" s="27">
        <v>42739</v>
      </c>
      <c r="G185" s="16" t="s">
        <v>3644</v>
      </c>
      <c r="H185" s="16" t="s">
        <v>3645</v>
      </c>
      <c r="I185" s="16">
        <v>0.15</v>
      </c>
      <c r="J185" s="16">
        <v>0.15</v>
      </c>
      <c r="K185" s="16">
        <v>3.8793266231789247E-2</v>
      </c>
      <c r="L185" s="16" t="s">
        <v>3629</v>
      </c>
      <c r="M185" s="16" t="s">
        <v>1392</v>
      </c>
      <c r="N185" s="16">
        <v>0</v>
      </c>
      <c r="O185" s="16">
        <v>0</v>
      </c>
      <c r="P185" s="16">
        <v>0</v>
      </c>
    </row>
    <row r="186" spans="1:16">
      <c r="A186" s="20"/>
      <c r="B186" s="13">
        <v>433</v>
      </c>
      <c r="C186" s="16">
        <v>15</v>
      </c>
      <c r="D186" s="16" t="s">
        <v>3633</v>
      </c>
      <c r="E186" s="16" t="s">
        <v>3626</v>
      </c>
      <c r="F186" s="27">
        <v>42739</v>
      </c>
      <c r="G186" s="16" t="s">
        <v>3644</v>
      </c>
      <c r="H186" s="16" t="s">
        <v>3645</v>
      </c>
      <c r="I186" s="16">
        <v>0.15</v>
      </c>
      <c r="J186" s="16">
        <v>0.15</v>
      </c>
      <c r="K186" s="16">
        <v>3.8793266231789247E-2</v>
      </c>
      <c r="L186" s="16" t="s">
        <v>3629</v>
      </c>
      <c r="M186" s="16" t="s">
        <v>1392</v>
      </c>
      <c r="N186" s="16">
        <v>0</v>
      </c>
      <c r="O186" s="16">
        <v>0</v>
      </c>
      <c r="P186" s="16">
        <v>0</v>
      </c>
    </row>
    <row r="187" spans="1:16">
      <c r="A187" s="20"/>
      <c r="B187" s="13">
        <v>434</v>
      </c>
      <c r="C187" s="16">
        <v>15</v>
      </c>
      <c r="D187" s="16" t="s">
        <v>3633</v>
      </c>
      <c r="E187" s="16" t="s">
        <v>3626</v>
      </c>
      <c r="F187" s="27">
        <v>42739</v>
      </c>
      <c r="G187" s="16" t="s">
        <v>3644</v>
      </c>
      <c r="H187" s="16" t="s">
        <v>3645</v>
      </c>
      <c r="I187" s="16">
        <v>0.11</v>
      </c>
      <c r="J187" s="16">
        <v>0.11</v>
      </c>
      <c r="K187" s="16">
        <v>2.8448395236645461E-2</v>
      </c>
      <c r="L187" s="16" t="s">
        <v>3475</v>
      </c>
      <c r="M187" s="16" t="s">
        <v>1232</v>
      </c>
      <c r="N187" s="16">
        <v>0</v>
      </c>
      <c r="O187" s="16">
        <v>0</v>
      </c>
      <c r="P187" s="16">
        <v>0</v>
      </c>
    </row>
    <row r="188" spans="1:16">
      <c r="A188" s="20"/>
      <c r="B188" s="13">
        <v>438</v>
      </c>
      <c r="C188" s="16">
        <v>15</v>
      </c>
      <c r="D188" s="16" t="s">
        <v>3633</v>
      </c>
      <c r="E188" s="16" t="s">
        <v>3626</v>
      </c>
      <c r="F188" s="27">
        <v>42739</v>
      </c>
      <c r="G188" s="16" t="s">
        <v>3644</v>
      </c>
      <c r="H188" s="16" t="s">
        <v>3645</v>
      </c>
      <c r="I188" s="16">
        <v>0.05</v>
      </c>
      <c r="J188" s="16">
        <v>0.05</v>
      </c>
      <c r="K188" s="16">
        <v>1.293108874392975E-2</v>
      </c>
      <c r="L188" s="16" t="s">
        <v>3632</v>
      </c>
      <c r="M188" s="16" t="s">
        <v>1232</v>
      </c>
      <c r="N188" s="16">
        <v>0</v>
      </c>
      <c r="O188" s="16">
        <v>0</v>
      </c>
      <c r="P188" s="16">
        <v>0</v>
      </c>
    </row>
    <row r="189" spans="1:16">
      <c r="A189" s="20"/>
      <c r="B189" s="13">
        <v>442</v>
      </c>
      <c r="C189" s="16">
        <v>15</v>
      </c>
      <c r="D189" s="16" t="s">
        <v>3633</v>
      </c>
      <c r="E189" s="16" t="s">
        <v>3626</v>
      </c>
      <c r="F189" s="27">
        <v>42739</v>
      </c>
      <c r="G189" s="16" t="s">
        <v>3644</v>
      </c>
      <c r="H189" s="16" t="s">
        <v>3645</v>
      </c>
      <c r="I189" s="16">
        <v>0.01</v>
      </c>
      <c r="J189" s="16">
        <v>0.01</v>
      </c>
      <c r="K189" s="16">
        <v>2.5862177487859508E-3</v>
      </c>
      <c r="L189" s="16" t="s">
        <v>3646</v>
      </c>
      <c r="M189" s="16" t="s">
        <v>1232</v>
      </c>
      <c r="N189" s="16">
        <v>0</v>
      </c>
      <c r="O189" s="16">
        <v>0</v>
      </c>
      <c r="P189" s="16">
        <v>0</v>
      </c>
    </row>
    <row r="190" spans="1:16">
      <c r="A190" s="20"/>
      <c r="B190" s="13">
        <v>443</v>
      </c>
      <c r="C190" s="16">
        <v>15</v>
      </c>
      <c r="D190" s="16" t="s">
        <v>3633</v>
      </c>
      <c r="E190" s="16" t="s">
        <v>3626</v>
      </c>
      <c r="F190" s="27">
        <v>42739</v>
      </c>
      <c r="G190" s="16" t="s">
        <v>3644</v>
      </c>
      <c r="H190" s="16" t="s">
        <v>3645</v>
      </c>
      <c r="I190" s="16">
        <v>0.13</v>
      </c>
      <c r="J190" s="16">
        <v>0.13</v>
      </c>
      <c r="K190" s="16">
        <v>3.3620830734217351E-2</v>
      </c>
      <c r="L190" s="16" t="s">
        <v>3643</v>
      </c>
      <c r="M190" s="16" t="s">
        <v>1232</v>
      </c>
      <c r="N190" s="16">
        <v>0</v>
      </c>
      <c r="O190" s="16">
        <v>0</v>
      </c>
      <c r="P190" s="16">
        <v>0</v>
      </c>
    </row>
    <row r="191" spans="1:16">
      <c r="A191" s="20"/>
      <c r="B191" s="13">
        <v>444</v>
      </c>
      <c r="C191" s="16">
        <v>15</v>
      </c>
      <c r="D191" s="16" t="s">
        <v>3633</v>
      </c>
      <c r="E191" s="16" t="s">
        <v>3626</v>
      </c>
      <c r="F191" s="27">
        <v>42739</v>
      </c>
      <c r="G191" s="16" t="s">
        <v>3644</v>
      </c>
      <c r="H191" s="16" t="s">
        <v>3645</v>
      </c>
      <c r="I191" s="16">
        <v>0.15</v>
      </c>
      <c r="J191" s="16">
        <v>0.15</v>
      </c>
      <c r="K191" s="16">
        <v>3.8793266231789247E-2</v>
      </c>
      <c r="L191" s="16" t="s">
        <v>3629</v>
      </c>
      <c r="M191" s="16" t="s">
        <v>1392</v>
      </c>
      <c r="N191" s="16">
        <v>0</v>
      </c>
      <c r="O191" s="16">
        <v>0</v>
      </c>
      <c r="P191" s="16">
        <v>0</v>
      </c>
    </row>
    <row r="192" spans="1:16">
      <c r="A192" s="20"/>
      <c r="B192" s="13">
        <v>445</v>
      </c>
      <c r="C192" s="16">
        <v>15</v>
      </c>
      <c r="D192" s="16" t="s">
        <v>3633</v>
      </c>
      <c r="E192" s="16" t="s">
        <v>3626</v>
      </c>
      <c r="F192" s="27">
        <v>42739</v>
      </c>
      <c r="G192" s="16" t="s">
        <v>3644</v>
      </c>
      <c r="H192" s="16" t="s">
        <v>3645</v>
      </c>
      <c r="I192" s="16">
        <v>0.01</v>
      </c>
      <c r="J192" s="16">
        <v>0.01</v>
      </c>
      <c r="K192" s="16">
        <v>2.5862177487859508E-3</v>
      </c>
      <c r="L192" s="16" t="s">
        <v>3632</v>
      </c>
      <c r="M192" s="16" t="s">
        <v>1232</v>
      </c>
      <c r="N192" s="16">
        <v>0</v>
      </c>
      <c r="O192" s="16">
        <v>0</v>
      </c>
      <c r="P192" s="16">
        <v>0</v>
      </c>
    </row>
    <row r="193" spans="1:16">
      <c r="A193" s="20"/>
      <c r="B193" s="13">
        <v>448</v>
      </c>
      <c r="C193" s="16">
        <v>15</v>
      </c>
      <c r="D193" s="16" t="s">
        <v>3633</v>
      </c>
      <c r="E193" s="16" t="s">
        <v>3626</v>
      </c>
      <c r="F193" s="27">
        <v>42739</v>
      </c>
      <c r="G193" s="16" t="s">
        <v>3644</v>
      </c>
      <c r="H193" s="16" t="s">
        <v>3645</v>
      </c>
      <c r="I193" s="16">
        <v>0.15</v>
      </c>
      <c r="J193" s="16">
        <v>0.15</v>
      </c>
      <c r="K193" s="16">
        <v>3.8793266231789247E-2</v>
      </c>
      <c r="L193" s="16" t="s">
        <v>3629</v>
      </c>
      <c r="M193" s="16" t="s">
        <v>1392</v>
      </c>
      <c r="N193" s="16">
        <v>0</v>
      </c>
      <c r="O193" s="16">
        <v>0</v>
      </c>
      <c r="P193" s="16">
        <v>0</v>
      </c>
    </row>
    <row r="194" spans="1:16">
      <c r="A194" s="20"/>
      <c r="B194" s="13">
        <v>449</v>
      </c>
      <c r="C194" s="16">
        <v>15</v>
      </c>
      <c r="D194" s="16" t="s">
        <v>3633</v>
      </c>
      <c r="E194" s="16" t="s">
        <v>3626</v>
      </c>
      <c r="F194" s="27">
        <v>42739</v>
      </c>
      <c r="G194" s="16" t="s">
        <v>3644</v>
      </c>
      <c r="H194" s="16" t="s">
        <v>3645</v>
      </c>
      <c r="I194" s="16">
        <v>0.02</v>
      </c>
      <c r="J194" s="16">
        <v>0.02</v>
      </c>
      <c r="K194" s="16">
        <v>5.1724354975719016E-3</v>
      </c>
      <c r="L194" s="16" t="s">
        <v>3632</v>
      </c>
      <c r="M194" s="16" t="s">
        <v>1232</v>
      </c>
      <c r="N194" s="16">
        <v>0</v>
      </c>
      <c r="O194" s="16">
        <v>0</v>
      </c>
      <c r="P194" s="16">
        <v>0</v>
      </c>
    </row>
    <row r="195" spans="1:16">
      <c r="A195" s="20"/>
      <c r="B195" s="13">
        <v>453</v>
      </c>
      <c r="C195" s="16">
        <v>15</v>
      </c>
      <c r="D195" s="16" t="s">
        <v>3633</v>
      </c>
      <c r="E195" s="16" t="s">
        <v>3626</v>
      </c>
      <c r="F195" s="27">
        <v>42739</v>
      </c>
      <c r="G195" s="16" t="s">
        <v>3644</v>
      </c>
      <c r="H195" s="16" t="s">
        <v>3645</v>
      </c>
      <c r="I195" s="16">
        <v>0.01</v>
      </c>
      <c r="J195" s="16">
        <v>0.01</v>
      </c>
      <c r="K195" s="16">
        <v>2.5862177487859508E-3</v>
      </c>
      <c r="L195" s="16" t="s">
        <v>3643</v>
      </c>
      <c r="M195" s="16" t="s">
        <v>1232</v>
      </c>
      <c r="N195" s="16">
        <v>0</v>
      </c>
      <c r="O195" s="16">
        <v>0</v>
      </c>
      <c r="P195" s="16">
        <v>0</v>
      </c>
    </row>
    <row r="196" spans="1:16">
      <c r="A196" s="20"/>
      <c r="B196" s="13">
        <v>454</v>
      </c>
      <c r="C196" s="16">
        <v>15</v>
      </c>
      <c r="D196" s="16" t="s">
        <v>3633</v>
      </c>
      <c r="E196" s="16" t="s">
        <v>3626</v>
      </c>
      <c r="F196" s="27">
        <v>42739</v>
      </c>
      <c r="G196" s="16" t="s">
        <v>3644</v>
      </c>
      <c r="H196" s="16" t="s">
        <v>3645</v>
      </c>
      <c r="I196" s="16">
        <v>0.04</v>
      </c>
      <c r="J196" s="16">
        <v>0.04</v>
      </c>
      <c r="K196" s="16">
        <v>1.03448709951438E-2</v>
      </c>
      <c r="L196" s="16" t="s">
        <v>3475</v>
      </c>
      <c r="M196" s="16" t="s">
        <v>1232</v>
      </c>
      <c r="N196" s="16">
        <v>0</v>
      </c>
      <c r="O196" s="16">
        <v>0</v>
      </c>
      <c r="P196" s="16">
        <v>0</v>
      </c>
    </row>
    <row r="197" spans="1:16">
      <c r="A197" s="20"/>
      <c r="B197" s="13">
        <v>455</v>
      </c>
      <c r="C197" s="16">
        <v>15</v>
      </c>
      <c r="D197" s="16" t="s">
        <v>3633</v>
      </c>
      <c r="E197" s="16" t="s">
        <v>3626</v>
      </c>
      <c r="F197" s="27">
        <v>42739</v>
      </c>
      <c r="G197" s="16" t="s">
        <v>3644</v>
      </c>
      <c r="H197" s="16" t="s">
        <v>3645</v>
      </c>
      <c r="I197" s="16">
        <v>0.74</v>
      </c>
      <c r="J197" s="16">
        <v>0.74</v>
      </c>
      <c r="K197" s="16">
        <v>0.19138011341016031</v>
      </c>
      <c r="L197" s="16" t="s">
        <v>3632</v>
      </c>
      <c r="M197" s="16" t="s">
        <v>1232</v>
      </c>
      <c r="N197" s="16">
        <v>0</v>
      </c>
      <c r="O197" s="16">
        <v>0</v>
      </c>
      <c r="P197" s="16">
        <v>0</v>
      </c>
    </row>
    <row r="198" spans="1:16">
      <c r="A198" s="20"/>
      <c r="B198" s="13">
        <v>457</v>
      </c>
      <c r="C198" s="16">
        <v>15</v>
      </c>
      <c r="D198" s="16" t="s">
        <v>3633</v>
      </c>
      <c r="E198" s="16" t="s">
        <v>3626</v>
      </c>
      <c r="F198" s="27">
        <v>42739</v>
      </c>
      <c r="G198" s="16" t="s">
        <v>3644</v>
      </c>
      <c r="H198" s="16" t="s">
        <v>3645</v>
      </c>
      <c r="I198" s="16">
        <v>0.05</v>
      </c>
      <c r="J198" s="16">
        <v>0.05</v>
      </c>
      <c r="K198" s="16">
        <v>1.293108874392975E-2</v>
      </c>
      <c r="L198" s="16" t="s">
        <v>3630</v>
      </c>
      <c r="M198" s="16" t="s">
        <v>1392</v>
      </c>
      <c r="N198" s="16">
        <v>0</v>
      </c>
      <c r="O198" s="16">
        <v>0</v>
      </c>
      <c r="P198" s="16">
        <v>0</v>
      </c>
    </row>
    <row r="199" spans="1:16">
      <c r="A199" s="20"/>
      <c r="B199" s="13">
        <v>458</v>
      </c>
      <c r="C199" s="16">
        <v>15</v>
      </c>
      <c r="D199" s="16" t="s">
        <v>3633</v>
      </c>
      <c r="E199" s="16" t="s">
        <v>3626</v>
      </c>
      <c r="F199" s="27">
        <v>42739</v>
      </c>
      <c r="G199" s="16" t="s">
        <v>3644</v>
      </c>
      <c r="H199" s="16" t="s">
        <v>3645</v>
      </c>
      <c r="I199" s="16">
        <v>0.14000000000000001</v>
      </c>
      <c r="J199" s="16">
        <v>0.14000000000000001</v>
      </c>
      <c r="K199" s="16">
        <v>3.620704848300331E-2</v>
      </c>
      <c r="L199" s="16" t="s">
        <v>3632</v>
      </c>
      <c r="M199" s="16" t="s">
        <v>1392</v>
      </c>
      <c r="N199" s="16">
        <v>0</v>
      </c>
      <c r="O199" s="16">
        <v>0</v>
      </c>
      <c r="P199" s="16">
        <v>0</v>
      </c>
    </row>
    <row r="200" spans="1:16">
      <c r="A200" s="20"/>
      <c r="B200" s="13">
        <v>459</v>
      </c>
      <c r="C200" s="16">
        <v>15</v>
      </c>
      <c r="D200" s="16" t="s">
        <v>3633</v>
      </c>
      <c r="E200" s="16" t="s">
        <v>3626</v>
      </c>
      <c r="F200" s="27">
        <v>42739</v>
      </c>
      <c r="G200" s="16" t="s">
        <v>3644</v>
      </c>
      <c r="H200" s="16" t="s">
        <v>3645</v>
      </c>
      <c r="I200" s="16">
        <v>0.02</v>
      </c>
      <c r="J200" s="16">
        <v>0.02</v>
      </c>
      <c r="K200" s="16">
        <v>5.1724354975719016E-3</v>
      </c>
      <c r="L200" s="16" t="s">
        <v>3632</v>
      </c>
      <c r="M200" s="16" t="s">
        <v>1392</v>
      </c>
      <c r="N200" s="16">
        <v>0</v>
      </c>
      <c r="O200" s="16">
        <v>0</v>
      </c>
      <c r="P200" s="16">
        <v>0</v>
      </c>
    </row>
    <row r="201" spans="1:16">
      <c r="A201" s="20"/>
      <c r="B201" s="13">
        <v>460</v>
      </c>
      <c r="C201" s="16">
        <v>15</v>
      </c>
      <c r="D201" s="16" t="s">
        <v>3633</v>
      </c>
      <c r="E201" s="16" t="s">
        <v>3626</v>
      </c>
      <c r="F201" s="27">
        <v>42739</v>
      </c>
      <c r="G201" s="16" t="s">
        <v>3644</v>
      </c>
      <c r="H201" s="16" t="s">
        <v>3645</v>
      </c>
      <c r="I201" s="16">
        <v>0.02</v>
      </c>
      <c r="J201" s="16">
        <v>0.02</v>
      </c>
      <c r="K201" s="16">
        <v>5.1724354975719016E-3</v>
      </c>
      <c r="L201" s="16" t="s">
        <v>3632</v>
      </c>
      <c r="M201" s="16" t="s">
        <v>1392</v>
      </c>
      <c r="N201" s="16">
        <v>0</v>
      </c>
      <c r="O201" s="16">
        <v>0</v>
      </c>
      <c r="P201" s="16">
        <v>0</v>
      </c>
    </row>
    <row r="202" spans="1:16">
      <c r="A202" s="20"/>
      <c r="B202" s="13">
        <v>461</v>
      </c>
      <c r="C202" s="16">
        <v>15</v>
      </c>
      <c r="D202" s="16" t="s">
        <v>3633</v>
      </c>
      <c r="E202" s="16" t="s">
        <v>3626</v>
      </c>
      <c r="F202" s="27">
        <v>42739</v>
      </c>
      <c r="G202" s="16" t="s">
        <v>3644</v>
      </c>
      <c r="H202" s="16" t="s">
        <v>3645</v>
      </c>
      <c r="I202" s="16">
        <v>7.0000000000000007E-2</v>
      </c>
      <c r="J202" s="16">
        <v>7.0000000000000007E-2</v>
      </c>
      <c r="K202" s="16">
        <v>1.8103524241501651E-2</v>
      </c>
      <c r="L202" s="16" t="s">
        <v>3632</v>
      </c>
      <c r="M202" s="16" t="s">
        <v>1392</v>
      </c>
      <c r="N202" s="16">
        <v>0</v>
      </c>
      <c r="O202" s="16">
        <v>0</v>
      </c>
      <c r="P202" s="16">
        <v>0</v>
      </c>
    </row>
    <row r="203" spans="1:16">
      <c r="A203" s="20"/>
      <c r="B203" s="13">
        <v>462</v>
      </c>
      <c r="C203" s="16">
        <v>15</v>
      </c>
      <c r="D203" s="16" t="s">
        <v>3633</v>
      </c>
      <c r="E203" s="16" t="s">
        <v>3626</v>
      </c>
      <c r="F203" s="27">
        <v>42739</v>
      </c>
      <c r="G203" s="16" t="s">
        <v>3644</v>
      </c>
      <c r="H203" s="16" t="s">
        <v>3645</v>
      </c>
      <c r="I203" s="16">
        <v>1.56</v>
      </c>
      <c r="J203" s="16">
        <v>1.56</v>
      </c>
      <c r="K203" s="16">
        <v>0.40344996881060829</v>
      </c>
      <c r="L203" s="16" t="s">
        <v>3630</v>
      </c>
      <c r="M203" s="16" t="s">
        <v>1392</v>
      </c>
      <c r="N203" s="16">
        <v>0</v>
      </c>
      <c r="O203" s="16">
        <v>0</v>
      </c>
      <c r="P203" s="16">
        <v>0</v>
      </c>
    </row>
    <row r="204" spans="1:16">
      <c r="A204" s="20"/>
      <c r="B204" s="13">
        <v>463</v>
      </c>
      <c r="C204" s="16">
        <v>15</v>
      </c>
      <c r="D204" s="16" t="s">
        <v>3633</v>
      </c>
      <c r="E204" s="16" t="s">
        <v>3626</v>
      </c>
      <c r="F204" s="27">
        <v>42739</v>
      </c>
      <c r="G204" s="16" t="s">
        <v>3644</v>
      </c>
      <c r="H204" s="16" t="s">
        <v>3645</v>
      </c>
      <c r="I204" s="16">
        <v>3.15</v>
      </c>
      <c r="J204" s="16">
        <v>3.15</v>
      </c>
      <c r="K204" s="16">
        <v>0.81465859086757431</v>
      </c>
      <c r="L204" s="16" t="s">
        <v>3630</v>
      </c>
      <c r="M204" s="16" t="s">
        <v>1392</v>
      </c>
      <c r="N204" s="16">
        <v>0</v>
      </c>
      <c r="O204" s="16">
        <v>0</v>
      </c>
      <c r="P204" s="16">
        <v>0</v>
      </c>
    </row>
    <row r="205" spans="1:16">
      <c r="A205" s="20"/>
      <c r="B205" s="13">
        <v>465</v>
      </c>
      <c r="C205" s="16">
        <v>15</v>
      </c>
      <c r="D205" s="16" t="s">
        <v>3633</v>
      </c>
      <c r="E205" s="16" t="s">
        <v>3626</v>
      </c>
      <c r="F205" s="27">
        <v>42739</v>
      </c>
      <c r="G205" s="16" t="s">
        <v>3644</v>
      </c>
      <c r="H205" s="16" t="s">
        <v>3645</v>
      </c>
      <c r="I205" s="16">
        <v>0.09</v>
      </c>
      <c r="J205" s="16">
        <v>0.09</v>
      </c>
      <c r="K205" s="16">
        <v>2.3275959739073562E-2</v>
      </c>
      <c r="L205" s="16" t="s">
        <v>3632</v>
      </c>
      <c r="M205" s="16" t="s">
        <v>1392</v>
      </c>
      <c r="N205" s="16">
        <v>0</v>
      </c>
      <c r="O205" s="16">
        <v>0</v>
      </c>
      <c r="P205" s="16">
        <v>0</v>
      </c>
    </row>
    <row r="206" spans="1:16">
      <c r="A206" s="20"/>
      <c r="B206" s="13">
        <v>466</v>
      </c>
      <c r="C206" s="16">
        <v>15</v>
      </c>
      <c r="D206" s="16" t="s">
        <v>3633</v>
      </c>
      <c r="E206" s="16" t="s">
        <v>3626</v>
      </c>
      <c r="F206" s="27">
        <v>42739</v>
      </c>
      <c r="G206" s="16" t="s">
        <v>3644</v>
      </c>
      <c r="H206" s="16" t="s">
        <v>3645</v>
      </c>
      <c r="I206" s="16">
        <v>0.06</v>
      </c>
      <c r="J206" s="16">
        <v>0.06</v>
      </c>
      <c r="K206" s="16">
        <v>1.55173064927157E-2</v>
      </c>
      <c r="L206" s="16" t="s">
        <v>3647</v>
      </c>
      <c r="M206" s="16" t="s">
        <v>1232</v>
      </c>
      <c r="N206" s="16">
        <v>0</v>
      </c>
      <c r="O206" s="16">
        <v>0</v>
      </c>
      <c r="P206" s="16">
        <v>0</v>
      </c>
    </row>
    <row r="207" spans="1:16">
      <c r="A207" s="20"/>
      <c r="B207" s="13">
        <v>467</v>
      </c>
      <c r="C207" s="16">
        <v>15</v>
      </c>
      <c r="D207" s="16" t="s">
        <v>3633</v>
      </c>
      <c r="E207" s="16" t="s">
        <v>3626</v>
      </c>
      <c r="F207" s="27">
        <v>42739</v>
      </c>
      <c r="G207" s="16" t="s">
        <v>3644</v>
      </c>
      <c r="H207" s="16" t="s">
        <v>3645</v>
      </c>
      <c r="I207" s="16">
        <v>0.04</v>
      </c>
      <c r="J207" s="16">
        <v>0.04</v>
      </c>
      <c r="K207" s="16">
        <v>1.03448709951438E-2</v>
      </c>
      <c r="L207" s="16" t="s">
        <v>3632</v>
      </c>
      <c r="M207" s="16" t="s">
        <v>1392</v>
      </c>
      <c r="N207" s="16">
        <v>0</v>
      </c>
      <c r="O207" s="16">
        <v>0</v>
      </c>
      <c r="P207" s="16">
        <v>0</v>
      </c>
    </row>
    <row r="208" spans="1:16">
      <c r="A208" s="20"/>
      <c r="B208" s="13">
        <v>469</v>
      </c>
      <c r="C208" s="16">
        <v>15</v>
      </c>
      <c r="D208" s="16" t="s">
        <v>3633</v>
      </c>
      <c r="E208" s="16" t="s">
        <v>3626</v>
      </c>
      <c r="F208" s="27">
        <v>42739</v>
      </c>
      <c r="G208" s="16" t="s">
        <v>3644</v>
      </c>
      <c r="H208" s="16" t="s">
        <v>3645</v>
      </c>
      <c r="I208" s="16">
        <v>0.09</v>
      </c>
      <c r="J208" s="16">
        <v>0.09</v>
      </c>
      <c r="K208" s="16">
        <v>2.3275959739073562E-2</v>
      </c>
      <c r="L208" s="16" t="s">
        <v>3647</v>
      </c>
      <c r="M208" s="16" t="s">
        <v>1232</v>
      </c>
      <c r="N208" s="16">
        <v>0</v>
      </c>
      <c r="O208" s="16">
        <v>0</v>
      </c>
      <c r="P208" s="16">
        <v>0</v>
      </c>
    </row>
    <row r="209" spans="1:16">
      <c r="A209" s="20"/>
      <c r="B209" s="13">
        <v>470</v>
      </c>
      <c r="C209" s="16">
        <v>15</v>
      </c>
      <c r="D209" s="16" t="s">
        <v>3633</v>
      </c>
      <c r="E209" s="16" t="s">
        <v>3626</v>
      </c>
      <c r="F209" s="27">
        <v>42739</v>
      </c>
      <c r="G209" s="16" t="s">
        <v>3644</v>
      </c>
      <c r="H209" s="16" t="s">
        <v>3645</v>
      </c>
      <c r="I209" s="16">
        <v>0.01</v>
      </c>
      <c r="J209" s="16">
        <v>0.01</v>
      </c>
      <c r="K209" s="16">
        <v>2.5862177487859508E-3</v>
      </c>
      <c r="L209" s="16" t="s">
        <v>3632</v>
      </c>
      <c r="M209" s="16" t="s">
        <v>1392</v>
      </c>
      <c r="N209" s="16">
        <v>0</v>
      </c>
      <c r="O209" s="16">
        <v>0</v>
      </c>
      <c r="P209" s="16">
        <v>0</v>
      </c>
    </row>
    <row r="210" spans="1:16">
      <c r="A210" s="20"/>
      <c r="B210" s="13">
        <v>471</v>
      </c>
      <c r="C210" s="16">
        <v>16</v>
      </c>
      <c r="D210" s="16" t="s">
        <v>3633</v>
      </c>
      <c r="E210" s="16" t="s">
        <v>3626</v>
      </c>
      <c r="F210" s="27">
        <v>42739</v>
      </c>
      <c r="G210" s="16" t="s">
        <v>3644</v>
      </c>
      <c r="H210" s="16" t="s">
        <v>3645</v>
      </c>
      <c r="I210" s="16">
        <v>0.05</v>
      </c>
      <c r="J210" s="16">
        <v>0.05</v>
      </c>
      <c r="K210" s="16">
        <v>1.293108874392975E-2</v>
      </c>
      <c r="L210" s="16" t="s">
        <v>3629</v>
      </c>
      <c r="M210" s="16" t="s">
        <v>1392</v>
      </c>
      <c r="N210" s="16">
        <v>0</v>
      </c>
      <c r="O210" s="16">
        <v>0</v>
      </c>
      <c r="P210" s="16">
        <v>0</v>
      </c>
    </row>
    <row r="211" spans="1:16">
      <c r="A211" s="20"/>
      <c r="B211" s="13">
        <v>472</v>
      </c>
      <c r="C211" s="16">
        <v>16</v>
      </c>
      <c r="D211" s="16" t="s">
        <v>3633</v>
      </c>
      <c r="E211" s="16" t="s">
        <v>3626</v>
      </c>
      <c r="F211" s="27">
        <v>42739</v>
      </c>
      <c r="G211" s="16" t="s">
        <v>3644</v>
      </c>
      <c r="H211" s="16" t="s">
        <v>3645</v>
      </c>
      <c r="I211" s="16">
        <v>7.0000000000000007E-2</v>
      </c>
      <c r="J211" s="16">
        <v>7.0000000000000007E-2</v>
      </c>
      <c r="K211" s="16">
        <v>1.8103524241501651E-2</v>
      </c>
      <c r="L211" s="16" t="s">
        <v>3632</v>
      </c>
      <c r="M211" s="16" t="s">
        <v>1232</v>
      </c>
      <c r="N211" s="16">
        <v>0</v>
      </c>
      <c r="O211" s="16">
        <v>0</v>
      </c>
      <c r="P211" s="16">
        <v>0</v>
      </c>
    </row>
    <row r="212" spans="1:16">
      <c r="A212" s="20"/>
      <c r="B212" s="13">
        <v>473</v>
      </c>
      <c r="C212" s="16">
        <v>16</v>
      </c>
      <c r="D212" s="16" t="s">
        <v>3633</v>
      </c>
      <c r="E212" s="16" t="s">
        <v>3626</v>
      </c>
      <c r="F212" s="27">
        <v>42739</v>
      </c>
      <c r="G212" s="16" t="s">
        <v>3644</v>
      </c>
      <c r="H212" s="16" t="s">
        <v>3645</v>
      </c>
      <c r="I212" s="16">
        <v>0.03</v>
      </c>
      <c r="J212" s="16">
        <v>0.03</v>
      </c>
      <c r="K212" s="16">
        <v>7.7586532463578524E-3</v>
      </c>
      <c r="L212" s="16" t="s">
        <v>3475</v>
      </c>
      <c r="M212" s="16" t="s">
        <v>1232</v>
      </c>
      <c r="N212" s="16">
        <v>0</v>
      </c>
      <c r="O212" s="16">
        <v>0</v>
      </c>
      <c r="P212" s="16">
        <v>0</v>
      </c>
    </row>
    <row r="213" spans="1:16">
      <c r="A213" s="20"/>
      <c r="B213" s="13">
        <v>474</v>
      </c>
      <c r="C213" s="16">
        <v>16</v>
      </c>
      <c r="D213" s="16" t="s">
        <v>3633</v>
      </c>
      <c r="E213" s="16" t="s">
        <v>3626</v>
      </c>
      <c r="F213" s="27">
        <v>42739</v>
      </c>
      <c r="G213" s="16" t="s">
        <v>3644</v>
      </c>
      <c r="H213" s="16" t="s">
        <v>3645</v>
      </c>
      <c r="I213" s="16">
        <v>0.1</v>
      </c>
      <c r="J213" s="16">
        <v>0.1</v>
      </c>
      <c r="K213" s="16">
        <v>2.586217748785951E-2</v>
      </c>
      <c r="L213" s="16" t="s">
        <v>3632</v>
      </c>
      <c r="M213" s="16" t="s">
        <v>1232</v>
      </c>
      <c r="N213" s="16">
        <v>0</v>
      </c>
      <c r="O213" s="16">
        <v>0</v>
      </c>
      <c r="P213" s="16">
        <v>0</v>
      </c>
    </row>
    <row r="214" spans="1:16">
      <c r="A214" s="20"/>
      <c r="B214" s="13">
        <v>475</v>
      </c>
      <c r="C214" s="16">
        <v>16</v>
      </c>
      <c r="D214" s="16" t="s">
        <v>3633</v>
      </c>
      <c r="E214" s="16" t="s">
        <v>3626</v>
      </c>
      <c r="F214" s="27">
        <v>42739</v>
      </c>
      <c r="G214" s="16" t="s">
        <v>3644</v>
      </c>
      <c r="H214" s="16" t="s">
        <v>3645</v>
      </c>
      <c r="I214" s="16">
        <v>0.1</v>
      </c>
      <c r="J214" s="16">
        <v>0.1</v>
      </c>
      <c r="K214" s="16">
        <v>2.586217748785951E-2</v>
      </c>
      <c r="L214" s="16" t="s">
        <v>3632</v>
      </c>
      <c r="M214" s="16" t="s">
        <v>1232</v>
      </c>
      <c r="N214" s="16">
        <v>0</v>
      </c>
      <c r="O214" s="16">
        <v>0</v>
      </c>
      <c r="P214" s="16">
        <v>0</v>
      </c>
    </row>
    <row r="215" spans="1:16">
      <c r="A215" s="20"/>
      <c r="B215" s="13">
        <v>476</v>
      </c>
      <c r="C215" s="16">
        <v>16</v>
      </c>
      <c r="D215" s="16" t="s">
        <v>3633</v>
      </c>
      <c r="E215" s="16" t="s">
        <v>3626</v>
      </c>
      <c r="F215" s="27">
        <v>42739</v>
      </c>
      <c r="G215" s="16" t="s">
        <v>3644</v>
      </c>
      <c r="H215" s="16" t="s">
        <v>3645</v>
      </c>
      <c r="I215" s="16">
        <v>0.1</v>
      </c>
      <c r="J215" s="16">
        <v>0.1</v>
      </c>
      <c r="K215" s="16">
        <v>2.586217748785951E-2</v>
      </c>
      <c r="L215" s="16" t="s">
        <v>3632</v>
      </c>
      <c r="M215" s="16" t="s">
        <v>1232</v>
      </c>
      <c r="N215" s="16">
        <v>0</v>
      </c>
      <c r="O215" s="16">
        <v>0</v>
      </c>
      <c r="P215" s="16">
        <v>0</v>
      </c>
    </row>
    <row r="216" spans="1:16">
      <c r="A216" s="20"/>
      <c r="B216" s="13">
        <v>478</v>
      </c>
      <c r="C216" s="16">
        <v>16</v>
      </c>
      <c r="D216" s="16" t="s">
        <v>3633</v>
      </c>
      <c r="E216" s="16" t="s">
        <v>3626</v>
      </c>
      <c r="F216" s="27">
        <v>42739</v>
      </c>
      <c r="G216" s="16" t="s">
        <v>3644</v>
      </c>
      <c r="H216" s="16" t="s">
        <v>3645</v>
      </c>
      <c r="I216" s="16">
        <v>0.02</v>
      </c>
      <c r="J216" s="16">
        <v>0.02</v>
      </c>
      <c r="K216" s="16">
        <v>5.1724354975719016E-3</v>
      </c>
      <c r="L216" s="16" t="s">
        <v>3475</v>
      </c>
      <c r="M216" s="16" t="s">
        <v>1232</v>
      </c>
      <c r="N216" s="16">
        <v>0</v>
      </c>
      <c r="O216" s="16">
        <v>0</v>
      </c>
      <c r="P216" s="16">
        <v>0</v>
      </c>
    </row>
    <row r="217" spans="1:16">
      <c r="A217" s="20"/>
      <c r="B217" s="13">
        <v>479</v>
      </c>
      <c r="C217" s="16">
        <v>16</v>
      </c>
      <c r="D217" s="16" t="s">
        <v>3633</v>
      </c>
      <c r="E217" s="16" t="s">
        <v>3626</v>
      </c>
      <c r="F217" s="27">
        <v>42739</v>
      </c>
      <c r="G217" s="16" t="s">
        <v>3644</v>
      </c>
      <c r="H217" s="16" t="s">
        <v>3645</v>
      </c>
      <c r="I217" s="16">
        <v>0.15</v>
      </c>
      <c r="J217" s="16">
        <v>0.15</v>
      </c>
      <c r="K217" s="16">
        <v>3.8793266231789247E-2</v>
      </c>
      <c r="L217" s="16" t="s">
        <v>3629</v>
      </c>
      <c r="M217" s="16" t="s">
        <v>1392</v>
      </c>
      <c r="N217" s="16">
        <v>0</v>
      </c>
      <c r="O217" s="16">
        <v>0</v>
      </c>
      <c r="P217" s="16">
        <v>0</v>
      </c>
    </row>
    <row r="218" spans="1:16">
      <c r="A218" s="20"/>
      <c r="B218" s="13">
        <v>480</v>
      </c>
      <c r="C218" s="16">
        <v>16</v>
      </c>
      <c r="D218" s="16" t="s">
        <v>3633</v>
      </c>
      <c r="E218" s="16" t="s">
        <v>3626</v>
      </c>
      <c r="F218" s="27">
        <v>42739</v>
      </c>
      <c r="G218" s="16" t="s">
        <v>3644</v>
      </c>
      <c r="H218" s="16" t="s">
        <v>3645</v>
      </c>
      <c r="I218" s="16">
        <v>7.0000000000000007E-2</v>
      </c>
      <c r="J218" s="16">
        <v>7.0000000000000007E-2</v>
      </c>
      <c r="K218" s="16">
        <v>1.8103524241501651E-2</v>
      </c>
      <c r="L218" s="16" t="s">
        <v>3475</v>
      </c>
      <c r="M218" s="16" t="s">
        <v>1232</v>
      </c>
      <c r="N218" s="16">
        <v>0</v>
      </c>
      <c r="O218" s="16">
        <v>0</v>
      </c>
      <c r="P218" s="16">
        <v>0</v>
      </c>
    </row>
    <row r="219" spans="1:16">
      <c r="A219" s="20"/>
      <c r="B219" s="13">
        <v>481</v>
      </c>
      <c r="C219" s="16">
        <v>16</v>
      </c>
      <c r="D219" s="16" t="s">
        <v>3633</v>
      </c>
      <c r="E219" s="16" t="s">
        <v>3626</v>
      </c>
      <c r="F219" s="27">
        <v>42739</v>
      </c>
      <c r="G219" s="16" t="s">
        <v>3644</v>
      </c>
      <c r="H219" s="16" t="s">
        <v>3645</v>
      </c>
      <c r="I219" s="16">
        <v>0.02</v>
      </c>
      <c r="J219" s="16">
        <v>0.02</v>
      </c>
      <c r="K219" s="16">
        <v>5.1724354975719016E-3</v>
      </c>
      <c r="L219" s="16" t="s">
        <v>3475</v>
      </c>
      <c r="M219" s="16" t="s">
        <v>1232</v>
      </c>
      <c r="N219" s="16">
        <v>0</v>
      </c>
      <c r="O219" s="16">
        <v>0</v>
      </c>
      <c r="P219" s="16">
        <v>0</v>
      </c>
    </row>
    <row r="220" spans="1:16">
      <c r="A220" s="20"/>
      <c r="B220" s="13">
        <v>482</v>
      </c>
      <c r="C220" s="16">
        <v>16</v>
      </c>
      <c r="D220" s="16" t="s">
        <v>3633</v>
      </c>
      <c r="E220" s="16" t="s">
        <v>3626</v>
      </c>
      <c r="F220" s="27">
        <v>42739</v>
      </c>
      <c r="G220" s="16" t="s">
        <v>3644</v>
      </c>
      <c r="H220" s="16" t="s">
        <v>3645</v>
      </c>
      <c r="I220" s="16">
        <v>0.11</v>
      </c>
      <c r="J220" s="16">
        <v>0.11</v>
      </c>
      <c r="K220" s="16">
        <v>2.8448395236645461E-2</v>
      </c>
      <c r="L220" s="16" t="s">
        <v>3632</v>
      </c>
      <c r="M220" s="16" t="s">
        <v>1232</v>
      </c>
      <c r="N220" s="16">
        <v>0</v>
      </c>
      <c r="O220" s="16">
        <v>0</v>
      </c>
      <c r="P220" s="16">
        <v>0</v>
      </c>
    </row>
    <row r="221" spans="1:16">
      <c r="A221" s="20"/>
      <c r="B221" s="13">
        <v>483</v>
      </c>
      <c r="C221" s="16">
        <v>16</v>
      </c>
      <c r="D221" s="16" t="s">
        <v>3633</v>
      </c>
      <c r="E221" s="16" t="s">
        <v>3626</v>
      </c>
      <c r="F221" s="27">
        <v>42739</v>
      </c>
      <c r="G221" s="16" t="s">
        <v>3644</v>
      </c>
      <c r="H221" s="16" t="s">
        <v>3645</v>
      </c>
      <c r="I221" s="16">
        <v>0.06</v>
      </c>
      <c r="J221" s="16">
        <v>0.06</v>
      </c>
      <c r="K221" s="16">
        <v>1.55173064927157E-2</v>
      </c>
      <c r="L221" s="16" t="s">
        <v>3646</v>
      </c>
      <c r="M221" s="16" t="s">
        <v>1232</v>
      </c>
      <c r="N221" s="16">
        <v>0</v>
      </c>
      <c r="O221" s="16">
        <v>0</v>
      </c>
      <c r="P221" s="16">
        <v>0</v>
      </c>
    </row>
    <row r="222" spans="1:16">
      <c r="A222" s="20"/>
      <c r="B222" s="13">
        <v>484</v>
      </c>
      <c r="C222" s="16">
        <v>16</v>
      </c>
      <c r="D222" s="16" t="s">
        <v>3633</v>
      </c>
      <c r="E222" s="16" t="s">
        <v>3626</v>
      </c>
      <c r="F222" s="27">
        <v>42739</v>
      </c>
      <c r="G222" s="16" t="s">
        <v>3644</v>
      </c>
      <c r="H222" s="16" t="s">
        <v>3645</v>
      </c>
      <c r="I222" s="16">
        <v>0.02</v>
      </c>
      <c r="J222" s="16">
        <v>0.02</v>
      </c>
      <c r="K222" s="16">
        <v>5.1724354975719016E-3</v>
      </c>
      <c r="L222" s="16" t="s">
        <v>3646</v>
      </c>
      <c r="M222" s="16" t="s">
        <v>1232</v>
      </c>
      <c r="N222" s="16">
        <v>0</v>
      </c>
      <c r="O222" s="16">
        <v>0</v>
      </c>
      <c r="P222" s="16">
        <v>0</v>
      </c>
    </row>
    <row r="223" spans="1:16">
      <c r="A223" s="20"/>
      <c r="B223" s="13">
        <v>485</v>
      </c>
      <c r="C223" s="16">
        <v>16</v>
      </c>
      <c r="D223" s="16" t="s">
        <v>3633</v>
      </c>
      <c r="E223" s="16" t="s">
        <v>3626</v>
      </c>
      <c r="F223" s="27">
        <v>42739</v>
      </c>
      <c r="G223" s="16" t="s">
        <v>3644</v>
      </c>
      <c r="H223" s="16" t="s">
        <v>3645</v>
      </c>
      <c r="I223" s="16">
        <v>0.01</v>
      </c>
      <c r="J223" s="16">
        <v>0.01</v>
      </c>
      <c r="K223" s="16">
        <v>2.5862177487859508E-3</v>
      </c>
      <c r="L223" s="16" t="s">
        <v>3646</v>
      </c>
      <c r="M223" s="16" t="s">
        <v>1232</v>
      </c>
      <c r="N223" s="16">
        <v>0</v>
      </c>
      <c r="O223" s="16">
        <v>0</v>
      </c>
      <c r="P223" s="16">
        <v>0</v>
      </c>
    </row>
    <row r="224" spans="1:16">
      <c r="A224" s="20"/>
      <c r="B224" s="13">
        <v>486</v>
      </c>
      <c r="C224" s="16">
        <v>16</v>
      </c>
      <c r="D224" s="16" t="s">
        <v>3633</v>
      </c>
      <c r="E224" s="16" t="s">
        <v>3626</v>
      </c>
      <c r="F224" s="27">
        <v>42739</v>
      </c>
      <c r="G224" s="16" t="s">
        <v>3644</v>
      </c>
      <c r="H224" s="16" t="s">
        <v>3645</v>
      </c>
      <c r="I224" s="16">
        <v>0.01</v>
      </c>
      <c r="J224" s="16">
        <v>0.01</v>
      </c>
      <c r="K224" s="16">
        <v>2.5862177487859508E-3</v>
      </c>
      <c r="L224" s="16" t="s">
        <v>3475</v>
      </c>
      <c r="M224" s="16" t="s">
        <v>1232</v>
      </c>
      <c r="N224" s="16">
        <v>0</v>
      </c>
      <c r="O224" s="16">
        <v>0</v>
      </c>
      <c r="P224" s="16">
        <v>0</v>
      </c>
    </row>
    <row r="225" spans="1:16">
      <c r="A225" s="20"/>
      <c r="B225" s="13">
        <v>487</v>
      </c>
      <c r="C225" s="16">
        <v>16</v>
      </c>
      <c r="D225" s="16" t="s">
        <v>3633</v>
      </c>
      <c r="E225" s="16" t="s">
        <v>3626</v>
      </c>
      <c r="F225" s="27">
        <v>42739</v>
      </c>
      <c r="G225" s="16" t="s">
        <v>3644</v>
      </c>
      <c r="H225" s="16" t="s">
        <v>3645</v>
      </c>
      <c r="I225" s="16">
        <v>0.09</v>
      </c>
      <c r="J225" s="16">
        <v>0.09</v>
      </c>
      <c r="K225" s="16">
        <v>2.3275959739073562E-2</v>
      </c>
      <c r="L225" s="16" t="s">
        <v>3646</v>
      </c>
      <c r="M225" s="16" t="s">
        <v>1232</v>
      </c>
      <c r="N225" s="16">
        <v>0</v>
      </c>
      <c r="O225" s="16">
        <v>0</v>
      </c>
      <c r="P225" s="16">
        <v>0</v>
      </c>
    </row>
    <row r="226" spans="1:16">
      <c r="A226" s="20"/>
      <c r="B226" s="13">
        <v>488</v>
      </c>
      <c r="C226" s="16">
        <v>16</v>
      </c>
      <c r="D226" s="16" t="s">
        <v>3633</v>
      </c>
      <c r="E226" s="16" t="s">
        <v>3626</v>
      </c>
      <c r="F226" s="27">
        <v>42739</v>
      </c>
      <c r="G226" s="16" t="s">
        <v>3644</v>
      </c>
      <c r="H226" s="16" t="s">
        <v>3645</v>
      </c>
      <c r="I226" s="16">
        <v>0.1</v>
      </c>
      <c r="J226" s="16">
        <v>0.1</v>
      </c>
      <c r="K226" s="16">
        <v>2.586217748785951E-2</v>
      </c>
      <c r="L226" s="16" t="s">
        <v>3629</v>
      </c>
      <c r="M226" s="16" t="s">
        <v>1392</v>
      </c>
      <c r="N226" s="16">
        <v>0</v>
      </c>
      <c r="O226" s="16">
        <v>0</v>
      </c>
      <c r="P226" s="16">
        <v>0</v>
      </c>
    </row>
    <row r="227" spans="1:16">
      <c r="A227" s="20"/>
      <c r="B227" s="13">
        <v>489</v>
      </c>
      <c r="C227" s="16">
        <v>16</v>
      </c>
      <c r="D227" s="16" t="s">
        <v>3633</v>
      </c>
      <c r="E227" s="16" t="s">
        <v>3626</v>
      </c>
      <c r="F227" s="27">
        <v>42739</v>
      </c>
      <c r="G227" s="16" t="s">
        <v>3644</v>
      </c>
      <c r="H227" s="16" t="s">
        <v>3645</v>
      </c>
      <c r="I227" s="16">
        <v>0.05</v>
      </c>
      <c r="J227" s="16">
        <v>0.05</v>
      </c>
      <c r="K227" s="16">
        <v>1.293108874392975E-2</v>
      </c>
      <c r="L227" s="16" t="s">
        <v>3646</v>
      </c>
      <c r="M227" s="16" t="s">
        <v>1232</v>
      </c>
      <c r="N227" s="16">
        <v>0</v>
      </c>
      <c r="O227" s="16">
        <v>0</v>
      </c>
      <c r="P227" s="16">
        <v>0</v>
      </c>
    </row>
    <row r="228" spans="1:16">
      <c r="A228" s="20"/>
      <c r="B228" s="13">
        <v>490</v>
      </c>
      <c r="C228" s="16">
        <v>16</v>
      </c>
      <c r="D228" s="16" t="s">
        <v>3633</v>
      </c>
      <c r="E228" s="16" t="s">
        <v>3626</v>
      </c>
      <c r="F228" s="27">
        <v>42739</v>
      </c>
      <c r="G228" s="16" t="s">
        <v>3644</v>
      </c>
      <c r="H228" s="16" t="s">
        <v>3645</v>
      </c>
      <c r="I228" s="16">
        <v>0.67</v>
      </c>
      <c r="J228" s="16">
        <v>0.67</v>
      </c>
      <c r="K228" s="16">
        <v>0.17327658916865871</v>
      </c>
      <c r="L228" s="16" t="s">
        <v>3632</v>
      </c>
      <c r="M228" s="16" t="s">
        <v>1232</v>
      </c>
      <c r="N228" s="16">
        <v>0</v>
      </c>
      <c r="O228" s="16">
        <v>0</v>
      </c>
      <c r="P228" s="16">
        <v>0</v>
      </c>
    </row>
    <row r="229" spans="1:16">
      <c r="A229" s="20"/>
      <c r="B229" s="13">
        <v>491</v>
      </c>
      <c r="C229" s="16">
        <v>16</v>
      </c>
      <c r="D229" s="16" t="s">
        <v>3633</v>
      </c>
      <c r="E229" s="16" t="s">
        <v>3626</v>
      </c>
      <c r="F229" s="27">
        <v>42739</v>
      </c>
      <c r="G229" s="16" t="s">
        <v>3644</v>
      </c>
      <c r="H229" s="16" t="s">
        <v>3645</v>
      </c>
      <c r="I229" s="16">
        <v>1.03</v>
      </c>
      <c r="J229" s="16">
        <v>1.03</v>
      </c>
      <c r="K229" s="16">
        <v>0.26638042812495288</v>
      </c>
      <c r="L229" s="16" t="s">
        <v>3632</v>
      </c>
      <c r="M229" s="16" t="s">
        <v>1232</v>
      </c>
      <c r="N229" s="16">
        <v>0</v>
      </c>
      <c r="O229" s="16">
        <v>0</v>
      </c>
      <c r="P229" s="16">
        <v>0</v>
      </c>
    </row>
    <row r="230" spans="1:16">
      <c r="A230" s="20"/>
      <c r="B230" s="13">
        <v>493</v>
      </c>
      <c r="C230" s="16">
        <v>16</v>
      </c>
      <c r="D230" s="16" t="s">
        <v>3633</v>
      </c>
      <c r="E230" s="16" t="s">
        <v>3626</v>
      </c>
      <c r="F230" s="27">
        <v>42739</v>
      </c>
      <c r="G230" s="16" t="s">
        <v>3644</v>
      </c>
      <c r="H230" s="16" t="s">
        <v>3645</v>
      </c>
      <c r="I230" s="16">
        <v>0.03</v>
      </c>
      <c r="J230" s="16">
        <v>0.03</v>
      </c>
      <c r="K230" s="16">
        <v>7.7586532463578524E-3</v>
      </c>
      <c r="L230" s="16" t="s">
        <v>3475</v>
      </c>
      <c r="M230" s="16" t="s">
        <v>1232</v>
      </c>
      <c r="N230" s="16">
        <v>0</v>
      </c>
      <c r="O230" s="16">
        <v>0</v>
      </c>
      <c r="P230" s="16">
        <v>0</v>
      </c>
    </row>
    <row r="231" spans="1:16">
      <c r="A231" s="20"/>
      <c r="B231" s="13">
        <v>494</v>
      </c>
      <c r="C231" s="16">
        <v>16</v>
      </c>
      <c r="D231" s="16" t="s">
        <v>3633</v>
      </c>
      <c r="E231" s="16" t="s">
        <v>3626</v>
      </c>
      <c r="F231" s="27">
        <v>42739</v>
      </c>
      <c r="G231" s="16" t="s">
        <v>3644</v>
      </c>
      <c r="H231" s="16" t="s">
        <v>3645</v>
      </c>
      <c r="I231" s="16">
        <v>0.01</v>
      </c>
      <c r="J231" s="16">
        <v>0.01</v>
      </c>
      <c r="K231" s="16">
        <v>2.5862177487859508E-3</v>
      </c>
      <c r="L231" s="16" t="s">
        <v>3475</v>
      </c>
      <c r="M231" s="16" t="s">
        <v>1232</v>
      </c>
      <c r="N231" s="16">
        <v>0</v>
      </c>
      <c r="O231" s="16">
        <v>0</v>
      </c>
      <c r="P231" s="16">
        <v>0</v>
      </c>
    </row>
    <row r="232" spans="1:16">
      <c r="A232" s="20"/>
      <c r="B232" s="13">
        <v>495</v>
      </c>
      <c r="C232" s="16">
        <v>16</v>
      </c>
      <c r="D232" s="16" t="s">
        <v>3633</v>
      </c>
      <c r="E232" s="16" t="s">
        <v>3626</v>
      </c>
      <c r="F232" s="27">
        <v>42739</v>
      </c>
      <c r="G232" s="16" t="s">
        <v>3644</v>
      </c>
      <c r="H232" s="16" t="s">
        <v>3645</v>
      </c>
      <c r="I232" s="16">
        <v>1.52</v>
      </c>
      <c r="J232" s="16">
        <v>1.52</v>
      </c>
      <c r="K232" s="16">
        <v>0.39310509781546438</v>
      </c>
      <c r="L232" s="16" t="s">
        <v>3630</v>
      </c>
      <c r="M232" s="16" t="s">
        <v>1392</v>
      </c>
      <c r="N232" s="16">
        <v>0</v>
      </c>
      <c r="O232" s="16">
        <v>0</v>
      </c>
      <c r="P232" s="16">
        <v>0</v>
      </c>
    </row>
    <row r="233" spans="1:16">
      <c r="A233" s="20"/>
      <c r="B233" s="13">
        <v>496</v>
      </c>
      <c r="C233" s="16">
        <v>16</v>
      </c>
      <c r="D233" s="16" t="s">
        <v>3633</v>
      </c>
      <c r="E233" s="16" t="s">
        <v>3626</v>
      </c>
      <c r="F233" s="27">
        <v>42739</v>
      </c>
      <c r="G233" s="16" t="s">
        <v>3644</v>
      </c>
      <c r="H233" s="16" t="s">
        <v>3645</v>
      </c>
      <c r="I233" s="16">
        <v>0.02</v>
      </c>
      <c r="J233" s="16">
        <v>0.02</v>
      </c>
      <c r="K233" s="16">
        <v>5.1724354975719016E-3</v>
      </c>
      <c r="L233" s="16" t="s">
        <v>3475</v>
      </c>
      <c r="M233" s="16" t="s">
        <v>1232</v>
      </c>
      <c r="N233" s="16">
        <v>0</v>
      </c>
      <c r="O233" s="16">
        <v>0</v>
      </c>
      <c r="P233" s="16">
        <v>0</v>
      </c>
    </row>
    <row r="234" spans="1:16">
      <c r="A234" s="20"/>
      <c r="B234" s="13">
        <v>497</v>
      </c>
      <c r="C234" s="16">
        <v>16</v>
      </c>
      <c r="D234" s="16" t="s">
        <v>3633</v>
      </c>
      <c r="E234" s="16" t="s">
        <v>3626</v>
      </c>
      <c r="F234" s="27">
        <v>42739</v>
      </c>
      <c r="G234" s="16" t="s">
        <v>3644</v>
      </c>
      <c r="H234" s="16" t="s">
        <v>3645</v>
      </c>
      <c r="I234" s="16">
        <v>0.03</v>
      </c>
      <c r="J234" s="16">
        <v>0.03</v>
      </c>
      <c r="K234" s="16">
        <v>7.7586532463578524E-3</v>
      </c>
      <c r="L234" s="16" t="s">
        <v>3475</v>
      </c>
      <c r="M234" s="16" t="s">
        <v>1232</v>
      </c>
      <c r="N234" s="16">
        <v>0</v>
      </c>
      <c r="O234" s="16">
        <v>0</v>
      </c>
      <c r="P234" s="16">
        <v>0</v>
      </c>
    </row>
    <row r="235" spans="1:16">
      <c r="A235" s="20"/>
      <c r="B235" s="13">
        <v>498</v>
      </c>
      <c r="C235" s="16">
        <v>16</v>
      </c>
      <c r="D235" s="16" t="s">
        <v>3633</v>
      </c>
      <c r="E235" s="16" t="s">
        <v>3626</v>
      </c>
      <c r="F235" s="27">
        <v>42739</v>
      </c>
      <c r="G235" s="16" t="s">
        <v>3644</v>
      </c>
      <c r="H235" s="16" t="s">
        <v>3645</v>
      </c>
      <c r="I235" s="16">
        <v>0.03</v>
      </c>
      <c r="J235" s="16">
        <v>0.03</v>
      </c>
      <c r="K235" s="16">
        <v>7.7586532463578524E-3</v>
      </c>
      <c r="L235" s="16" t="s">
        <v>3475</v>
      </c>
      <c r="M235" s="16" t="s">
        <v>1232</v>
      </c>
      <c r="N235" s="16">
        <v>0</v>
      </c>
      <c r="O235" s="16">
        <v>0</v>
      </c>
      <c r="P235" s="16">
        <v>0</v>
      </c>
    </row>
    <row r="236" spans="1:16">
      <c r="A236" s="20"/>
      <c r="B236" s="13">
        <v>499</v>
      </c>
      <c r="C236" s="16">
        <v>16</v>
      </c>
      <c r="D236" s="16" t="s">
        <v>3633</v>
      </c>
      <c r="E236" s="16" t="s">
        <v>3626</v>
      </c>
      <c r="F236" s="27">
        <v>42739</v>
      </c>
      <c r="G236" s="16" t="s">
        <v>3644</v>
      </c>
      <c r="H236" s="16" t="s">
        <v>3645</v>
      </c>
      <c r="I236" s="16">
        <v>0.01</v>
      </c>
      <c r="J236" s="16">
        <v>0.01</v>
      </c>
      <c r="K236" s="16">
        <v>2.5862177487859508E-3</v>
      </c>
      <c r="L236" s="16" t="s">
        <v>3475</v>
      </c>
      <c r="M236" s="16" t="s">
        <v>1232</v>
      </c>
      <c r="N236" s="16">
        <v>0</v>
      </c>
      <c r="O236" s="16">
        <v>0</v>
      </c>
      <c r="P236" s="16">
        <v>0</v>
      </c>
    </row>
    <row r="237" spans="1:16">
      <c r="A237" s="20"/>
      <c r="B237" s="13">
        <v>562</v>
      </c>
      <c r="C237" s="16">
        <v>18</v>
      </c>
      <c r="D237" s="16" t="s">
        <v>3633</v>
      </c>
      <c r="E237" s="16" t="s">
        <v>3626</v>
      </c>
      <c r="F237" s="27">
        <v>42725</v>
      </c>
      <c r="G237" s="16" t="s">
        <v>3644</v>
      </c>
      <c r="H237" s="16" t="s">
        <v>3649</v>
      </c>
      <c r="I237" s="16">
        <v>0.21</v>
      </c>
      <c r="J237" s="16">
        <v>0.21</v>
      </c>
      <c r="K237" s="16">
        <v>5.4310572724504957E-2</v>
      </c>
      <c r="L237" s="16" t="s">
        <v>3632</v>
      </c>
      <c r="M237" s="16" t="s">
        <v>1232</v>
      </c>
      <c r="N237" s="16">
        <v>0</v>
      </c>
      <c r="O237" s="16">
        <v>0</v>
      </c>
      <c r="P237" s="16">
        <v>0</v>
      </c>
    </row>
    <row r="238" spans="1:16">
      <c r="A238" s="20"/>
      <c r="B238" s="13">
        <v>563</v>
      </c>
      <c r="C238" s="16">
        <v>18</v>
      </c>
      <c r="D238" s="16" t="s">
        <v>3633</v>
      </c>
      <c r="E238" s="16" t="s">
        <v>3626</v>
      </c>
      <c r="F238" s="27">
        <v>42725</v>
      </c>
      <c r="G238" s="16" t="s">
        <v>3644</v>
      </c>
      <c r="H238" s="16" t="s">
        <v>3649</v>
      </c>
      <c r="I238" s="16">
        <v>0.14000000000000001</v>
      </c>
      <c r="J238" s="16">
        <v>0.14000000000000001</v>
      </c>
      <c r="K238" s="16">
        <v>3.620704848300331E-2</v>
      </c>
      <c r="L238" s="16" t="s">
        <v>3475</v>
      </c>
      <c r="M238" s="16" t="s">
        <v>1232</v>
      </c>
      <c r="N238" s="16">
        <v>0</v>
      </c>
      <c r="O238" s="16">
        <v>0</v>
      </c>
      <c r="P238" s="16">
        <v>0</v>
      </c>
    </row>
    <row r="239" spans="1:16">
      <c r="A239" s="20"/>
      <c r="B239" s="13">
        <v>564</v>
      </c>
      <c r="C239" s="16">
        <v>18</v>
      </c>
      <c r="D239" s="16" t="s">
        <v>3633</v>
      </c>
      <c r="E239" s="16" t="s">
        <v>3626</v>
      </c>
      <c r="F239" s="27">
        <v>42725</v>
      </c>
      <c r="G239" s="16" t="s">
        <v>3644</v>
      </c>
      <c r="H239" s="16" t="s">
        <v>3649</v>
      </c>
      <c r="I239" s="16">
        <v>0.02</v>
      </c>
      <c r="J239" s="16">
        <v>0.02</v>
      </c>
      <c r="K239" s="16">
        <v>5.1724354975719016E-3</v>
      </c>
      <c r="L239" s="16" t="s">
        <v>1279</v>
      </c>
      <c r="M239" s="16" t="s">
        <v>1232</v>
      </c>
      <c r="N239" s="16">
        <v>0</v>
      </c>
      <c r="O239" s="16">
        <v>0</v>
      </c>
      <c r="P239" s="16">
        <v>0</v>
      </c>
    </row>
    <row r="240" spans="1:16">
      <c r="A240" s="20"/>
      <c r="B240" s="13">
        <v>565</v>
      </c>
      <c r="C240" s="16">
        <v>18</v>
      </c>
      <c r="D240" s="16" t="s">
        <v>3633</v>
      </c>
      <c r="E240" s="16" t="s">
        <v>3626</v>
      </c>
      <c r="F240" s="27">
        <v>42725</v>
      </c>
      <c r="G240" s="16" t="s">
        <v>3644</v>
      </c>
      <c r="H240" s="16" t="s">
        <v>3649</v>
      </c>
      <c r="I240" s="16">
        <v>0.05</v>
      </c>
      <c r="J240" s="16">
        <v>0.05</v>
      </c>
      <c r="K240" s="16">
        <v>1.293108874392975E-2</v>
      </c>
      <c r="L240" s="16" t="s">
        <v>3632</v>
      </c>
      <c r="M240" s="16" t="s">
        <v>1392</v>
      </c>
      <c r="N240" s="16">
        <v>0</v>
      </c>
      <c r="O240" s="16">
        <v>0</v>
      </c>
      <c r="P240" s="16">
        <v>0</v>
      </c>
    </row>
    <row r="241" spans="1:16">
      <c r="A241" s="20"/>
      <c r="B241" s="13">
        <v>566</v>
      </c>
      <c r="C241" s="16">
        <v>18</v>
      </c>
      <c r="D241" s="16" t="s">
        <v>3633</v>
      </c>
      <c r="E241" s="16" t="s">
        <v>3626</v>
      </c>
      <c r="F241" s="27">
        <v>42725</v>
      </c>
      <c r="G241" s="16" t="s">
        <v>3644</v>
      </c>
      <c r="H241" s="16" t="s">
        <v>3649</v>
      </c>
      <c r="I241" s="16">
        <v>2.9</v>
      </c>
      <c r="J241" s="16">
        <v>2.9</v>
      </c>
      <c r="K241" s="16">
        <v>0.7500031471479256</v>
      </c>
      <c r="L241" s="16" t="s">
        <v>3647</v>
      </c>
      <c r="M241" s="16" t="s">
        <v>1232</v>
      </c>
      <c r="N241" s="16">
        <v>0</v>
      </c>
      <c r="O241" s="16">
        <v>0</v>
      </c>
      <c r="P241" s="16">
        <v>0</v>
      </c>
    </row>
    <row r="242" spans="1:16">
      <c r="A242" s="20"/>
      <c r="B242" s="13">
        <v>567</v>
      </c>
      <c r="C242" s="16">
        <v>18</v>
      </c>
      <c r="D242" s="16" t="s">
        <v>3633</v>
      </c>
      <c r="E242" s="16" t="s">
        <v>3626</v>
      </c>
      <c r="F242" s="27">
        <v>42725</v>
      </c>
      <c r="G242" s="16" t="s">
        <v>3644</v>
      </c>
      <c r="H242" s="16" t="s">
        <v>3649</v>
      </c>
      <c r="I242" s="16">
        <v>3.4</v>
      </c>
      <c r="J242" s="16">
        <v>3.4</v>
      </c>
      <c r="K242" s="16">
        <v>0.87931403458722313</v>
      </c>
      <c r="L242" s="16" t="s">
        <v>3632</v>
      </c>
      <c r="M242" s="16" t="s">
        <v>1392</v>
      </c>
      <c r="N242" s="16">
        <v>0</v>
      </c>
      <c r="O242" s="16">
        <v>0</v>
      </c>
      <c r="P242" s="16">
        <v>0</v>
      </c>
    </row>
    <row r="243" spans="1:16">
      <c r="A243" s="20"/>
      <c r="B243" s="13">
        <v>568</v>
      </c>
      <c r="C243" s="16">
        <v>18</v>
      </c>
      <c r="D243" s="16" t="s">
        <v>3633</v>
      </c>
      <c r="E243" s="16" t="s">
        <v>3626</v>
      </c>
      <c r="F243" s="27">
        <v>42725</v>
      </c>
      <c r="G243" s="16" t="s">
        <v>3644</v>
      </c>
      <c r="H243" s="16" t="s">
        <v>3649</v>
      </c>
      <c r="I243" s="16">
        <v>0.05</v>
      </c>
      <c r="J243" s="16">
        <v>0.05</v>
      </c>
      <c r="K243" s="16">
        <v>1.293108874392975E-2</v>
      </c>
      <c r="L243" s="16" t="s">
        <v>3632</v>
      </c>
      <c r="M243" s="16" t="s">
        <v>1232</v>
      </c>
      <c r="N243" s="16">
        <v>0</v>
      </c>
      <c r="O243" s="16">
        <v>0</v>
      </c>
      <c r="P243" s="16">
        <v>0</v>
      </c>
    </row>
    <row r="244" spans="1:16">
      <c r="A244" s="20"/>
      <c r="B244" s="13">
        <v>569</v>
      </c>
      <c r="C244" s="16">
        <v>18</v>
      </c>
      <c r="D244" s="16" t="s">
        <v>3633</v>
      </c>
      <c r="E244" s="16" t="s">
        <v>3626</v>
      </c>
      <c r="F244" s="27">
        <v>42725</v>
      </c>
      <c r="G244" s="16" t="s">
        <v>3644</v>
      </c>
      <c r="H244" s="16" t="s">
        <v>3649</v>
      </c>
      <c r="I244" s="16">
        <v>0.39</v>
      </c>
      <c r="J244" s="16">
        <v>0.39</v>
      </c>
      <c r="K244" s="16">
        <v>0.1008624922026521</v>
      </c>
      <c r="L244" s="16" t="s">
        <v>3632</v>
      </c>
      <c r="M244" s="16" t="s">
        <v>1392</v>
      </c>
      <c r="N244" s="16">
        <v>0</v>
      </c>
      <c r="O244" s="16">
        <v>0</v>
      </c>
      <c r="P244" s="16">
        <v>0</v>
      </c>
    </row>
    <row r="245" spans="1:16">
      <c r="A245" s="20"/>
      <c r="B245" s="13">
        <v>570</v>
      </c>
      <c r="C245" s="16">
        <v>18</v>
      </c>
      <c r="D245" s="16" t="s">
        <v>3633</v>
      </c>
      <c r="E245" s="16" t="s">
        <v>3626</v>
      </c>
      <c r="F245" s="27">
        <v>42725</v>
      </c>
      <c r="G245" s="16" t="s">
        <v>3644</v>
      </c>
      <c r="H245" s="16" t="s">
        <v>3649</v>
      </c>
      <c r="I245" s="16">
        <v>0.41</v>
      </c>
      <c r="J245" s="16">
        <v>0.41</v>
      </c>
      <c r="K245" s="16">
        <v>0.106034927700224</v>
      </c>
      <c r="L245" s="16" t="s">
        <v>3632</v>
      </c>
      <c r="M245" s="16" t="s">
        <v>1392</v>
      </c>
      <c r="N245" s="16">
        <v>0</v>
      </c>
      <c r="O245" s="16">
        <v>0</v>
      </c>
      <c r="P245" s="16">
        <v>0</v>
      </c>
    </row>
    <row r="246" spans="1:16">
      <c r="A246" s="20"/>
      <c r="B246" s="13">
        <v>571</v>
      </c>
      <c r="C246" s="16">
        <v>18</v>
      </c>
      <c r="D246" s="16" t="s">
        <v>3633</v>
      </c>
      <c r="E246" s="16" t="s">
        <v>3626</v>
      </c>
      <c r="F246" s="27">
        <v>42725</v>
      </c>
      <c r="G246" s="16" t="s">
        <v>3644</v>
      </c>
      <c r="H246" s="16" t="s">
        <v>3649</v>
      </c>
      <c r="I246" s="16">
        <v>0.02</v>
      </c>
      <c r="J246" s="16">
        <v>0.02</v>
      </c>
      <c r="K246" s="16">
        <v>5.1724354975719016E-3</v>
      </c>
      <c r="L246" s="16" t="s">
        <v>3632</v>
      </c>
      <c r="M246" s="16" t="s">
        <v>1392</v>
      </c>
      <c r="N246" s="16">
        <v>0</v>
      </c>
      <c r="O246" s="16">
        <v>0</v>
      </c>
      <c r="P246" s="16">
        <v>0</v>
      </c>
    </row>
    <row r="247" spans="1:16">
      <c r="A247" s="20"/>
      <c r="B247" s="13">
        <v>572</v>
      </c>
      <c r="C247" s="16">
        <v>18</v>
      </c>
      <c r="D247" s="16" t="s">
        <v>3633</v>
      </c>
      <c r="E247" s="16" t="s">
        <v>3626</v>
      </c>
      <c r="F247" s="27">
        <v>42725</v>
      </c>
      <c r="G247" s="16" t="s">
        <v>3644</v>
      </c>
      <c r="H247" s="16" t="s">
        <v>3649</v>
      </c>
      <c r="I247" s="16">
        <v>2.25</v>
      </c>
      <c r="J247" s="16">
        <v>2.25</v>
      </c>
      <c r="K247" s="16">
        <v>0.58189899347683882</v>
      </c>
      <c r="L247" s="16" t="s">
        <v>3646</v>
      </c>
      <c r="M247" s="16" t="s">
        <v>1232</v>
      </c>
      <c r="N247" s="16">
        <v>0</v>
      </c>
      <c r="O247" s="16">
        <v>0</v>
      </c>
      <c r="P247" s="16">
        <v>0</v>
      </c>
    </row>
    <row r="248" spans="1:16">
      <c r="A248" s="20"/>
      <c r="B248" s="13">
        <v>573</v>
      </c>
      <c r="C248" s="16">
        <v>18</v>
      </c>
      <c r="D248" s="16" t="s">
        <v>3633</v>
      </c>
      <c r="E248" s="16" t="s">
        <v>3626</v>
      </c>
      <c r="F248" s="27">
        <v>42725</v>
      </c>
      <c r="G248" s="16" t="s">
        <v>3644</v>
      </c>
      <c r="H248" s="16" t="s">
        <v>3649</v>
      </c>
      <c r="I248" s="16">
        <v>0.01</v>
      </c>
      <c r="J248" s="16">
        <v>0.01</v>
      </c>
      <c r="K248" s="16">
        <v>2.5862177487859508E-3</v>
      </c>
      <c r="L248" s="16" t="s">
        <v>3630</v>
      </c>
      <c r="M248" s="16" t="s">
        <v>1392</v>
      </c>
      <c r="N248" s="16">
        <v>0</v>
      </c>
      <c r="O248" s="16">
        <v>0</v>
      </c>
      <c r="P248" s="16">
        <v>0</v>
      </c>
    </row>
    <row r="249" spans="1:16">
      <c r="A249" s="20"/>
      <c r="B249" s="13">
        <v>575</v>
      </c>
      <c r="C249" s="16">
        <v>18</v>
      </c>
      <c r="D249" s="16" t="s">
        <v>3633</v>
      </c>
      <c r="E249" s="16" t="s">
        <v>3626</v>
      </c>
      <c r="F249" s="27">
        <v>42725</v>
      </c>
      <c r="G249" s="16" t="s">
        <v>3644</v>
      </c>
      <c r="H249" s="16" t="s">
        <v>3649</v>
      </c>
      <c r="I249" s="16">
        <v>0.1</v>
      </c>
      <c r="J249" s="16">
        <v>0.1</v>
      </c>
      <c r="K249" s="16">
        <v>2.586217748785951E-2</v>
      </c>
      <c r="L249" s="16" t="s">
        <v>3629</v>
      </c>
      <c r="M249" s="16" t="s">
        <v>1392</v>
      </c>
      <c r="N249" s="16">
        <v>0</v>
      </c>
      <c r="O249" s="16">
        <v>0</v>
      </c>
      <c r="P249" s="16">
        <v>0</v>
      </c>
    </row>
    <row r="250" spans="1:16">
      <c r="A250" s="20"/>
      <c r="B250" s="13">
        <v>576</v>
      </c>
      <c r="C250" s="16">
        <v>18</v>
      </c>
      <c r="D250" s="16" t="s">
        <v>3633</v>
      </c>
      <c r="E250" s="16" t="s">
        <v>3626</v>
      </c>
      <c r="F250" s="27">
        <v>42725</v>
      </c>
      <c r="G250" s="16" t="s">
        <v>3644</v>
      </c>
      <c r="H250" s="16" t="s">
        <v>3649</v>
      </c>
      <c r="I250" s="16">
        <v>0.01</v>
      </c>
      <c r="J250" s="16">
        <v>0.01</v>
      </c>
      <c r="K250" s="16">
        <v>2.5862177487859508E-3</v>
      </c>
      <c r="L250" s="16" t="s">
        <v>1406</v>
      </c>
      <c r="M250" s="16" t="s">
        <v>1232</v>
      </c>
      <c r="N250" s="16">
        <v>0</v>
      </c>
      <c r="O250" s="16">
        <v>0</v>
      </c>
      <c r="P250" s="16">
        <v>0</v>
      </c>
    </row>
    <row r="251" spans="1:16">
      <c r="A251" s="20"/>
      <c r="B251" s="13">
        <v>577</v>
      </c>
      <c r="C251" s="16">
        <v>18</v>
      </c>
      <c r="D251" s="16" t="s">
        <v>3633</v>
      </c>
      <c r="E251" s="16" t="s">
        <v>3626</v>
      </c>
      <c r="F251" s="27">
        <v>42725</v>
      </c>
      <c r="G251" s="16" t="s">
        <v>3644</v>
      </c>
      <c r="H251" s="16" t="s">
        <v>3649</v>
      </c>
      <c r="I251" s="16">
        <v>0.18</v>
      </c>
      <c r="J251" s="16">
        <v>0.18</v>
      </c>
      <c r="K251" s="16">
        <v>4.6551919478147123E-2</v>
      </c>
      <c r="L251" s="16" t="s">
        <v>3630</v>
      </c>
      <c r="M251" s="16" t="s">
        <v>1232</v>
      </c>
      <c r="N251" s="16">
        <v>0</v>
      </c>
      <c r="O251" s="16">
        <v>0</v>
      </c>
      <c r="P251" s="16">
        <v>0</v>
      </c>
    </row>
    <row r="252" spans="1:16">
      <c r="A252" s="20"/>
      <c r="B252" s="13">
        <v>578</v>
      </c>
      <c r="C252" s="16">
        <v>18</v>
      </c>
      <c r="D252" s="16" t="s">
        <v>3633</v>
      </c>
      <c r="E252" s="16" t="s">
        <v>3626</v>
      </c>
      <c r="F252" s="27">
        <v>42725</v>
      </c>
      <c r="G252" s="16" t="s">
        <v>3644</v>
      </c>
      <c r="H252" s="16" t="s">
        <v>3649</v>
      </c>
      <c r="I252" s="16">
        <v>0.25</v>
      </c>
      <c r="J252" s="16">
        <v>0.25</v>
      </c>
      <c r="K252" s="16">
        <v>6.4655443719648764E-2</v>
      </c>
      <c r="L252" s="16" t="s">
        <v>3629</v>
      </c>
      <c r="M252" s="16" t="s">
        <v>1392</v>
      </c>
      <c r="N252" s="16">
        <v>0</v>
      </c>
      <c r="O252" s="16">
        <v>0</v>
      </c>
      <c r="P252" s="16">
        <v>0</v>
      </c>
    </row>
    <row r="253" spans="1:16">
      <c r="A253" s="20"/>
      <c r="B253" s="13">
        <v>579</v>
      </c>
      <c r="C253" s="16">
        <v>18</v>
      </c>
      <c r="D253" s="16" t="s">
        <v>3633</v>
      </c>
      <c r="E253" s="16" t="s">
        <v>3626</v>
      </c>
      <c r="F253" s="27">
        <v>42725</v>
      </c>
      <c r="G253" s="16" t="s">
        <v>3644</v>
      </c>
      <c r="H253" s="16" t="s">
        <v>3649</v>
      </c>
      <c r="I253" s="16">
        <v>0.2</v>
      </c>
      <c r="J253" s="16">
        <v>0.2</v>
      </c>
      <c r="K253" s="16">
        <v>5.172435497571902E-2</v>
      </c>
      <c r="L253" s="16" t="s">
        <v>3630</v>
      </c>
      <c r="M253" s="16" t="s">
        <v>1232</v>
      </c>
      <c r="N253" s="16">
        <v>0</v>
      </c>
      <c r="O253" s="16">
        <v>0</v>
      </c>
      <c r="P253" s="16">
        <v>0</v>
      </c>
    </row>
    <row r="254" spans="1:16">
      <c r="A254" s="20"/>
      <c r="B254" s="13">
        <v>582</v>
      </c>
      <c r="C254" s="16">
        <v>18</v>
      </c>
      <c r="D254" s="16" t="s">
        <v>3633</v>
      </c>
      <c r="E254" s="16" t="s">
        <v>3626</v>
      </c>
      <c r="F254" s="27">
        <v>42725</v>
      </c>
      <c r="G254" s="16" t="s">
        <v>3644</v>
      </c>
      <c r="H254" s="16" t="s">
        <v>3649</v>
      </c>
      <c r="I254" s="16">
        <v>0.04</v>
      </c>
      <c r="J254" s="16">
        <v>0.04</v>
      </c>
      <c r="K254" s="16">
        <v>1.03448709951438E-2</v>
      </c>
      <c r="L254" s="16" t="s">
        <v>3475</v>
      </c>
      <c r="M254" s="16" t="s">
        <v>1232</v>
      </c>
      <c r="N254" s="16">
        <v>0</v>
      </c>
      <c r="O254" s="16">
        <v>0</v>
      </c>
      <c r="P254" s="16">
        <v>0</v>
      </c>
    </row>
    <row r="255" spans="1:16">
      <c r="A255" s="20"/>
      <c r="B255" s="13">
        <v>583</v>
      </c>
      <c r="C255" s="16">
        <v>18</v>
      </c>
      <c r="D255" s="16" t="s">
        <v>3633</v>
      </c>
      <c r="E255" s="16" t="s">
        <v>3626</v>
      </c>
      <c r="F255" s="27">
        <v>42725</v>
      </c>
      <c r="G255" s="16" t="s">
        <v>3644</v>
      </c>
      <c r="H255" s="16" t="s">
        <v>3649</v>
      </c>
      <c r="I255" s="16">
        <v>0.05</v>
      </c>
      <c r="J255" s="16">
        <v>0.05</v>
      </c>
      <c r="K255" s="16">
        <v>1.293108874392975E-2</v>
      </c>
      <c r="L255" s="16" t="s">
        <v>3475</v>
      </c>
      <c r="M255" s="16" t="s">
        <v>1232</v>
      </c>
      <c r="N255" s="16">
        <v>0</v>
      </c>
      <c r="O255" s="16">
        <v>0</v>
      </c>
      <c r="P255" s="16">
        <v>0</v>
      </c>
    </row>
    <row r="256" spans="1:16">
      <c r="A256" s="20"/>
      <c r="B256" s="13">
        <v>590</v>
      </c>
      <c r="C256" s="16">
        <v>18</v>
      </c>
      <c r="D256" s="16" t="s">
        <v>3633</v>
      </c>
      <c r="E256" s="16" t="s">
        <v>3626</v>
      </c>
      <c r="F256" s="27">
        <v>42725</v>
      </c>
      <c r="G256" s="16" t="s">
        <v>3644</v>
      </c>
      <c r="H256" s="16" t="s">
        <v>3649</v>
      </c>
      <c r="I256" s="16">
        <v>0.08</v>
      </c>
      <c r="J256" s="16">
        <v>0.08</v>
      </c>
      <c r="K256" s="16">
        <v>2.068974199028761E-2</v>
      </c>
      <c r="L256" s="16" t="s">
        <v>1279</v>
      </c>
      <c r="M256" s="16" t="s">
        <v>1232</v>
      </c>
      <c r="N256" s="16">
        <v>0</v>
      </c>
      <c r="O256" s="16">
        <v>0</v>
      </c>
      <c r="P256" s="16">
        <v>0</v>
      </c>
    </row>
    <row r="257" spans="1:16">
      <c r="A257" s="20"/>
      <c r="B257" s="13">
        <v>591</v>
      </c>
      <c r="C257" s="16">
        <v>18</v>
      </c>
      <c r="D257" s="16" t="s">
        <v>3633</v>
      </c>
      <c r="E257" s="16" t="s">
        <v>3626</v>
      </c>
      <c r="F257" s="27">
        <v>42725</v>
      </c>
      <c r="G257" s="16" t="s">
        <v>3644</v>
      </c>
      <c r="H257" s="16" t="s">
        <v>3649</v>
      </c>
      <c r="I257" s="16">
        <v>0.1</v>
      </c>
      <c r="J257" s="16">
        <v>0.1</v>
      </c>
      <c r="K257" s="16">
        <v>2.586217748785951E-2</v>
      </c>
      <c r="L257" s="16" t="s">
        <v>3475</v>
      </c>
      <c r="M257" s="16" t="s">
        <v>1232</v>
      </c>
      <c r="N257" s="16">
        <v>0</v>
      </c>
      <c r="O257" s="16">
        <v>0</v>
      </c>
      <c r="P257" s="16">
        <v>0</v>
      </c>
    </row>
    <row r="258" spans="1:16">
      <c r="A258" s="20"/>
      <c r="B258" s="13">
        <v>592</v>
      </c>
      <c r="C258" s="16">
        <v>19</v>
      </c>
      <c r="D258" s="16" t="s">
        <v>3633</v>
      </c>
      <c r="E258" s="16" t="s">
        <v>3626</v>
      </c>
      <c r="F258" s="27">
        <v>42744</v>
      </c>
      <c r="G258" s="16" t="s">
        <v>3644</v>
      </c>
      <c r="H258" s="16" t="s">
        <v>3650</v>
      </c>
      <c r="I258" s="16">
        <v>0.2</v>
      </c>
      <c r="J258" s="16">
        <v>0.2</v>
      </c>
      <c r="K258" s="16">
        <v>5.172435497571902E-2</v>
      </c>
      <c r="L258" s="16" t="s">
        <v>3629</v>
      </c>
      <c r="M258" s="16" t="s">
        <v>1392</v>
      </c>
      <c r="N258" s="16">
        <v>0</v>
      </c>
      <c r="O258" s="16">
        <v>0</v>
      </c>
      <c r="P258" s="16">
        <v>0</v>
      </c>
    </row>
    <row r="259" spans="1:16">
      <c r="A259" s="20"/>
      <c r="B259" s="13">
        <v>593</v>
      </c>
      <c r="C259" s="16">
        <v>19</v>
      </c>
      <c r="D259" s="16" t="s">
        <v>3633</v>
      </c>
      <c r="E259" s="16" t="s">
        <v>3626</v>
      </c>
      <c r="F259" s="27">
        <v>42744</v>
      </c>
      <c r="G259" s="16" t="s">
        <v>3644</v>
      </c>
      <c r="H259" s="16" t="s">
        <v>3650</v>
      </c>
      <c r="I259" s="16">
        <v>0.02</v>
      </c>
      <c r="J259" s="16">
        <v>0.02</v>
      </c>
      <c r="K259" s="16">
        <v>5.1724354975719016E-3</v>
      </c>
      <c r="L259" s="16" t="s">
        <v>3648</v>
      </c>
      <c r="M259" s="16" t="s">
        <v>1232</v>
      </c>
      <c r="N259" s="16">
        <v>0</v>
      </c>
      <c r="O259" s="16">
        <v>0</v>
      </c>
      <c r="P259" s="16">
        <v>0</v>
      </c>
    </row>
    <row r="260" spans="1:16">
      <c r="A260" s="20"/>
      <c r="B260" s="13">
        <v>594</v>
      </c>
      <c r="C260" s="16">
        <v>19</v>
      </c>
      <c r="D260" s="16" t="s">
        <v>3633</v>
      </c>
      <c r="E260" s="16" t="s">
        <v>3626</v>
      </c>
      <c r="F260" s="27">
        <v>42744</v>
      </c>
      <c r="G260" s="16" t="s">
        <v>3644</v>
      </c>
      <c r="H260" s="16" t="s">
        <v>3650</v>
      </c>
      <c r="I260" s="16">
        <v>0.05</v>
      </c>
      <c r="J260" s="16">
        <v>0.05</v>
      </c>
      <c r="K260" s="16">
        <v>1.293108874392975E-2</v>
      </c>
      <c r="L260" s="16" t="s">
        <v>1279</v>
      </c>
      <c r="M260" s="16" t="s">
        <v>1232</v>
      </c>
      <c r="N260" s="16">
        <v>0</v>
      </c>
      <c r="O260" s="16">
        <v>0</v>
      </c>
      <c r="P260" s="16">
        <v>0</v>
      </c>
    </row>
    <row r="261" spans="1:16">
      <c r="A261" s="20"/>
      <c r="B261" s="13">
        <v>595</v>
      </c>
      <c r="C261" s="16">
        <v>19</v>
      </c>
      <c r="D261" s="16" t="s">
        <v>3633</v>
      </c>
      <c r="E261" s="16" t="s">
        <v>3626</v>
      </c>
      <c r="F261" s="27">
        <v>42744</v>
      </c>
      <c r="G261" s="16" t="s">
        <v>3644</v>
      </c>
      <c r="H261" s="16" t="s">
        <v>3650</v>
      </c>
      <c r="I261" s="16">
        <v>0.01</v>
      </c>
      <c r="J261" s="16">
        <v>0.01</v>
      </c>
      <c r="K261" s="16">
        <v>2.5862177487859508E-3</v>
      </c>
      <c r="L261" s="16" t="s">
        <v>3475</v>
      </c>
      <c r="M261" s="16" t="s">
        <v>1232</v>
      </c>
      <c r="N261" s="16">
        <v>0</v>
      </c>
      <c r="O261" s="16">
        <v>0</v>
      </c>
      <c r="P261" s="16">
        <v>0</v>
      </c>
    </row>
    <row r="262" spans="1:16">
      <c r="A262" s="20"/>
      <c r="B262" s="13">
        <v>599</v>
      </c>
      <c r="C262" s="16">
        <v>19</v>
      </c>
      <c r="D262" s="16" t="s">
        <v>3633</v>
      </c>
      <c r="E262" s="16" t="s">
        <v>3626</v>
      </c>
      <c r="F262" s="27">
        <v>42744</v>
      </c>
      <c r="G262" s="16" t="s">
        <v>3644</v>
      </c>
      <c r="H262" s="16" t="s">
        <v>3650</v>
      </c>
      <c r="I262" s="16">
        <v>0.25</v>
      </c>
      <c r="J262" s="16">
        <v>0.25</v>
      </c>
      <c r="K262" s="16">
        <v>6.4655443719648764E-2</v>
      </c>
      <c r="L262" s="16" t="s">
        <v>3638</v>
      </c>
      <c r="M262" s="16" t="s">
        <v>1392</v>
      </c>
      <c r="N262" s="16">
        <v>0</v>
      </c>
      <c r="O262" s="16">
        <v>0</v>
      </c>
      <c r="P262" s="16">
        <v>0</v>
      </c>
    </row>
    <row r="263" spans="1:16">
      <c r="A263" s="20"/>
      <c r="B263" s="13">
        <v>600</v>
      </c>
      <c r="C263" s="16">
        <v>19</v>
      </c>
      <c r="D263" s="16" t="s">
        <v>3633</v>
      </c>
      <c r="E263" s="16" t="s">
        <v>3626</v>
      </c>
      <c r="F263" s="27">
        <v>42744</v>
      </c>
      <c r="G263" s="16" t="s">
        <v>3644</v>
      </c>
      <c r="H263" s="16" t="s">
        <v>3650</v>
      </c>
      <c r="I263" s="16">
        <v>0.13</v>
      </c>
      <c r="J263" s="16">
        <v>0.13</v>
      </c>
      <c r="K263" s="16">
        <v>3.3620830734217351E-2</v>
      </c>
      <c r="L263" s="16" t="s">
        <v>3630</v>
      </c>
      <c r="M263" s="16" t="s">
        <v>1392</v>
      </c>
      <c r="N263" s="16">
        <v>0</v>
      </c>
      <c r="O263" s="16">
        <v>0</v>
      </c>
      <c r="P263" s="16">
        <v>0</v>
      </c>
    </row>
    <row r="264" spans="1:16">
      <c r="A264" s="20"/>
      <c r="B264" s="13">
        <v>601</v>
      </c>
      <c r="C264" s="16">
        <v>19</v>
      </c>
      <c r="D264" s="16" t="s">
        <v>3633</v>
      </c>
      <c r="E264" s="16" t="s">
        <v>3626</v>
      </c>
      <c r="F264" s="27">
        <v>42744</v>
      </c>
      <c r="G264" s="16" t="s">
        <v>3644</v>
      </c>
      <c r="H264" s="16" t="s">
        <v>3650</v>
      </c>
      <c r="I264" s="16">
        <v>0.01</v>
      </c>
      <c r="J264" s="16">
        <v>0.01</v>
      </c>
      <c r="K264" s="16">
        <v>2.5862177487859508E-3</v>
      </c>
      <c r="L264" s="16" t="s">
        <v>3475</v>
      </c>
      <c r="M264" s="16" t="s">
        <v>1232</v>
      </c>
      <c r="N264" s="16">
        <v>0</v>
      </c>
      <c r="O264" s="16">
        <v>0</v>
      </c>
      <c r="P264" s="16">
        <v>0</v>
      </c>
    </row>
    <row r="265" spans="1:16">
      <c r="A265" s="20"/>
      <c r="B265" s="13">
        <v>602</v>
      </c>
      <c r="C265" s="16">
        <v>19</v>
      </c>
      <c r="D265" s="16" t="s">
        <v>3633</v>
      </c>
      <c r="E265" s="16" t="s">
        <v>3626</v>
      </c>
      <c r="F265" s="27">
        <v>42744</v>
      </c>
      <c r="G265" s="16" t="s">
        <v>3644</v>
      </c>
      <c r="H265" s="16" t="s">
        <v>3650</v>
      </c>
      <c r="I265" s="16">
        <v>0.15</v>
      </c>
      <c r="J265" s="16">
        <v>0.15</v>
      </c>
      <c r="K265" s="16">
        <v>3.8793266231789247E-2</v>
      </c>
      <c r="L265" s="16" t="s">
        <v>3629</v>
      </c>
      <c r="M265" s="16" t="s">
        <v>1392</v>
      </c>
      <c r="N265" s="16">
        <v>0</v>
      </c>
      <c r="O265" s="16">
        <v>0</v>
      </c>
      <c r="P265" s="16">
        <v>0</v>
      </c>
    </row>
    <row r="266" spans="1:16">
      <c r="A266" s="20"/>
      <c r="B266" s="13">
        <v>603</v>
      </c>
      <c r="C266" s="16">
        <v>19</v>
      </c>
      <c r="D266" s="16" t="s">
        <v>3633</v>
      </c>
      <c r="E266" s="16" t="s">
        <v>3626</v>
      </c>
      <c r="F266" s="27">
        <v>42744</v>
      </c>
      <c r="G266" s="16" t="s">
        <v>3644</v>
      </c>
      <c r="H266" s="16" t="s">
        <v>3650</v>
      </c>
      <c r="I266" s="16">
        <v>0.13</v>
      </c>
      <c r="J266" s="16">
        <v>0.13</v>
      </c>
      <c r="K266" s="16">
        <v>3.3620830734217351E-2</v>
      </c>
      <c r="L266" s="16" t="s">
        <v>3648</v>
      </c>
      <c r="M266" s="16" t="s">
        <v>1392</v>
      </c>
      <c r="N266" s="16">
        <v>0</v>
      </c>
      <c r="O266" s="16">
        <v>0</v>
      </c>
      <c r="P266" s="16">
        <v>0</v>
      </c>
    </row>
    <row r="267" spans="1:16">
      <c r="A267" s="20"/>
      <c r="B267" s="13">
        <v>605</v>
      </c>
      <c r="C267" s="16">
        <v>19</v>
      </c>
      <c r="D267" s="16" t="s">
        <v>3633</v>
      </c>
      <c r="E267" s="16" t="s">
        <v>3626</v>
      </c>
      <c r="F267" s="27">
        <v>42744</v>
      </c>
      <c r="G267" s="16" t="s">
        <v>3644</v>
      </c>
      <c r="H267" s="16" t="s">
        <v>3650</v>
      </c>
      <c r="I267" s="16">
        <v>0.09</v>
      </c>
      <c r="J267" s="16">
        <v>0.09</v>
      </c>
      <c r="K267" s="16">
        <v>2.3275959739073562E-2</v>
      </c>
      <c r="L267" s="16" t="s">
        <v>3630</v>
      </c>
      <c r="M267" s="16" t="s">
        <v>1392</v>
      </c>
      <c r="N267" s="16">
        <v>0</v>
      </c>
      <c r="O267" s="16">
        <v>0</v>
      </c>
      <c r="P267" s="16">
        <v>0</v>
      </c>
    </row>
    <row r="268" spans="1:16">
      <c r="A268" s="20"/>
      <c r="B268" s="13">
        <v>606</v>
      </c>
      <c r="C268" s="16">
        <v>19</v>
      </c>
      <c r="D268" s="16" t="s">
        <v>3633</v>
      </c>
      <c r="E268" s="16" t="s">
        <v>3626</v>
      </c>
      <c r="F268" s="27">
        <v>42744</v>
      </c>
      <c r="G268" s="16" t="s">
        <v>3644</v>
      </c>
      <c r="H268" s="16" t="s">
        <v>3650</v>
      </c>
      <c r="I268" s="16">
        <v>0.24</v>
      </c>
      <c r="J268" s="16">
        <v>0.24</v>
      </c>
      <c r="K268" s="16">
        <v>6.2069225970862812E-2</v>
      </c>
      <c r="L268" s="16" t="s">
        <v>3632</v>
      </c>
      <c r="M268" s="16" t="s">
        <v>1392</v>
      </c>
      <c r="N268" s="16">
        <v>0</v>
      </c>
      <c r="O268" s="16">
        <v>0</v>
      </c>
      <c r="P268" s="16">
        <v>0</v>
      </c>
    </row>
    <row r="269" spans="1:16">
      <c r="A269" s="20"/>
      <c r="B269" s="13">
        <v>607</v>
      </c>
      <c r="C269" s="16">
        <v>19</v>
      </c>
      <c r="D269" s="16" t="s">
        <v>3633</v>
      </c>
      <c r="E269" s="16" t="s">
        <v>3626</v>
      </c>
      <c r="F269" s="27">
        <v>42744</v>
      </c>
      <c r="G269" s="16" t="s">
        <v>3644</v>
      </c>
      <c r="H269" s="16" t="s">
        <v>3650</v>
      </c>
      <c r="I269" s="16">
        <v>0.09</v>
      </c>
      <c r="J269" s="16">
        <v>0.09</v>
      </c>
      <c r="K269" s="16">
        <v>2.3275959739073562E-2</v>
      </c>
      <c r="L269" s="16" t="s">
        <v>3632</v>
      </c>
      <c r="M269" s="16" t="s">
        <v>1392</v>
      </c>
      <c r="N269" s="16">
        <v>0</v>
      </c>
      <c r="O269" s="16">
        <v>0</v>
      </c>
      <c r="P269" s="16">
        <v>0</v>
      </c>
    </row>
    <row r="270" spans="1:16">
      <c r="A270" s="20"/>
      <c r="B270" s="13">
        <v>608</v>
      </c>
      <c r="C270" s="16">
        <v>19</v>
      </c>
      <c r="D270" s="16" t="s">
        <v>3633</v>
      </c>
      <c r="E270" s="16" t="s">
        <v>3626</v>
      </c>
      <c r="F270" s="27">
        <v>42744</v>
      </c>
      <c r="G270" s="16" t="s">
        <v>3644</v>
      </c>
      <c r="H270" s="16" t="s">
        <v>3650</v>
      </c>
      <c r="I270" s="16">
        <v>0.26</v>
      </c>
      <c r="J270" s="16">
        <v>0.26</v>
      </c>
      <c r="K270" s="16">
        <v>6.7241661468434702E-2</v>
      </c>
      <c r="L270" s="16" t="s">
        <v>3632</v>
      </c>
      <c r="M270" s="16" t="s">
        <v>1392</v>
      </c>
      <c r="N270" s="16">
        <v>0</v>
      </c>
      <c r="O270" s="16">
        <v>0</v>
      </c>
      <c r="P270" s="16">
        <v>0</v>
      </c>
    </row>
    <row r="271" spans="1:16">
      <c r="A271" s="20"/>
      <c r="B271" s="13">
        <v>609</v>
      </c>
      <c r="C271" s="16">
        <v>19</v>
      </c>
      <c r="D271" s="16" t="s">
        <v>3633</v>
      </c>
      <c r="E271" s="16" t="s">
        <v>3626</v>
      </c>
      <c r="F271" s="27">
        <v>42744</v>
      </c>
      <c r="G271" s="16" t="s">
        <v>3644</v>
      </c>
      <c r="H271" s="16" t="s">
        <v>3650</v>
      </c>
      <c r="I271" s="16">
        <v>0.13</v>
      </c>
      <c r="J271" s="16">
        <v>0.13</v>
      </c>
      <c r="K271" s="16">
        <v>3.3620830734217351E-2</v>
      </c>
      <c r="L271" s="16" t="s">
        <v>3475</v>
      </c>
      <c r="M271" s="16" t="s">
        <v>1232</v>
      </c>
      <c r="N271" s="16">
        <v>0</v>
      </c>
      <c r="O271" s="16">
        <v>0</v>
      </c>
      <c r="P271" s="16">
        <v>0</v>
      </c>
    </row>
    <row r="272" spans="1:16">
      <c r="A272" s="20"/>
      <c r="B272" s="13">
        <v>610</v>
      </c>
      <c r="C272" s="16">
        <v>19</v>
      </c>
      <c r="D272" s="16" t="s">
        <v>3633</v>
      </c>
      <c r="E272" s="16" t="s">
        <v>3626</v>
      </c>
      <c r="F272" s="27">
        <v>42744</v>
      </c>
      <c r="G272" s="16" t="s">
        <v>3644</v>
      </c>
      <c r="H272" s="16" t="s">
        <v>3650</v>
      </c>
      <c r="I272" s="16">
        <v>0.01</v>
      </c>
      <c r="J272" s="16">
        <v>0.01</v>
      </c>
      <c r="K272" s="16">
        <v>2.5862177487859508E-3</v>
      </c>
      <c r="L272" s="16" t="s">
        <v>3647</v>
      </c>
      <c r="M272" s="16" t="s">
        <v>1232</v>
      </c>
      <c r="N272" s="16">
        <v>0</v>
      </c>
      <c r="O272" s="16">
        <v>0</v>
      </c>
      <c r="P272" s="16">
        <v>0</v>
      </c>
    </row>
    <row r="273" spans="1:16">
      <c r="A273" s="20"/>
      <c r="B273" s="13">
        <v>611</v>
      </c>
      <c r="C273" s="16">
        <v>19</v>
      </c>
      <c r="D273" s="16" t="s">
        <v>3633</v>
      </c>
      <c r="E273" s="16" t="s">
        <v>3626</v>
      </c>
      <c r="F273" s="27">
        <v>42744</v>
      </c>
      <c r="G273" s="16" t="s">
        <v>3644</v>
      </c>
      <c r="H273" s="16" t="s">
        <v>3650</v>
      </c>
      <c r="I273" s="16">
        <v>0.24</v>
      </c>
      <c r="J273" s="16">
        <v>0.24</v>
      </c>
      <c r="K273" s="16">
        <v>6.2069225970862812E-2</v>
      </c>
      <c r="L273" s="16" t="s">
        <v>3632</v>
      </c>
      <c r="M273" s="16" t="s">
        <v>1392</v>
      </c>
      <c r="N273" s="16">
        <v>0</v>
      </c>
      <c r="O273" s="16">
        <v>0</v>
      </c>
      <c r="P273" s="16">
        <v>0</v>
      </c>
    </row>
    <row r="274" spans="1:16">
      <c r="A274" s="20"/>
      <c r="B274" s="13">
        <v>613</v>
      </c>
      <c r="C274" s="16">
        <v>19</v>
      </c>
      <c r="D274" s="16" t="s">
        <v>3633</v>
      </c>
      <c r="E274" s="16" t="s">
        <v>3626</v>
      </c>
      <c r="F274" s="27">
        <v>42744</v>
      </c>
      <c r="G274" s="16" t="s">
        <v>3644</v>
      </c>
      <c r="H274" s="16" t="s">
        <v>3650</v>
      </c>
      <c r="I274" s="16">
        <v>0.09</v>
      </c>
      <c r="J274" s="16">
        <v>0.09</v>
      </c>
      <c r="K274" s="16">
        <v>2.3275959739073562E-2</v>
      </c>
      <c r="L274" s="16" t="s">
        <v>3632</v>
      </c>
      <c r="M274" s="16" t="s">
        <v>1392</v>
      </c>
      <c r="N274" s="16">
        <v>0</v>
      </c>
      <c r="O274" s="16">
        <v>0</v>
      </c>
      <c r="P274" s="16">
        <v>0</v>
      </c>
    </row>
    <row r="275" spans="1:16">
      <c r="A275" s="20"/>
      <c r="B275" s="13">
        <v>614</v>
      </c>
      <c r="C275" s="16">
        <v>19</v>
      </c>
      <c r="D275" s="16" t="s">
        <v>3633</v>
      </c>
      <c r="E275" s="16" t="s">
        <v>3626</v>
      </c>
      <c r="F275" s="27">
        <v>42744</v>
      </c>
      <c r="G275" s="16" t="s">
        <v>3644</v>
      </c>
      <c r="H275" s="16" t="s">
        <v>3650</v>
      </c>
      <c r="I275" s="16">
        <v>0.01</v>
      </c>
      <c r="J275" s="16">
        <v>0.01</v>
      </c>
      <c r="K275" s="16">
        <v>2.5862177487859508E-3</v>
      </c>
      <c r="L275" s="16" t="s">
        <v>3647</v>
      </c>
      <c r="M275" s="16" t="s">
        <v>1232</v>
      </c>
      <c r="N275" s="16">
        <v>0</v>
      </c>
      <c r="O275" s="16">
        <v>0</v>
      </c>
      <c r="P275" s="16">
        <v>0</v>
      </c>
    </row>
    <row r="276" spans="1:16">
      <c r="A276" s="20"/>
      <c r="B276" s="13">
        <v>615</v>
      </c>
      <c r="C276" s="16">
        <v>19</v>
      </c>
      <c r="D276" s="16" t="s">
        <v>3633</v>
      </c>
      <c r="E276" s="16" t="s">
        <v>3626</v>
      </c>
      <c r="F276" s="27">
        <v>42744</v>
      </c>
      <c r="G276" s="16" t="s">
        <v>3644</v>
      </c>
      <c r="H276" s="16" t="s">
        <v>3650</v>
      </c>
      <c r="I276" s="16">
        <v>0.01</v>
      </c>
      <c r="J276" s="16">
        <v>0.01</v>
      </c>
      <c r="K276" s="16">
        <v>2.5862177487859508E-3</v>
      </c>
      <c r="L276" s="16" t="s">
        <v>3475</v>
      </c>
      <c r="M276" s="16" t="s">
        <v>1232</v>
      </c>
      <c r="N276" s="16">
        <v>0</v>
      </c>
      <c r="O276" s="16">
        <v>0</v>
      </c>
      <c r="P276" s="16">
        <v>0</v>
      </c>
    </row>
    <row r="277" spans="1:16">
      <c r="A277" s="20"/>
      <c r="B277" s="13">
        <v>617</v>
      </c>
      <c r="C277" s="16">
        <v>19</v>
      </c>
      <c r="D277" s="16" t="s">
        <v>3633</v>
      </c>
      <c r="E277" s="16" t="s">
        <v>3626</v>
      </c>
      <c r="F277" s="27">
        <v>42744</v>
      </c>
      <c r="G277" s="16" t="s">
        <v>3644</v>
      </c>
      <c r="H277" s="16" t="s">
        <v>3650</v>
      </c>
      <c r="I277" s="16">
        <v>4.26</v>
      </c>
      <c r="J277" s="16">
        <v>4.26</v>
      </c>
      <c r="K277" s="16">
        <v>1.101728760982815</v>
      </c>
      <c r="L277" s="16" t="s">
        <v>3630</v>
      </c>
      <c r="M277" s="16" t="s">
        <v>1392</v>
      </c>
      <c r="N277" s="16">
        <v>0</v>
      </c>
      <c r="O277" s="16">
        <v>0</v>
      </c>
      <c r="P277" s="16">
        <v>0</v>
      </c>
    </row>
    <row r="278" spans="1:16">
      <c r="A278" s="20"/>
      <c r="B278" s="13">
        <v>618</v>
      </c>
      <c r="C278" s="16">
        <v>20</v>
      </c>
      <c r="D278" s="16" t="s">
        <v>3633</v>
      </c>
      <c r="E278" s="16" t="s">
        <v>3626</v>
      </c>
      <c r="F278" s="27">
        <v>42747</v>
      </c>
      <c r="G278" s="16" t="s">
        <v>3644</v>
      </c>
      <c r="H278" s="16" t="s">
        <v>3651</v>
      </c>
      <c r="I278" s="16">
        <v>0.15</v>
      </c>
      <c r="J278" s="16">
        <v>0.15</v>
      </c>
      <c r="K278" s="16">
        <v>3.8793266231789247E-2</v>
      </c>
      <c r="L278" s="16" t="s">
        <v>3629</v>
      </c>
      <c r="M278" s="16" t="s">
        <v>1392</v>
      </c>
      <c r="N278" s="16">
        <v>0</v>
      </c>
      <c r="O278" s="16">
        <v>0</v>
      </c>
      <c r="P278" s="16">
        <v>0</v>
      </c>
    </row>
    <row r="279" spans="1:16">
      <c r="A279" s="20"/>
      <c r="B279" s="13">
        <v>620</v>
      </c>
      <c r="C279" s="16">
        <v>20</v>
      </c>
      <c r="D279" s="16" t="s">
        <v>3633</v>
      </c>
      <c r="E279" s="16" t="s">
        <v>3626</v>
      </c>
      <c r="F279" s="27">
        <v>42747</v>
      </c>
      <c r="G279" s="16" t="s">
        <v>3644</v>
      </c>
      <c r="H279" s="16" t="s">
        <v>3651</v>
      </c>
      <c r="I279" s="16">
        <v>0.2</v>
      </c>
      <c r="J279" s="16">
        <v>0.2</v>
      </c>
      <c r="K279" s="16">
        <v>5.172435497571902E-2</v>
      </c>
      <c r="L279" s="16" t="s">
        <v>3630</v>
      </c>
      <c r="M279" s="16" t="s">
        <v>1392</v>
      </c>
      <c r="N279" s="16">
        <v>0</v>
      </c>
      <c r="O279" s="16">
        <v>0</v>
      </c>
      <c r="P279" s="16">
        <v>0</v>
      </c>
    </row>
    <row r="280" spans="1:16">
      <c r="A280" s="20"/>
      <c r="B280" s="13">
        <v>622</v>
      </c>
      <c r="C280" s="16">
        <v>20</v>
      </c>
      <c r="D280" s="16" t="s">
        <v>3633</v>
      </c>
      <c r="E280" s="16" t="s">
        <v>3626</v>
      </c>
      <c r="F280" s="27">
        <v>42747</v>
      </c>
      <c r="G280" s="16" t="s">
        <v>3644</v>
      </c>
      <c r="H280" s="16" t="s">
        <v>3651</v>
      </c>
      <c r="I280" s="16">
        <v>0.24</v>
      </c>
      <c r="J280" s="16">
        <v>0.24</v>
      </c>
      <c r="K280" s="16">
        <v>6.2069225970862812E-2</v>
      </c>
      <c r="L280" s="16" t="s">
        <v>3630</v>
      </c>
      <c r="M280" s="16" t="s">
        <v>1392</v>
      </c>
      <c r="N280" s="16">
        <v>0</v>
      </c>
      <c r="O280" s="16">
        <v>0</v>
      </c>
      <c r="P280" s="16">
        <v>0</v>
      </c>
    </row>
    <row r="281" spans="1:16">
      <c r="A281" s="20"/>
      <c r="B281" s="13">
        <v>623</v>
      </c>
      <c r="C281" s="16">
        <v>20</v>
      </c>
      <c r="D281" s="16" t="s">
        <v>3633</v>
      </c>
      <c r="E281" s="16" t="s">
        <v>3626</v>
      </c>
      <c r="F281" s="27">
        <v>42747</v>
      </c>
      <c r="G281" s="16" t="s">
        <v>3644</v>
      </c>
      <c r="H281" s="16" t="s">
        <v>3651</v>
      </c>
      <c r="I281" s="16">
        <v>0.06</v>
      </c>
      <c r="J281" s="16">
        <v>0.06</v>
      </c>
      <c r="K281" s="16">
        <v>1.55173064927157E-2</v>
      </c>
      <c r="L281" s="16" t="s">
        <v>3475</v>
      </c>
      <c r="M281" s="16" t="s">
        <v>1232</v>
      </c>
      <c r="N281" s="16">
        <v>0</v>
      </c>
      <c r="O281" s="16">
        <v>0</v>
      </c>
      <c r="P281" s="16">
        <v>0</v>
      </c>
    </row>
    <row r="282" spans="1:16">
      <c r="A282" s="20"/>
      <c r="B282" s="13">
        <v>625</v>
      </c>
      <c r="C282" s="16">
        <v>20</v>
      </c>
      <c r="D282" s="16" t="s">
        <v>3633</v>
      </c>
      <c r="E282" s="16" t="s">
        <v>3626</v>
      </c>
      <c r="F282" s="27">
        <v>42747</v>
      </c>
      <c r="G282" s="16" t="s">
        <v>3644</v>
      </c>
      <c r="H282" s="16" t="s">
        <v>3651</v>
      </c>
      <c r="I282" s="16">
        <v>0.25</v>
      </c>
      <c r="J282" s="16">
        <v>0.25</v>
      </c>
      <c r="K282" s="16">
        <v>6.4655443719648764E-2</v>
      </c>
      <c r="L282" s="16" t="s">
        <v>3629</v>
      </c>
      <c r="M282" s="16" t="s">
        <v>1392</v>
      </c>
      <c r="N282" s="16">
        <v>0</v>
      </c>
      <c r="O282" s="16">
        <v>0</v>
      </c>
      <c r="P282" s="16">
        <v>0</v>
      </c>
    </row>
    <row r="283" spans="1:16">
      <c r="A283" s="20"/>
      <c r="B283" s="13">
        <v>626</v>
      </c>
      <c r="C283" s="16">
        <v>20</v>
      </c>
      <c r="D283" s="16" t="s">
        <v>3633</v>
      </c>
      <c r="E283" s="16" t="s">
        <v>3626</v>
      </c>
      <c r="F283" s="27">
        <v>42747</v>
      </c>
      <c r="G283" s="16" t="s">
        <v>3644</v>
      </c>
      <c r="H283" s="16" t="s">
        <v>3651</v>
      </c>
      <c r="I283" s="16">
        <v>0.1</v>
      </c>
      <c r="J283" s="16">
        <v>0.1</v>
      </c>
      <c r="K283" s="16">
        <v>2.586217748785951E-2</v>
      </c>
      <c r="L283" s="16" t="s">
        <v>3475</v>
      </c>
      <c r="M283" s="16" t="s">
        <v>1232</v>
      </c>
      <c r="N283" s="16">
        <v>0</v>
      </c>
      <c r="O283" s="16">
        <v>0</v>
      </c>
      <c r="P283" s="16">
        <v>0</v>
      </c>
    </row>
    <row r="284" spans="1:16">
      <c r="A284" s="20"/>
      <c r="B284" s="13">
        <v>627</v>
      </c>
      <c r="C284" s="16">
        <v>20</v>
      </c>
      <c r="D284" s="16" t="s">
        <v>3633</v>
      </c>
      <c r="E284" s="16" t="s">
        <v>3626</v>
      </c>
      <c r="F284" s="27">
        <v>42747</v>
      </c>
      <c r="G284" s="16" t="s">
        <v>3644</v>
      </c>
      <c r="H284" s="16" t="s">
        <v>3651</v>
      </c>
      <c r="I284" s="16">
        <v>0.03</v>
      </c>
      <c r="J284" s="16">
        <v>0.03</v>
      </c>
      <c r="K284" s="16">
        <v>7.7586532463578524E-3</v>
      </c>
      <c r="L284" s="16" t="s">
        <v>3647</v>
      </c>
      <c r="M284" s="16" t="s">
        <v>1232</v>
      </c>
      <c r="N284" s="16">
        <v>0</v>
      </c>
      <c r="O284" s="16">
        <v>0</v>
      </c>
      <c r="P284" s="16">
        <v>0</v>
      </c>
    </row>
    <row r="285" spans="1:16">
      <c r="A285" s="20"/>
      <c r="B285" s="13">
        <v>629</v>
      </c>
      <c r="C285" s="16">
        <v>20</v>
      </c>
      <c r="D285" s="16" t="s">
        <v>3633</v>
      </c>
      <c r="E285" s="16" t="s">
        <v>3626</v>
      </c>
      <c r="F285" s="27">
        <v>42747</v>
      </c>
      <c r="G285" s="16" t="s">
        <v>3644</v>
      </c>
      <c r="H285" s="16" t="s">
        <v>3651</v>
      </c>
      <c r="I285" s="16">
        <v>0.28999999999999998</v>
      </c>
      <c r="J285" s="16">
        <v>0.28999999999999998</v>
      </c>
      <c r="K285" s="16">
        <v>7.5000314714792557E-2</v>
      </c>
      <c r="L285" s="16" t="s">
        <v>3646</v>
      </c>
      <c r="M285" s="16" t="s">
        <v>1392</v>
      </c>
      <c r="N285" s="16">
        <v>0</v>
      </c>
      <c r="O285" s="16">
        <v>0</v>
      </c>
      <c r="P285" s="16">
        <v>0</v>
      </c>
    </row>
    <row r="286" spans="1:16">
      <c r="A286" s="20"/>
      <c r="B286" s="13">
        <v>630</v>
      </c>
      <c r="C286" s="16">
        <v>20</v>
      </c>
      <c r="D286" s="16" t="s">
        <v>3633</v>
      </c>
      <c r="E286" s="16" t="s">
        <v>3626</v>
      </c>
      <c r="F286" s="27">
        <v>42747</v>
      </c>
      <c r="G286" s="16" t="s">
        <v>3644</v>
      </c>
      <c r="H286" s="16" t="s">
        <v>3651</v>
      </c>
      <c r="I286" s="16">
        <v>0.05</v>
      </c>
      <c r="J286" s="16">
        <v>0.05</v>
      </c>
      <c r="K286" s="16">
        <v>1.293108874392975E-2</v>
      </c>
      <c r="L286" s="16" t="s">
        <v>3475</v>
      </c>
      <c r="M286" s="16" t="s">
        <v>1232</v>
      </c>
      <c r="N286" s="16">
        <v>0</v>
      </c>
      <c r="O286" s="16">
        <v>0</v>
      </c>
      <c r="P286" s="16">
        <v>0</v>
      </c>
    </row>
    <row r="287" spans="1:16">
      <c r="A287" s="20"/>
      <c r="B287" s="13">
        <v>631</v>
      </c>
      <c r="C287" s="16">
        <v>20</v>
      </c>
      <c r="D287" s="16" t="s">
        <v>3633</v>
      </c>
      <c r="E287" s="16" t="s">
        <v>3626</v>
      </c>
      <c r="F287" s="27">
        <v>42747</v>
      </c>
      <c r="G287" s="16" t="s">
        <v>3644</v>
      </c>
      <c r="H287" s="16" t="s">
        <v>3651</v>
      </c>
      <c r="I287" s="16">
        <v>1.03</v>
      </c>
      <c r="J287" s="16">
        <v>1.03</v>
      </c>
      <c r="K287" s="16">
        <v>0.26638042812495288</v>
      </c>
      <c r="L287" s="16" t="s">
        <v>3630</v>
      </c>
      <c r="M287" s="16" t="s">
        <v>1392</v>
      </c>
      <c r="N287" s="16">
        <v>0</v>
      </c>
      <c r="O287" s="16">
        <v>0</v>
      </c>
      <c r="P287" s="16">
        <v>0</v>
      </c>
    </row>
    <row r="288" spans="1:16">
      <c r="A288" s="20"/>
      <c r="B288" s="13">
        <v>632</v>
      </c>
      <c r="C288" s="16">
        <v>20</v>
      </c>
      <c r="D288" s="16" t="s">
        <v>3633</v>
      </c>
      <c r="E288" s="16" t="s">
        <v>3626</v>
      </c>
      <c r="F288" s="27">
        <v>42747</v>
      </c>
      <c r="G288" s="16" t="s">
        <v>3644</v>
      </c>
      <c r="H288" s="16" t="s">
        <v>3651</v>
      </c>
      <c r="I288" s="16">
        <v>0.01</v>
      </c>
      <c r="J288" s="16">
        <v>0.01</v>
      </c>
      <c r="K288" s="16">
        <v>2.5862177487859508E-3</v>
      </c>
      <c r="L288" s="16" t="s">
        <v>3475</v>
      </c>
      <c r="M288" s="16" t="s">
        <v>1232</v>
      </c>
      <c r="N288" s="16">
        <v>0</v>
      </c>
      <c r="O288" s="16">
        <v>0</v>
      </c>
      <c r="P288" s="16">
        <v>0</v>
      </c>
    </row>
    <row r="289" spans="1:16">
      <c r="A289" s="20"/>
      <c r="B289" s="13">
        <v>635</v>
      </c>
      <c r="C289" s="16">
        <v>20</v>
      </c>
      <c r="D289" s="16" t="s">
        <v>3633</v>
      </c>
      <c r="E289" s="16" t="s">
        <v>3626</v>
      </c>
      <c r="F289" s="27">
        <v>42747</v>
      </c>
      <c r="G289" s="16" t="s">
        <v>3644</v>
      </c>
      <c r="H289" s="16" t="s">
        <v>3651</v>
      </c>
      <c r="I289" s="16">
        <v>0.02</v>
      </c>
      <c r="J289" s="16">
        <v>0.02</v>
      </c>
      <c r="K289" s="16">
        <v>5.1724354975719016E-3</v>
      </c>
      <c r="L289" s="16" t="s">
        <v>3646</v>
      </c>
      <c r="M289" s="16" t="s">
        <v>1392</v>
      </c>
      <c r="N289" s="16">
        <v>0</v>
      </c>
      <c r="O289" s="16">
        <v>0</v>
      </c>
      <c r="P289" s="16">
        <v>0</v>
      </c>
    </row>
    <row r="290" spans="1:16">
      <c r="A290" s="20"/>
      <c r="B290" s="13">
        <v>637</v>
      </c>
      <c r="C290" s="16">
        <v>20</v>
      </c>
      <c r="D290" s="16" t="s">
        <v>3633</v>
      </c>
      <c r="E290" s="16" t="s">
        <v>3626</v>
      </c>
      <c r="F290" s="27">
        <v>42747</v>
      </c>
      <c r="G290" s="16" t="s">
        <v>3644</v>
      </c>
      <c r="H290" s="16" t="s">
        <v>3651</v>
      </c>
      <c r="I290" s="16">
        <v>0.2</v>
      </c>
      <c r="J290" s="16">
        <v>0.2</v>
      </c>
      <c r="K290" s="16">
        <v>5.172435497571902E-2</v>
      </c>
      <c r="L290" s="16" t="s">
        <v>3630</v>
      </c>
      <c r="M290" s="16" t="s">
        <v>1392</v>
      </c>
      <c r="N290" s="16">
        <v>0</v>
      </c>
      <c r="O290" s="16">
        <v>0</v>
      </c>
      <c r="P290" s="16">
        <v>0</v>
      </c>
    </row>
    <row r="291" spans="1:16">
      <c r="A291" s="20"/>
      <c r="B291" s="13">
        <v>639</v>
      </c>
      <c r="C291" s="16">
        <v>20</v>
      </c>
      <c r="D291" s="16" t="s">
        <v>3633</v>
      </c>
      <c r="E291" s="16" t="s">
        <v>3626</v>
      </c>
      <c r="F291" s="27">
        <v>42747</v>
      </c>
      <c r="G291" s="16" t="s">
        <v>3644</v>
      </c>
      <c r="H291" s="16" t="s">
        <v>3651</v>
      </c>
      <c r="I291" s="16">
        <v>0.14000000000000001</v>
      </c>
      <c r="J291" s="16">
        <v>0.14000000000000001</v>
      </c>
      <c r="K291" s="16">
        <v>3.620704848300331E-2</v>
      </c>
      <c r="L291" s="16" t="s">
        <v>3475</v>
      </c>
      <c r="M291" s="16" t="s">
        <v>1232</v>
      </c>
      <c r="N291" s="16">
        <v>0</v>
      </c>
      <c r="O291" s="16">
        <v>0</v>
      </c>
      <c r="P291" s="16">
        <v>0</v>
      </c>
    </row>
    <row r="292" spans="1:16">
      <c r="A292" s="20"/>
      <c r="B292" s="13">
        <v>640</v>
      </c>
      <c r="C292" s="16">
        <v>20</v>
      </c>
      <c r="D292" s="16" t="s">
        <v>3633</v>
      </c>
      <c r="E292" s="16" t="s">
        <v>3626</v>
      </c>
      <c r="F292" s="27">
        <v>42747</v>
      </c>
      <c r="G292" s="16" t="s">
        <v>3644</v>
      </c>
      <c r="H292" s="16" t="s">
        <v>3651</v>
      </c>
      <c r="I292" s="16">
        <v>0.3</v>
      </c>
      <c r="J292" s="16">
        <v>0.3</v>
      </c>
      <c r="K292" s="16">
        <v>7.7586532463578509E-2</v>
      </c>
      <c r="L292" s="16" t="s">
        <v>3632</v>
      </c>
      <c r="M292" s="16" t="s">
        <v>1392</v>
      </c>
      <c r="N292" s="16">
        <v>0</v>
      </c>
      <c r="O292" s="16">
        <v>0</v>
      </c>
      <c r="P292" s="16">
        <v>0</v>
      </c>
    </row>
    <row r="293" spans="1:16">
      <c r="A293" s="20"/>
      <c r="B293" s="13">
        <v>641</v>
      </c>
      <c r="C293" s="16">
        <v>20</v>
      </c>
      <c r="D293" s="16" t="s">
        <v>3633</v>
      </c>
      <c r="E293" s="16" t="s">
        <v>3626</v>
      </c>
      <c r="F293" s="27">
        <v>42747</v>
      </c>
      <c r="G293" s="16" t="s">
        <v>3644</v>
      </c>
      <c r="H293" s="16" t="s">
        <v>3651</v>
      </c>
      <c r="I293" s="16">
        <v>0.03</v>
      </c>
      <c r="J293" s="16">
        <v>0.03</v>
      </c>
      <c r="K293" s="16">
        <v>7.7586532463578524E-3</v>
      </c>
      <c r="L293" s="16" t="s">
        <v>3632</v>
      </c>
      <c r="M293" s="16" t="s">
        <v>1392</v>
      </c>
      <c r="N293" s="16">
        <v>0</v>
      </c>
      <c r="O293" s="16">
        <v>0</v>
      </c>
      <c r="P293" s="16">
        <v>0</v>
      </c>
    </row>
    <row r="294" spans="1:16">
      <c r="A294" s="20"/>
      <c r="B294" s="13">
        <v>642</v>
      </c>
      <c r="C294" s="16">
        <v>20</v>
      </c>
      <c r="D294" s="16" t="s">
        <v>3633</v>
      </c>
      <c r="E294" s="16" t="s">
        <v>3626</v>
      </c>
      <c r="F294" s="27">
        <v>42747</v>
      </c>
      <c r="G294" s="16" t="s">
        <v>3644</v>
      </c>
      <c r="H294" s="16" t="s">
        <v>3651</v>
      </c>
      <c r="I294" s="16">
        <v>0.03</v>
      </c>
      <c r="J294" s="16">
        <v>0.03</v>
      </c>
      <c r="K294" s="16">
        <v>7.7586532463578524E-3</v>
      </c>
      <c r="L294" s="16" t="s">
        <v>3632</v>
      </c>
      <c r="M294" s="16" t="s">
        <v>1392</v>
      </c>
      <c r="N294" s="16">
        <v>0</v>
      </c>
      <c r="O294" s="16">
        <v>0</v>
      </c>
      <c r="P294" s="16">
        <v>0</v>
      </c>
    </row>
    <row r="295" spans="1:16">
      <c r="A295" s="20"/>
      <c r="B295" s="13">
        <v>643</v>
      </c>
      <c r="C295" s="16">
        <v>20</v>
      </c>
      <c r="D295" s="16" t="s">
        <v>3633</v>
      </c>
      <c r="E295" s="16" t="s">
        <v>3626</v>
      </c>
      <c r="F295" s="27">
        <v>42747</v>
      </c>
      <c r="G295" s="16" t="s">
        <v>3644</v>
      </c>
      <c r="H295" s="16" t="s">
        <v>3651</v>
      </c>
      <c r="I295" s="16">
        <v>0.01</v>
      </c>
      <c r="J295" s="16">
        <v>0.01</v>
      </c>
      <c r="K295" s="16">
        <v>2.5862177487859508E-3</v>
      </c>
      <c r="L295" s="16" t="s">
        <v>3475</v>
      </c>
      <c r="M295" s="16" t="s">
        <v>1232</v>
      </c>
      <c r="N295" s="16">
        <v>0</v>
      </c>
      <c r="O295" s="16">
        <v>0</v>
      </c>
      <c r="P295" s="16">
        <v>0</v>
      </c>
    </row>
    <row r="296" spans="1:16">
      <c r="A296" s="20"/>
      <c r="B296" s="13">
        <v>644</v>
      </c>
      <c r="C296" s="16">
        <v>20</v>
      </c>
      <c r="D296" s="16" t="s">
        <v>3633</v>
      </c>
      <c r="E296" s="16" t="s">
        <v>3626</v>
      </c>
      <c r="F296" s="27">
        <v>42747</v>
      </c>
      <c r="G296" s="16" t="s">
        <v>3644</v>
      </c>
      <c r="H296" s="16" t="s">
        <v>3651</v>
      </c>
      <c r="I296" s="16">
        <v>0.3</v>
      </c>
      <c r="J296" s="16">
        <v>0.3</v>
      </c>
      <c r="K296" s="16">
        <v>7.7586532463578509E-2</v>
      </c>
      <c r="L296" s="16" t="s">
        <v>3632</v>
      </c>
      <c r="M296" s="16" t="s">
        <v>1392</v>
      </c>
      <c r="N296" s="16">
        <v>0</v>
      </c>
      <c r="O296" s="16">
        <v>0</v>
      </c>
      <c r="P296" s="16">
        <v>0</v>
      </c>
    </row>
    <row r="297" spans="1:16">
      <c r="A297" s="20"/>
      <c r="B297" s="13">
        <v>645</v>
      </c>
      <c r="C297" s="16">
        <v>20</v>
      </c>
      <c r="D297" s="16" t="s">
        <v>3633</v>
      </c>
      <c r="E297" s="16" t="s">
        <v>3626</v>
      </c>
      <c r="F297" s="27">
        <v>42747</v>
      </c>
      <c r="G297" s="16" t="s">
        <v>3644</v>
      </c>
      <c r="H297" s="16" t="s">
        <v>3651</v>
      </c>
      <c r="I297" s="16">
        <v>2.14</v>
      </c>
      <c r="J297" s="16">
        <v>2.14</v>
      </c>
      <c r="K297" s="16">
        <v>0.55345059824019349</v>
      </c>
      <c r="L297" s="16" t="s">
        <v>3630</v>
      </c>
      <c r="M297" s="16" t="s">
        <v>1392</v>
      </c>
      <c r="N297" s="16">
        <v>0</v>
      </c>
      <c r="O297" s="16">
        <v>0</v>
      </c>
      <c r="P297" s="16">
        <v>0</v>
      </c>
    </row>
    <row r="298" spans="1:16">
      <c r="A298" s="20"/>
      <c r="B298" s="13">
        <v>646</v>
      </c>
      <c r="C298" s="16">
        <v>20</v>
      </c>
      <c r="D298" s="16" t="s">
        <v>3633</v>
      </c>
      <c r="E298" s="16" t="s">
        <v>3626</v>
      </c>
      <c r="F298" s="27">
        <v>42747</v>
      </c>
      <c r="G298" s="16" t="s">
        <v>3644</v>
      </c>
      <c r="H298" s="16" t="s">
        <v>3651</v>
      </c>
      <c r="I298" s="16">
        <v>0.03</v>
      </c>
      <c r="J298" s="16">
        <v>0.03</v>
      </c>
      <c r="K298" s="16">
        <v>7.7586532463578524E-3</v>
      </c>
      <c r="L298" s="16" t="s">
        <v>3475</v>
      </c>
      <c r="M298" s="16" t="s">
        <v>1232</v>
      </c>
      <c r="N298" s="16">
        <v>0</v>
      </c>
      <c r="O298" s="16">
        <v>0</v>
      </c>
      <c r="P298" s="16">
        <v>0</v>
      </c>
    </row>
    <row r="299" spans="1:16">
      <c r="A299" s="20"/>
      <c r="B299" s="13">
        <v>647</v>
      </c>
      <c r="C299" s="16">
        <v>20</v>
      </c>
      <c r="D299" s="16" t="s">
        <v>3633</v>
      </c>
      <c r="E299" s="16" t="s">
        <v>3626</v>
      </c>
      <c r="F299" s="27">
        <v>42747</v>
      </c>
      <c r="G299" s="16" t="s">
        <v>3644</v>
      </c>
      <c r="H299" s="16" t="s">
        <v>3651</v>
      </c>
      <c r="I299" s="16">
        <v>0.3</v>
      </c>
      <c r="J299" s="16">
        <v>0.3</v>
      </c>
      <c r="K299" s="16">
        <v>7.7586532463578509E-2</v>
      </c>
      <c r="L299" s="16" t="s">
        <v>3632</v>
      </c>
      <c r="M299" s="16" t="s">
        <v>1392</v>
      </c>
      <c r="N299" s="16">
        <v>0</v>
      </c>
      <c r="O299" s="16">
        <v>0</v>
      </c>
      <c r="P299" s="16">
        <v>0</v>
      </c>
    </row>
    <row r="300" spans="1:16">
      <c r="A300" s="20"/>
      <c r="B300" s="13">
        <v>648</v>
      </c>
      <c r="C300" s="16">
        <v>20</v>
      </c>
      <c r="D300" s="16" t="s">
        <v>3633</v>
      </c>
      <c r="E300" s="16" t="s">
        <v>3626</v>
      </c>
      <c r="F300" s="27">
        <v>42747</v>
      </c>
      <c r="G300" s="16" t="s">
        <v>3644</v>
      </c>
      <c r="H300" s="16" t="s">
        <v>3651</v>
      </c>
      <c r="I300" s="16">
        <v>7.0000000000000007E-2</v>
      </c>
      <c r="J300" s="16">
        <v>7.0000000000000007E-2</v>
      </c>
      <c r="K300" s="16">
        <v>1.8103524241501651E-2</v>
      </c>
      <c r="L300" s="16" t="s">
        <v>3475</v>
      </c>
      <c r="M300" s="16" t="s">
        <v>1232</v>
      </c>
      <c r="N300" s="16">
        <v>0</v>
      </c>
      <c r="O300" s="16">
        <v>0</v>
      </c>
      <c r="P300" s="16">
        <v>0</v>
      </c>
    </row>
    <row r="301" spans="1:16">
      <c r="A301" s="20"/>
      <c r="B301" s="13">
        <v>649</v>
      </c>
      <c r="C301" s="16">
        <v>20</v>
      </c>
      <c r="D301" s="16" t="s">
        <v>3633</v>
      </c>
      <c r="E301" s="16" t="s">
        <v>3626</v>
      </c>
      <c r="F301" s="27">
        <v>42747</v>
      </c>
      <c r="G301" s="16" t="s">
        <v>3644</v>
      </c>
      <c r="H301" s="16" t="s">
        <v>3651</v>
      </c>
      <c r="I301" s="16">
        <v>0.05</v>
      </c>
      <c r="J301" s="16">
        <v>0.05</v>
      </c>
      <c r="K301" s="16">
        <v>1.293108874392975E-2</v>
      </c>
      <c r="L301" s="16" t="s">
        <v>3632</v>
      </c>
      <c r="M301" s="16" t="s">
        <v>1392</v>
      </c>
      <c r="N301" s="16">
        <v>0</v>
      </c>
      <c r="O301" s="16">
        <v>0</v>
      </c>
      <c r="P301" s="16">
        <v>0</v>
      </c>
    </row>
    <row r="302" spans="1:16">
      <c r="A302" s="20"/>
      <c r="B302" s="13">
        <v>650</v>
      </c>
      <c r="C302" s="16">
        <v>20</v>
      </c>
      <c r="D302" s="16" t="s">
        <v>3633</v>
      </c>
      <c r="E302" s="16" t="s">
        <v>3626</v>
      </c>
      <c r="F302" s="27">
        <v>42747</v>
      </c>
      <c r="G302" s="16" t="s">
        <v>3644</v>
      </c>
      <c r="H302" s="16" t="s">
        <v>3651</v>
      </c>
      <c r="I302" s="16">
        <v>0.26</v>
      </c>
      <c r="J302" s="16">
        <v>0.26</v>
      </c>
      <c r="K302" s="16">
        <v>6.7241661468434702E-2</v>
      </c>
      <c r="L302" s="16" t="s">
        <v>3632</v>
      </c>
      <c r="M302" s="16" t="s">
        <v>1392</v>
      </c>
      <c r="N302" s="16">
        <v>0</v>
      </c>
      <c r="O302" s="16">
        <v>0</v>
      </c>
      <c r="P302" s="16">
        <v>0</v>
      </c>
    </row>
    <row r="303" spans="1:16">
      <c r="A303" s="20"/>
      <c r="B303" s="13">
        <v>651</v>
      </c>
      <c r="C303" s="16">
        <v>20</v>
      </c>
      <c r="D303" s="16" t="s">
        <v>3633</v>
      </c>
      <c r="E303" s="16" t="s">
        <v>3626</v>
      </c>
      <c r="F303" s="27">
        <v>42747</v>
      </c>
      <c r="G303" s="16" t="s">
        <v>3644</v>
      </c>
      <c r="H303" s="16" t="s">
        <v>3651</v>
      </c>
      <c r="I303" s="16">
        <v>0.02</v>
      </c>
      <c r="J303" s="16">
        <v>0.02</v>
      </c>
      <c r="K303" s="16">
        <v>5.1724354975719016E-3</v>
      </c>
      <c r="L303" s="16" t="s">
        <v>3475</v>
      </c>
      <c r="M303" s="16" t="s">
        <v>1232</v>
      </c>
      <c r="N303" s="16">
        <v>0</v>
      </c>
      <c r="O303" s="16">
        <v>0</v>
      </c>
      <c r="P303" s="16">
        <v>0</v>
      </c>
    </row>
    <row r="304" spans="1:16">
      <c r="A304" s="20"/>
      <c r="B304" s="13">
        <v>652</v>
      </c>
      <c r="C304" s="16">
        <v>20</v>
      </c>
      <c r="D304" s="16" t="s">
        <v>3633</v>
      </c>
      <c r="E304" s="16" t="s">
        <v>3626</v>
      </c>
      <c r="F304" s="27">
        <v>42747</v>
      </c>
      <c r="G304" s="16" t="s">
        <v>3644</v>
      </c>
      <c r="H304" s="16" t="s">
        <v>3651</v>
      </c>
      <c r="I304" s="16">
        <v>0.03</v>
      </c>
      <c r="J304" s="16">
        <v>0.03</v>
      </c>
      <c r="K304" s="16">
        <v>7.7586532463578524E-3</v>
      </c>
      <c r="L304" s="16" t="s">
        <v>3632</v>
      </c>
      <c r="M304" s="16" t="s">
        <v>1392</v>
      </c>
      <c r="N304" s="16">
        <v>0</v>
      </c>
      <c r="O304" s="16">
        <v>0</v>
      </c>
      <c r="P304" s="16">
        <v>0</v>
      </c>
    </row>
    <row r="305" spans="1:16">
      <c r="A305" s="20"/>
      <c r="B305" s="13">
        <v>653</v>
      </c>
      <c r="C305" s="16">
        <v>20</v>
      </c>
      <c r="D305" s="16" t="s">
        <v>3633</v>
      </c>
      <c r="E305" s="16" t="s">
        <v>3626</v>
      </c>
      <c r="F305" s="27">
        <v>42747</v>
      </c>
      <c r="G305" s="16" t="s">
        <v>3644</v>
      </c>
      <c r="H305" s="16" t="s">
        <v>3651</v>
      </c>
      <c r="I305" s="16">
        <v>0.25</v>
      </c>
      <c r="J305" s="16">
        <v>0.25</v>
      </c>
      <c r="K305" s="16">
        <v>6.4655443719648764E-2</v>
      </c>
      <c r="L305" s="16" t="s">
        <v>3632</v>
      </c>
      <c r="M305" s="16" t="s">
        <v>1392</v>
      </c>
      <c r="N305" s="16">
        <v>0</v>
      </c>
      <c r="O305" s="16">
        <v>0</v>
      </c>
      <c r="P305" s="16">
        <v>0</v>
      </c>
    </row>
    <row r="306" spans="1:16">
      <c r="A306" s="20"/>
      <c r="B306" s="13">
        <v>654</v>
      </c>
      <c r="C306" s="16">
        <v>20</v>
      </c>
      <c r="D306" s="16" t="s">
        <v>3633</v>
      </c>
      <c r="E306" s="16" t="s">
        <v>3626</v>
      </c>
      <c r="F306" s="27">
        <v>42747</v>
      </c>
      <c r="G306" s="16" t="s">
        <v>3644</v>
      </c>
      <c r="H306" s="16" t="s">
        <v>3651</v>
      </c>
      <c r="I306" s="16">
        <v>0.03</v>
      </c>
      <c r="J306" s="16">
        <v>0.03</v>
      </c>
      <c r="K306" s="16">
        <v>7.7586532463578524E-3</v>
      </c>
      <c r="L306" s="16" t="s">
        <v>3632</v>
      </c>
      <c r="M306" s="16" t="s">
        <v>1392</v>
      </c>
      <c r="N306" s="16">
        <v>0</v>
      </c>
      <c r="O306" s="16">
        <v>0</v>
      </c>
      <c r="P306" s="16">
        <v>0</v>
      </c>
    </row>
    <row r="307" spans="1:16">
      <c r="A307" s="20"/>
      <c r="B307" s="13">
        <v>655</v>
      </c>
      <c r="C307" s="16">
        <v>20</v>
      </c>
      <c r="D307" s="16" t="s">
        <v>3633</v>
      </c>
      <c r="E307" s="16" t="s">
        <v>3626</v>
      </c>
      <c r="F307" s="27">
        <v>42747</v>
      </c>
      <c r="G307" s="16" t="s">
        <v>3644</v>
      </c>
      <c r="H307" s="16" t="s">
        <v>3651</v>
      </c>
      <c r="I307" s="16">
        <v>0.3</v>
      </c>
      <c r="J307" s="16">
        <v>0.3</v>
      </c>
      <c r="K307" s="16">
        <v>7.7586532463578509E-2</v>
      </c>
      <c r="L307" s="16" t="s">
        <v>3632</v>
      </c>
      <c r="M307" s="16" t="s">
        <v>1392</v>
      </c>
      <c r="N307" s="16">
        <v>0</v>
      </c>
      <c r="O307" s="16">
        <v>0</v>
      </c>
      <c r="P307" s="16">
        <v>0</v>
      </c>
    </row>
    <row r="308" spans="1:16">
      <c r="A308" s="20"/>
      <c r="B308" s="13">
        <v>656</v>
      </c>
      <c r="C308" s="16">
        <v>20</v>
      </c>
      <c r="D308" s="16" t="s">
        <v>3633</v>
      </c>
      <c r="E308" s="16" t="s">
        <v>3626</v>
      </c>
      <c r="F308" s="27">
        <v>42747</v>
      </c>
      <c r="G308" s="16" t="s">
        <v>3644</v>
      </c>
      <c r="H308" s="16" t="s">
        <v>3651</v>
      </c>
      <c r="I308" s="16">
        <v>0.01</v>
      </c>
      <c r="J308" s="16">
        <v>0.01</v>
      </c>
      <c r="K308" s="16">
        <v>2.5862177487859508E-3</v>
      </c>
      <c r="L308" s="16" t="s">
        <v>3632</v>
      </c>
      <c r="M308" s="16" t="s">
        <v>1392</v>
      </c>
      <c r="N308" s="16">
        <v>0</v>
      </c>
      <c r="O308" s="16">
        <v>0</v>
      </c>
      <c r="P308" s="16">
        <v>0</v>
      </c>
    </row>
    <row r="309" spans="1:16">
      <c r="A309" s="20"/>
      <c r="B309" s="13">
        <v>657</v>
      </c>
      <c r="C309" s="16">
        <v>21</v>
      </c>
      <c r="D309" s="16" t="s">
        <v>3633</v>
      </c>
      <c r="E309" s="16" t="s">
        <v>3626</v>
      </c>
      <c r="F309" s="27">
        <v>42747</v>
      </c>
      <c r="G309" s="16" t="s">
        <v>3644</v>
      </c>
      <c r="H309" s="16" t="s">
        <v>3652</v>
      </c>
      <c r="I309" s="16">
        <v>0.14000000000000001</v>
      </c>
      <c r="J309" s="16">
        <v>0.14000000000000001</v>
      </c>
      <c r="K309" s="16">
        <v>3.620704848300331E-2</v>
      </c>
      <c r="L309" s="16" t="s">
        <v>3630</v>
      </c>
      <c r="M309" s="16" t="s">
        <v>1392</v>
      </c>
      <c r="N309" s="16">
        <v>0</v>
      </c>
      <c r="O309" s="16">
        <v>0</v>
      </c>
      <c r="P309" s="16">
        <v>0</v>
      </c>
    </row>
    <row r="310" spans="1:16">
      <c r="A310" s="20"/>
      <c r="B310" s="13">
        <v>658</v>
      </c>
      <c r="C310" s="16">
        <v>21</v>
      </c>
      <c r="D310" s="16" t="s">
        <v>3633</v>
      </c>
      <c r="E310" s="16" t="s">
        <v>3626</v>
      </c>
      <c r="F310" s="27">
        <v>42747</v>
      </c>
      <c r="G310" s="16" t="s">
        <v>3644</v>
      </c>
      <c r="H310" s="16" t="s">
        <v>3652</v>
      </c>
      <c r="I310" s="16">
        <v>0.19</v>
      </c>
      <c r="J310" s="16">
        <v>0.19</v>
      </c>
      <c r="K310" s="16">
        <v>4.9138137226933047E-2</v>
      </c>
      <c r="L310" s="16" t="s">
        <v>3630</v>
      </c>
      <c r="M310" s="16" t="s">
        <v>1392</v>
      </c>
      <c r="N310" s="16">
        <v>0</v>
      </c>
      <c r="O310" s="16">
        <v>0</v>
      </c>
      <c r="P310" s="16">
        <v>0</v>
      </c>
    </row>
    <row r="311" spans="1:16">
      <c r="A311" s="20"/>
      <c r="B311" s="13">
        <v>659</v>
      </c>
      <c r="C311" s="16">
        <v>21</v>
      </c>
      <c r="D311" s="16" t="s">
        <v>3633</v>
      </c>
      <c r="E311" s="16" t="s">
        <v>3626</v>
      </c>
      <c r="F311" s="27">
        <v>42747</v>
      </c>
      <c r="G311" s="16" t="s">
        <v>3644</v>
      </c>
      <c r="H311" s="16" t="s">
        <v>3652</v>
      </c>
      <c r="I311" s="16">
        <v>0.15</v>
      </c>
      <c r="J311" s="16">
        <v>0.15</v>
      </c>
      <c r="K311" s="16">
        <v>3.8793266231789247E-2</v>
      </c>
      <c r="L311" s="16" t="s">
        <v>3629</v>
      </c>
      <c r="M311" s="16" t="s">
        <v>1392</v>
      </c>
      <c r="N311" s="16">
        <v>0</v>
      </c>
      <c r="O311" s="16">
        <v>0</v>
      </c>
      <c r="P311" s="16">
        <v>0</v>
      </c>
    </row>
    <row r="312" spans="1:16">
      <c r="A312" s="20"/>
      <c r="B312" s="13">
        <v>660</v>
      </c>
      <c r="C312" s="16">
        <v>21</v>
      </c>
      <c r="D312" s="16" t="s">
        <v>3633</v>
      </c>
      <c r="E312" s="16" t="s">
        <v>3626</v>
      </c>
      <c r="F312" s="27">
        <v>42747</v>
      </c>
      <c r="G312" s="16" t="s">
        <v>3644</v>
      </c>
      <c r="H312" s="16" t="s">
        <v>3652</v>
      </c>
      <c r="I312" s="16">
        <v>0.02</v>
      </c>
      <c r="J312" s="16">
        <v>0.02</v>
      </c>
      <c r="K312" s="16">
        <v>5.1724354975719016E-3</v>
      </c>
      <c r="L312" s="16" t="s">
        <v>3632</v>
      </c>
      <c r="M312" s="16" t="s">
        <v>1232</v>
      </c>
      <c r="N312" s="16">
        <v>0</v>
      </c>
      <c r="O312" s="16">
        <v>0</v>
      </c>
      <c r="P312" s="16">
        <v>0</v>
      </c>
    </row>
    <row r="313" spans="1:16">
      <c r="A313" s="20"/>
      <c r="B313" s="13">
        <v>661</v>
      </c>
      <c r="C313" s="16">
        <v>21</v>
      </c>
      <c r="D313" s="16" t="s">
        <v>3633</v>
      </c>
      <c r="E313" s="16" t="s">
        <v>3626</v>
      </c>
      <c r="F313" s="27">
        <v>42747</v>
      </c>
      <c r="G313" s="16" t="s">
        <v>3644</v>
      </c>
      <c r="H313" s="16" t="s">
        <v>3652</v>
      </c>
      <c r="I313" s="16">
        <v>0.01</v>
      </c>
      <c r="J313" s="16">
        <v>0.01</v>
      </c>
      <c r="K313" s="16">
        <v>2.5862177487859508E-3</v>
      </c>
      <c r="L313" s="16" t="s">
        <v>3629</v>
      </c>
      <c r="M313" s="16" t="s">
        <v>1392</v>
      </c>
      <c r="N313" s="16">
        <v>0</v>
      </c>
      <c r="O313" s="16">
        <v>0</v>
      </c>
      <c r="P313" s="16">
        <v>0</v>
      </c>
    </row>
    <row r="314" spans="1:16">
      <c r="A314" s="20"/>
      <c r="B314" s="13">
        <v>662</v>
      </c>
      <c r="C314" s="16">
        <v>21</v>
      </c>
      <c r="D314" s="16" t="s">
        <v>3633</v>
      </c>
      <c r="E314" s="16" t="s">
        <v>3626</v>
      </c>
      <c r="F314" s="27">
        <v>42747</v>
      </c>
      <c r="G314" s="16" t="s">
        <v>3644</v>
      </c>
      <c r="H314" s="16" t="s">
        <v>3652</v>
      </c>
      <c r="I314" s="16">
        <v>0.05</v>
      </c>
      <c r="J314" s="16">
        <v>0.05</v>
      </c>
      <c r="K314" s="16">
        <v>1.293108874392975E-2</v>
      </c>
      <c r="L314" s="16" t="s">
        <v>3475</v>
      </c>
      <c r="M314" s="16" t="s">
        <v>1232</v>
      </c>
      <c r="N314" s="16">
        <v>0</v>
      </c>
      <c r="O314" s="16">
        <v>0</v>
      </c>
      <c r="P314" s="16">
        <v>0</v>
      </c>
    </row>
    <row r="315" spans="1:16">
      <c r="A315" s="20"/>
      <c r="B315" s="13">
        <v>663</v>
      </c>
      <c r="C315" s="16">
        <v>21</v>
      </c>
      <c r="D315" s="16" t="s">
        <v>3633</v>
      </c>
      <c r="E315" s="16" t="s">
        <v>3626</v>
      </c>
      <c r="F315" s="27">
        <v>42747</v>
      </c>
      <c r="G315" s="16" t="s">
        <v>3644</v>
      </c>
      <c r="H315" s="16" t="s">
        <v>3652</v>
      </c>
      <c r="I315" s="16">
        <v>0.01</v>
      </c>
      <c r="J315" s="16">
        <v>0.01</v>
      </c>
      <c r="K315" s="16">
        <v>2.5862177487859508E-3</v>
      </c>
      <c r="L315" s="16" t="s">
        <v>3475</v>
      </c>
      <c r="M315" s="16" t="s">
        <v>1232</v>
      </c>
      <c r="N315" s="16">
        <v>0</v>
      </c>
      <c r="O315" s="16">
        <v>0</v>
      </c>
      <c r="P315" s="16">
        <v>0</v>
      </c>
    </row>
    <row r="316" spans="1:16">
      <c r="A316" s="20"/>
      <c r="B316" s="13">
        <v>665</v>
      </c>
      <c r="C316" s="16">
        <v>21</v>
      </c>
      <c r="D316" s="16" t="s">
        <v>3633</v>
      </c>
      <c r="E316" s="16" t="s">
        <v>3626</v>
      </c>
      <c r="F316" s="27">
        <v>42747</v>
      </c>
      <c r="G316" s="16" t="s">
        <v>3644</v>
      </c>
      <c r="H316" s="16" t="s">
        <v>3652</v>
      </c>
      <c r="I316" s="16">
        <v>0.02</v>
      </c>
      <c r="J316" s="16">
        <v>0.02</v>
      </c>
      <c r="K316" s="16">
        <v>5.1724354975719016E-3</v>
      </c>
      <c r="L316" s="16" t="s">
        <v>3630</v>
      </c>
      <c r="M316" s="16" t="s">
        <v>1392</v>
      </c>
      <c r="N316" s="16">
        <v>0</v>
      </c>
      <c r="O316" s="16">
        <v>0</v>
      </c>
      <c r="P316" s="16">
        <v>0</v>
      </c>
    </row>
    <row r="317" spans="1:16">
      <c r="A317" s="20"/>
      <c r="B317" s="13">
        <v>666</v>
      </c>
      <c r="C317" s="16">
        <v>21</v>
      </c>
      <c r="D317" s="16" t="s">
        <v>3633</v>
      </c>
      <c r="E317" s="16" t="s">
        <v>3626</v>
      </c>
      <c r="F317" s="27">
        <v>42747</v>
      </c>
      <c r="G317" s="16" t="s">
        <v>3644</v>
      </c>
      <c r="H317" s="16" t="s">
        <v>3652</v>
      </c>
      <c r="I317" s="16">
        <v>0.01</v>
      </c>
      <c r="J317" s="16">
        <v>0.01</v>
      </c>
      <c r="K317" s="16">
        <v>2.5862177487859508E-3</v>
      </c>
      <c r="L317" s="16" t="s">
        <v>3630</v>
      </c>
      <c r="M317" s="16" t="s">
        <v>1392</v>
      </c>
      <c r="N317" s="16">
        <v>0</v>
      </c>
      <c r="O317" s="16">
        <v>0</v>
      </c>
      <c r="P317" s="16">
        <v>0</v>
      </c>
    </row>
    <row r="318" spans="1:16">
      <c r="A318" s="20"/>
      <c r="B318" s="13">
        <v>667</v>
      </c>
      <c r="C318" s="16">
        <v>21</v>
      </c>
      <c r="D318" s="16" t="s">
        <v>3633</v>
      </c>
      <c r="E318" s="16" t="s">
        <v>3626</v>
      </c>
      <c r="F318" s="27">
        <v>42747</v>
      </c>
      <c r="G318" s="16" t="s">
        <v>3644</v>
      </c>
      <c r="H318" s="16" t="s">
        <v>3652</v>
      </c>
      <c r="I318" s="16">
        <v>7.0000000000000007E-2</v>
      </c>
      <c r="J318" s="16">
        <v>7.0000000000000007E-2</v>
      </c>
      <c r="K318" s="16">
        <v>1.8103524241501651E-2</v>
      </c>
      <c r="L318" s="16" t="s">
        <v>3630</v>
      </c>
      <c r="M318" s="16" t="s">
        <v>1392</v>
      </c>
      <c r="N318" s="16">
        <v>0</v>
      </c>
      <c r="O318" s="16">
        <v>0</v>
      </c>
      <c r="P318" s="16">
        <v>0</v>
      </c>
    </row>
    <row r="319" spans="1:16">
      <c r="A319" s="20"/>
      <c r="B319" s="13">
        <v>668</v>
      </c>
      <c r="C319" s="16">
        <v>21</v>
      </c>
      <c r="D319" s="16" t="s">
        <v>3633</v>
      </c>
      <c r="E319" s="16" t="s">
        <v>3626</v>
      </c>
      <c r="F319" s="27">
        <v>42747</v>
      </c>
      <c r="G319" s="16" t="s">
        <v>3644</v>
      </c>
      <c r="H319" s="16" t="s">
        <v>3652</v>
      </c>
      <c r="I319" s="16">
        <v>0.2</v>
      </c>
      <c r="J319" s="16">
        <v>0.2</v>
      </c>
      <c r="K319" s="16">
        <v>5.172435497571902E-2</v>
      </c>
      <c r="L319" s="16" t="s">
        <v>3629</v>
      </c>
      <c r="M319" s="16" t="s">
        <v>1392</v>
      </c>
      <c r="N319" s="16">
        <v>0</v>
      </c>
      <c r="O319" s="16">
        <v>0</v>
      </c>
      <c r="P319" s="16">
        <v>0</v>
      </c>
    </row>
    <row r="320" spans="1:16">
      <c r="A320" s="20"/>
      <c r="B320" s="13">
        <v>671</v>
      </c>
      <c r="C320" s="16">
        <v>21</v>
      </c>
      <c r="D320" s="16" t="s">
        <v>3633</v>
      </c>
      <c r="E320" s="16" t="s">
        <v>3626</v>
      </c>
      <c r="F320" s="27">
        <v>42747</v>
      </c>
      <c r="G320" s="16" t="s">
        <v>3644</v>
      </c>
      <c r="H320" s="16" t="s">
        <v>3652</v>
      </c>
      <c r="I320" s="16">
        <v>0.02</v>
      </c>
      <c r="J320" s="16">
        <v>0.02</v>
      </c>
      <c r="K320" s="16">
        <v>5.1724354975719016E-3</v>
      </c>
      <c r="L320" s="16" t="s">
        <v>3475</v>
      </c>
      <c r="M320" s="16" t="s">
        <v>1232</v>
      </c>
      <c r="N320" s="16">
        <v>0</v>
      </c>
      <c r="O320" s="16">
        <v>0</v>
      </c>
      <c r="P320" s="16">
        <v>0</v>
      </c>
    </row>
    <row r="321" spans="1:16">
      <c r="A321" s="20"/>
      <c r="B321" s="13">
        <v>672</v>
      </c>
      <c r="C321" s="16">
        <v>21</v>
      </c>
      <c r="D321" s="16" t="s">
        <v>3633</v>
      </c>
      <c r="E321" s="16" t="s">
        <v>3626</v>
      </c>
      <c r="F321" s="27">
        <v>42747</v>
      </c>
      <c r="G321" s="16" t="s">
        <v>3644</v>
      </c>
      <c r="H321" s="16" t="s">
        <v>3652</v>
      </c>
      <c r="I321" s="16">
        <v>0.02</v>
      </c>
      <c r="J321" s="16">
        <v>0.02</v>
      </c>
      <c r="K321" s="16">
        <v>5.1724354975719016E-3</v>
      </c>
      <c r="L321" s="16" t="s">
        <v>3475</v>
      </c>
      <c r="M321" s="16" t="s">
        <v>1232</v>
      </c>
      <c r="N321" s="16">
        <v>0</v>
      </c>
      <c r="O321" s="16">
        <v>0</v>
      </c>
      <c r="P321" s="16">
        <v>0</v>
      </c>
    </row>
    <row r="322" spans="1:16">
      <c r="A322" s="20"/>
      <c r="B322" s="13">
        <v>673</v>
      </c>
      <c r="C322" s="16">
        <v>21</v>
      </c>
      <c r="D322" s="16" t="s">
        <v>3633</v>
      </c>
      <c r="E322" s="16" t="s">
        <v>3626</v>
      </c>
      <c r="F322" s="27">
        <v>42747</v>
      </c>
      <c r="G322" s="16" t="s">
        <v>3644</v>
      </c>
      <c r="H322" s="16" t="s">
        <v>3652</v>
      </c>
      <c r="I322" s="16">
        <v>0.02</v>
      </c>
      <c r="J322" s="16">
        <v>0.02</v>
      </c>
      <c r="K322" s="16">
        <v>5.1724354975719016E-3</v>
      </c>
      <c r="L322" s="16" t="s">
        <v>1279</v>
      </c>
      <c r="M322" s="16" t="s">
        <v>1232</v>
      </c>
      <c r="N322" s="16">
        <v>0</v>
      </c>
      <c r="O322" s="16">
        <v>0</v>
      </c>
      <c r="P322" s="16">
        <v>0</v>
      </c>
    </row>
    <row r="323" spans="1:16">
      <c r="A323" s="20"/>
      <c r="B323" s="13">
        <v>674</v>
      </c>
      <c r="C323" s="16">
        <v>21</v>
      </c>
      <c r="D323" s="16" t="s">
        <v>3633</v>
      </c>
      <c r="E323" s="16" t="s">
        <v>3626</v>
      </c>
      <c r="F323" s="27">
        <v>42747</v>
      </c>
      <c r="G323" s="16" t="s">
        <v>3644</v>
      </c>
      <c r="H323" s="16" t="s">
        <v>3652</v>
      </c>
      <c r="I323" s="16">
        <v>0.08</v>
      </c>
      <c r="J323" s="16">
        <v>0.08</v>
      </c>
      <c r="K323" s="16">
        <v>2.068974199028761E-2</v>
      </c>
      <c r="L323" s="16" t="s">
        <v>3475</v>
      </c>
      <c r="M323" s="16" t="s">
        <v>1232</v>
      </c>
      <c r="N323" s="16">
        <v>0</v>
      </c>
      <c r="O323" s="16">
        <v>0</v>
      </c>
      <c r="P323" s="16">
        <v>0</v>
      </c>
    </row>
    <row r="324" spans="1:16">
      <c r="A324" s="20"/>
      <c r="B324" s="13">
        <v>675</v>
      </c>
      <c r="C324" s="16">
        <v>21</v>
      </c>
      <c r="D324" s="16" t="s">
        <v>3633</v>
      </c>
      <c r="E324" s="16" t="s">
        <v>3626</v>
      </c>
      <c r="F324" s="27">
        <v>42747</v>
      </c>
      <c r="G324" s="16" t="s">
        <v>3644</v>
      </c>
      <c r="H324" s="16" t="s">
        <v>3652</v>
      </c>
      <c r="I324" s="16">
        <v>0.11</v>
      </c>
      <c r="J324" s="16">
        <v>0.11</v>
      </c>
      <c r="K324" s="16">
        <v>2.8448395236645461E-2</v>
      </c>
      <c r="L324" s="16" t="s">
        <v>3475</v>
      </c>
      <c r="M324" s="16" t="s">
        <v>1232</v>
      </c>
      <c r="N324" s="16">
        <v>0</v>
      </c>
      <c r="O324" s="16">
        <v>0</v>
      </c>
      <c r="P324" s="16">
        <v>0</v>
      </c>
    </row>
    <row r="325" spans="1:16">
      <c r="A325" s="20"/>
      <c r="B325" s="13">
        <v>676</v>
      </c>
      <c r="C325" s="16">
        <v>21</v>
      </c>
      <c r="D325" s="16" t="s">
        <v>3633</v>
      </c>
      <c r="E325" s="16" t="s">
        <v>3626</v>
      </c>
      <c r="F325" s="27">
        <v>42747</v>
      </c>
      <c r="G325" s="16" t="s">
        <v>3644</v>
      </c>
      <c r="H325" s="16" t="s">
        <v>3652</v>
      </c>
      <c r="I325" s="16">
        <v>0.38</v>
      </c>
      <c r="J325" s="16">
        <v>0.38</v>
      </c>
      <c r="K325" s="16">
        <v>9.8276274453866108E-2</v>
      </c>
      <c r="L325" s="16" t="s">
        <v>3630</v>
      </c>
      <c r="M325" s="16" t="s">
        <v>1392</v>
      </c>
      <c r="N325" s="16">
        <v>0</v>
      </c>
      <c r="O325" s="16">
        <v>0</v>
      </c>
      <c r="P325" s="16">
        <v>0</v>
      </c>
    </row>
    <row r="326" spans="1:16">
      <c r="A326" s="20"/>
      <c r="B326" s="13">
        <v>678</v>
      </c>
      <c r="C326" s="16">
        <v>21</v>
      </c>
      <c r="D326" s="16" t="s">
        <v>3633</v>
      </c>
      <c r="E326" s="16" t="s">
        <v>3626</v>
      </c>
      <c r="F326" s="27">
        <v>42747</v>
      </c>
      <c r="G326" s="16" t="s">
        <v>3644</v>
      </c>
      <c r="H326" s="16" t="s">
        <v>3652</v>
      </c>
      <c r="I326" s="16">
        <v>0.02</v>
      </c>
      <c r="J326" s="16">
        <v>0.02</v>
      </c>
      <c r="K326" s="16">
        <v>5.1724354975719016E-3</v>
      </c>
      <c r="L326" s="16" t="s">
        <v>3630</v>
      </c>
      <c r="M326" s="16" t="s">
        <v>1392</v>
      </c>
      <c r="N326" s="16">
        <v>0</v>
      </c>
      <c r="O326" s="16">
        <v>0</v>
      </c>
      <c r="P326" s="16">
        <v>0</v>
      </c>
    </row>
    <row r="327" spans="1:16">
      <c r="A327" s="20"/>
      <c r="B327" s="13">
        <v>681</v>
      </c>
      <c r="C327" s="16">
        <v>21</v>
      </c>
      <c r="D327" s="16" t="s">
        <v>3633</v>
      </c>
      <c r="E327" s="16" t="s">
        <v>3626</v>
      </c>
      <c r="F327" s="27">
        <v>42747</v>
      </c>
      <c r="G327" s="16" t="s">
        <v>3644</v>
      </c>
      <c r="H327" s="16" t="s">
        <v>3652</v>
      </c>
      <c r="I327" s="16">
        <v>0.05</v>
      </c>
      <c r="J327" s="16">
        <v>0.05</v>
      </c>
      <c r="K327" s="16">
        <v>1.293108874392975E-2</v>
      </c>
      <c r="L327" s="16" t="s">
        <v>3629</v>
      </c>
      <c r="M327" s="16" t="s">
        <v>1392</v>
      </c>
      <c r="N327" s="16">
        <v>0</v>
      </c>
      <c r="O327" s="16">
        <v>0</v>
      </c>
      <c r="P327" s="16">
        <v>0</v>
      </c>
    </row>
    <row r="328" spans="1:16">
      <c r="A328" s="20"/>
      <c r="B328" s="13">
        <v>682</v>
      </c>
      <c r="C328" s="16">
        <v>21</v>
      </c>
      <c r="D328" s="16" t="s">
        <v>3633</v>
      </c>
      <c r="E328" s="16" t="s">
        <v>3626</v>
      </c>
      <c r="F328" s="27">
        <v>42747</v>
      </c>
      <c r="G328" s="16" t="s">
        <v>3644</v>
      </c>
      <c r="H328" s="16" t="s">
        <v>3652</v>
      </c>
      <c r="I328" s="16">
        <v>0.03</v>
      </c>
      <c r="J328" s="16">
        <v>0.03</v>
      </c>
      <c r="K328" s="16">
        <v>7.7586532463578524E-3</v>
      </c>
      <c r="L328" s="16" t="s">
        <v>3475</v>
      </c>
      <c r="M328" s="16" t="s">
        <v>1232</v>
      </c>
      <c r="N328" s="16">
        <v>0</v>
      </c>
      <c r="O328" s="16">
        <v>0</v>
      </c>
      <c r="P328" s="16">
        <v>0</v>
      </c>
    </row>
    <row r="329" spans="1:16">
      <c r="A329" s="20"/>
      <c r="B329" s="13">
        <v>683</v>
      </c>
      <c r="C329" s="16">
        <v>21</v>
      </c>
      <c r="D329" s="16" t="s">
        <v>3633</v>
      </c>
      <c r="E329" s="16" t="s">
        <v>3626</v>
      </c>
      <c r="F329" s="27">
        <v>42747</v>
      </c>
      <c r="G329" s="16" t="s">
        <v>3644</v>
      </c>
      <c r="H329" s="16" t="s">
        <v>3652</v>
      </c>
      <c r="I329" s="16">
        <v>0.17</v>
      </c>
      <c r="J329" s="16">
        <v>0.17</v>
      </c>
      <c r="K329" s="16">
        <v>4.3965701729361158E-2</v>
      </c>
      <c r="L329" s="16" t="s">
        <v>3475</v>
      </c>
      <c r="M329" s="16" t="s">
        <v>1232</v>
      </c>
      <c r="N329" s="16">
        <v>0</v>
      </c>
      <c r="O329" s="16">
        <v>0</v>
      </c>
      <c r="P329" s="16">
        <v>0</v>
      </c>
    </row>
    <row r="330" spans="1:16">
      <c r="A330" s="20"/>
      <c r="B330" s="13">
        <v>684</v>
      </c>
      <c r="C330" s="16">
        <v>21</v>
      </c>
      <c r="D330" s="16" t="s">
        <v>3633</v>
      </c>
      <c r="E330" s="16" t="s">
        <v>3626</v>
      </c>
      <c r="F330" s="27">
        <v>42747</v>
      </c>
      <c r="G330" s="16" t="s">
        <v>3644</v>
      </c>
      <c r="H330" s="16" t="s">
        <v>3652</v>
      </c>
      <c r="I330" s="16">
        <v>1</v>
      </c>
      <c r="J330" s="16">
        <v>1</v>
      </c>
      <c r="K330" s="16">
        <v>0.25862177487859511</v>
      </c>
      <c r="L330" s="16" t="s">
        <v>3630</v>
      </c>
      <c r="M330" s="16" t="s">
        <v>1392</v>
      </c>
      <c r="N330" s="16">
        <v>0</v>
      </c>
      <c r="O330" s="16">
        <v>0</v>
      </c>
      <c r="P330" s="16">
        <v>0</v>
      </c>
    </row>
    <row r="331" spans="1:16">
      <c r="A331" s="20"/>
      <c r="B331" s="13">
        <v>685</v>
      </c>
      <c r="C331" s="16">
        <v>21</v>
      </c>
      <c r="D331" s="16" t="s">
        <v>3633</v>
      </c>
      <c r="E331" s="16" t="s">
        <v>3626</v>
      </c>
      <c r="F331" s="27">
        <v>42747</v>
      </c>
      <c r="G331" s="16" t="s">
        <v>3644</v>
      </c>
      <c r="H331" s="16" t="s">
        <v>3652</v>
      </c>
      <c r="I331" s="16">
        <v>0.02</v>
      </c>
      <c r="J331" s="16">
        <v>0.02</v>
      </c>
      <c r="K331" s="16">
        <v>5.1724354975719016E-3</v>
      </c>
      <c r="L331" s="16" t="s">
        <v>1279</v>
      </c>
      <c r="M331" s="16" t="s">
        <v>1232</v>
      </c>
      <c r="N331" s="16">
        <v>0</v>
      </c>
      <c r="O331" s="16">
        <v>0</v>
      </c>
      <c r="P331" s="16">
        <v>0</v>
      </c>
    </row>
    <row r="332" spans="1:16">
      <c r="A332" s="20"/>
      <c r="B332" s="13">
        <v>686</v>
      </c>
      <c r="C332" s="16">
        <v>21</v>
      </c>
      <c r="D332" s="16" t="s">
        <v>3633</v>
      </c>
      <c r="E332" s="16" t="s">
        <v>3626</v>
      </c>
      <c r="F332" s="27">
        <v>42747</v>
      </c>
      <c r="G332" s="16" t="s">
        <v>3644</v>
      </c>
      <c r="H332" s="16" t="s">
        <v>3652</v>
      </c>
      <c r="I332" s="16">
        <v>0.03</v>
      </c>
      <c r="J332" s="16">
        <v>0.03</v>
      </c>
      <c r="K332" s="16">
        <v>7.7586532463578524E-3</v>
      </c>
      <c r="L332" s="16" t="s">
        <v>3475</v>
      </c>
      <c r="M332" s="16" t="s">
        <v>1232</v>
      </c>
      <c r="N332" s="16">
        <v>0</v>
      </c>
      <c r="O332" s="16">
        <v>0</v>
      </c>
      <c r="P332" s="16">
        <v>0</v>
      </c>
    </row>
    <row r="333" spans="1:16">
      <c r="A333" s="20"/>
      <c r="B333" s="13">
        <v>687</v>
      </c>
      <c r="C333" s="16">
        <v>21</v>
      </c>
      <c r="D333" s="16" t="s">
        <v>3633</v>
      </c>
      <c r="E333" s="16" t="s">
        <v>3626</v>
      </c>
      <c r="F333" s="27">
        <v>42747</v>
      </c>
      <c r="G333" s="16" t="s">
        <v>3644</v>
      </c>
      <c r="H333" s="16" t="s">
        <v>3652</v>
      </c>
      <c r="I333" s="16">
        <v>0.26</v>
      </c>
      <c r="J333" s="16">
        <v>0.26</v>
      </c>
      <c r="K333" s="16">
        <v>6.7241661468434702E-2</v>
      </c>
      <c r="L333" s="16" t="s">
        <v>3632</v>
      </c>
      <c r="M333" s="16" t="s">
        <v>1392</v>
      </c>
      <c r="N333" s="16">
        <v>0</v>
      </c>
      <c r="O333" s="16">
        <v>0</v>
      </c>
      <c r="P333" s="16">
        <v>0</v>
      </c>
    </row>
    <row r="334" spans="1:16">
      <c r="A334" s="20"/>
      <c r="B334" s="13">
        <v>688</v>
      </c>
      <c r="C334" s="16">
        <v>21</v>
      </c>
      <c r="D334" s="16" t="s">
        <v>3633</v>
      </c>
      <c r="E334" s="16" t="s">
        <v>3626</v>
      </c>
      <c r="F334" s="27">
        <v>42747</v>
      </c>
      <c r="G334" s="16" t="s">
        <v>3644</v>
      </c>
      <c r="H334" s="16" t="s">
        <v>3652</v>
      </c>
      <c r="I334" s="16">
        <v>0.05</v>
      </c>
      <c r="J334" s="16">
        <v>0.05</v>
      </c>
      <c r="K334" s="16">
        <v>1.293108874392975E-2</v>
      </c>
      <c r="L334" s="16" t="s">
        <v>3632</v>
      </c>
      <c r="M334" s="16" t="s">
        <v>1392</v>
      </c>
      <c r="N334" s="16">
        <v>0</v>
      </c>
      <c r="O334" s="16">
        <v>0</v>
      </c>
      <c r="P334" s="16">
        <v>0</v>
      </c>
    </row>
    <row r="335" spans="1:16">
      <c r="A335" s="20"/>
      <c r="B335" s="13">
        <v>690</v>
      </c>
      <c r="C335" s="16">
        <v>21</v>
      </c>
      <c r="D335" s="16" t="s">
        <v>3633</v>
      </c>
      <c r="E335" s="16" t="s">
        <v>3626</v>
      </c>
      <c r="F335" s="27">
        <v>42747</v>
      </c>
      <c r="G335" s="16" t="s">
        <v>3644</v>
      </c>
      <c r="H335" s="16" t="s">
        <v>3652</v>
      </c>
      <c r="I335" s="16">
        <v>0.03</v>
      </c>
      <c r="J335" s="16">
        <v>0.03</v>
      </c>
      <c r="K335" s="16">
        <v>7.7586532463578524E-3</v>
      </c>
      <c r="L335" s="16" t="s">
        <v>3632</v>
      </c>
      <c r="M335" s="16" t="s">
        <v>1392</v>
      </c>
      <c r="N335" s="16">
        <v>0</v>
      </c>
      <c r="O335" s="16">
        <v>0</v>
      </c>
      <c r="P335" s="16">
        <v>0</v>
      </c>
    </row>
    <row r="336" spans="1:16">
      <c r="A336" s="20"/>
      <c r="B336" s="13">
        <v>691</v>
      </c>
      <c r="C336" s="16">
        <v>21</v>
      </c>
      <c r="D336" s="16" t="s">
        <v>3633</v>
      </c>
      <c r="E336" s="16" t="s">
        <v>3626</v>
      </c>
      <c r="F336" s="27">
        <v>42747</v>
      </c>
      <c r="G336" s="16" t="s">
        <v>3644</v>
      </c>
      <c r="H336" s="16" t="s">
        <v>3652</v>
      </c>
      <c r="I336" s="16">
        <v>0.1</v>
      </c>
      <c r="J336" s="16">
        <v>0.1</v>
      </c>
      <c r="K336" s="16">
        <v>2.586217748785951E-2</v>
      </c>
      <c r="L336" s="16" t="s">
        <v>3475</v>
      </c>
      <c r="M336" s="16" t="s">
        <v>1232</v>
      </c>
      <c r="N336" s="16">
        <v>0</v>
      </c>
      <c r="O336" s="16">
        <v>0</v>
      </c>
      <c r="P336" s="16">
        <v>0</v>
      </c>
    </row>
    <row r="337" spans="1:16">
      <c r="A337" s="20"/>
      <c r="B337" s="13">
        <v>692</v>
      </c>
      <c r="C337" s="16">
        <v>21</v>
      </c>
      <c r="D337" s="16" t="s">
        <v>3633</v>
      </c>
      <c r="E337" s="16" t="s">
        <v>3626</v>
      </c>
      <c r="F337" s="27">
        <v>42747</v>
      </c>
      <c r="G337" s="16" t="s">
        <v>3644</v>
      </c>
      <c r="H337" s="16" t="s">
        <v>3652</v>
      </c>
      <c r="I337" s="16">
        <v>0.2</v>
      </c>
      <c r="J337" s="16">
        <v>0.2</v>
      </c>
      <c r="K337" s="16">
        <v>5.172435497571902E-2</v>
      </c>
      <c r="L337" s="16" t="s">
        <v>3632</v>
      </c>
      <c r="M337" s="16" t="s">
        <v>1392</v>
      </c>
      <c r="N337" s="16">
        <v>0</v>
      </c>
      <c r="O337" s="16">
        <v>0</v>
      </c>
      <c r="P337" s="16">
        <v>0</v>
      </c>
    </row>
    <row r="338" spans="1:16">
      <c r="A338" s="20"/>
      <c r="B338" s="13">
        <v>693</v>
      </c>
      <c r="C338" s="16">
        <v>21</v>
      </c>
      <c r="D338" s="16" t="s">
        <v>3633</v>
      </c>
      <c r="E338" s="16" t="s">
        <v>3626</v>
      </c>
      <c r="F338" s="27">
        <v>42747</v>
      </c>
      <c r="G338" s="16" t="s">
        <v>3644</v>
      </c>
      <c r="H338" s="16" t="s">
        <v>3652</v>
      </c>
      <c r="I338" s="16">
        <v>0.02</v>
      </c>
      <c r="J338" s="16">
        <v>0.02</v>
      </c>
      <c r="K338" s="16">
        <v>5.1724354975719016E-3</v>
      </c>
      <c r="L338" s="16" t="s">
        <v>3632</v>
      </c>
      <c r="M338" s="16" t="s">
        <v>1392</v>
      </c>
      <c r="N338" s="16">
        <v>0</v>
      </c>
      <c r="O338" s="16">
        <v>0</v>
      </c>
      <c r="P338" s="16">
        <v>0</v>
      </c>
    </row>
    <row r="339" spans="1:16">
      <c r="A339" s="20"/>
      <c r="B339" s="13">
        <v>694</v>
      </c>
      <c r="C339" s="16">
        <v>21</v>
      </c>
      <c r="D339" s="16" t="s">
        <v>3633</v>
      </c>
      <c r="E339" s="16" t="s">
        <v>3626</v>
      </c>
      <c r="F339" s="27">
        <v>42747</v>
      </c>
      <c r="G339" s="16" t="s">
        <v>3644</v>
      </c>
      <c r="H339" s="16" t="s">
        <v>3652</v>
      </c>
      <c r="I339" s="16">
        <v>0.01</v>
      </c>
      <c r="J339" s="16">
        <v>0.01</v>
      </c>
      <c r="K339" s="16">
        <v>2.5862177487859508E-3</v>
      </c>
      <c r="L339" s="16" t="s">
        <v>3475</v>
      </c>
      <c r="M339" s="16" t="s">
        <v>1232</v>
      </c>
      <c r="N339" s="16">
        <v>0</v>
      </c>
      <c r="O339" s="16">
        <v>0</v>
      </c>
      <c r="P339" s="16">
        <v>0</v>
      </c>
    </row>
    <row r="340" spans="1:16">
      <c r="A340" s="20"/>
      <c r="B340" s="13">
        <v>695</v>
      </c>
      <c r="C340" s="16">
        <v>21</v>
      </c>
      <c r="D340" s="16" t="s">
        <v>3633</v>
      </c>
      <c r="E340" s="16" t="s">
        <v>3626</v>
      </c>
      <c r="F340" s="27">
        <v>42747</v>
      </c>
      <c r="G340" s="16" t="s">
        <v>3644</v>
      </c>
      <c r="H340" s="16" t="s">
        <v>3652</v>
      </c>
      <c r="I340" s="16">
        <v>0.2</v>
      </c>
      <c r="J340" s="16">
        <v>0.2</v>
      </c>
      <c r="K340" s="16">
        <v>5.172435497571902E-2</v>
      </c>
      <c r="L340" s="16" t="s">
        <v>3632</v>
      </c>
      <c r="M340" s="16" t="s">
        <v>1392</v>
      </c>
      <c r="N340" s="16">
        <v>0</v>
      </c>
      <c r="O340" s="16">
        <v>0</v>
      </c>
      <c r="P340" s="16">
        <v>0</v>
      </c>
    </row>
    <row r="341" spans="1:16">
      <c r="A341" s="20"/>
      <c r="B341" s="13">
        <v>696</v>
      </c>
      <c r="C341" s="16">
        <v>21</v>
      </c>
      <c r="D341" s="16" t="s">
        <v>3633</v>
      </c>
      <c r="E341" s="16" t="s">
        <v>3626</v>
      </c>
      <c r="F341" s="27">
        <v>42747</v>
      </c>
      <c r="G341" s="16" t="s">
        <v>3644</v>
      </c>
      <c r="H341" s="16" t="s">
        <v>3652</v>
      </c>
      <c r="I341" s="16">
        <v>7.0000000000000007E-2</v>
      </c>
      <c r="J341" s="16">
        <v>7.0000000000000007E-2</v>
      </c>
      <c r="K341" s="16">
        <v>1.8103524241501651E-2</v>
      </c>
      <c r="L341" s="16" t="s">
        <v>3632</v>
      </c>
      <c r="M341" s="16" t="s">
        <v>1392</v>
      </c>
      <c r="N341" s="16">
        <v>0</v>
      </c>
      <c r="O341" s="16">
        <v>0</v>
      </c>
      <c r="P341" s="16">
        <v>0</v>
      </c>
    </row>
    <row r="342" spans="1:16">
      <c r="A342" s="20"/>
      <c r="B342" s="13">
        <v>697</v>
      </c>
      <c r="C342" s="16">
        <v>21</v>
      </c>
      <c r="D342" s="16" t="s">
        <v>3633</v>
      </c>
      <c r="E342" s="16" t="s">
        <v>3626</v>
      </c>
      <c r="F342" s="27">
        <v>42747</v>
      </c>
      <c r="G342" s="16" t="s">
        <v>3644</v>
      </c>
      <c r="H342" s="16" t="s">
        <v>3652</v>
      </c>
      <c r="I342" s="16">
        <v>0.01</v>
      </c>
      <c r="J342" s="16">
        <v>0.01</v>
      </c>
      <c r="K342" s="16">
        <v>2.5862177487859508E-3</v>
      </c>
      <c r="L342" s="16" t="s">
        <v>1279</v>
      </c>
      <c r="M342" s="16" t="s">
        <v>1232</v>
      </c>
      <c r="N342" s="16">
        <v>0</v>
      </c>
      <c r="O342" s="16">
        <v>0</v>
      </c>
      <c r="P342" s="16">
        <v>0</v>
      </c>
    </row>
    <row r="343" spans="1:16">
      <c r="A343" s="20"/>
      <c r="B343" s="13">
        <v>698</v>
      </c>
      <c r="C343" s="16">
        <v>21</v>
      </c>
      <c r="D343" s="16" t="s">
        <v>3633</v>
      </c>
      <c r="E343" s="16" t="s">
        <v>3626</v>
      </c>
      <c r="F343" s="27">
        <v>42747</v>
      </c>
      <c r="G343" s="16" t="s">
        <v>3644</v>
      </c>
      <c r="H343" s="16" t="s">
        <v>3652</v>
      </c>
      <c r="I343" s="16">
        <v>0.24</v>
      </c>
      <c r="J343" s="16">
        <v>0.24</v>
      </c>
      <c r="K343" s="16">
        <v>6.2069225970862812E-2</v>
      </c>
      <c r="L343" s="16" t="s">
        <v>3632</v>
      </c>
      <c r="M343" s="16" t="s">
        <v>1392</v>
      </c>
      <c r="N343" s="16">
        <v>0</v>
      </c>
      <c r="O343" s="16">
        <v>0</v>
      </c>
      <c r="P343" s="16">
        <v>0</v>
      </c>
    </row>
    <row r="344" spans="1:16">
      <c r="A344" s="20"/>
      <c r="B344" s="13">
        <v>699</v>
      </c>
      <c r="C344" s="16">
        <v>21</v>
      </c>
      <c r="D344" s="16" t="s">
        <v>3633</v>
      </c>
      <c r="E344" s="16" t="s">
        <v>3626</v>
      </c>
      <c r="F344" s="27">
        <v>42747</v>
      </c>
      <c r="G344" s="16" t="s">
        <v>3644</v>
      </c>
      <c r="H344" s="16" t="s">
        <v>3652</v>
      </c>
      <c r="I344" s="16">
        <v>0.26</v>
      </c>
      <c r="J344" s="16">
        <v>0.26</v>
      </c>
      <c r="K344" s="16">
        <v>6.7241661468434702E-2</v>
      </c>
      <c r="L344" s="16" t="s">
        <v>3632</v>
      </c>
      <c r="M344" s="16" t="s">
        <v>1392</v>
      </c>
      <c r="N344" s="16">
        <v>0</v>
      </c>
      <c r="O344" s="16">
        <v>0</v>
      </c>
      <c r="P344" s="16">
        <v>0</v>
      </c>
    </row>
    <row r="345" spans="1:16">
      <c r="A345" s="20"/>
      <c r="B345" s="13">
        <v>700</v>
      </c>
      <c r="C345" s="16">
        <v>21</v>
      </c>
      <c r="D345" s="16" t="s">
        <v>3633</v>
      </c>
      <c r="E345" s="16" t="s">
        <v>3626</v>
      </c>
      <c r="F345" s="27">
        <v>42747</v>
      </c>
      <c r="G345" s="16" t="s">
        <v>3644</v>
      </c>
      <c r="H345" s="16" t="s">
        <v>3652</v>
      </c>
      <c r="I345" s="16">
        <v>0.05</v>
      </c>
      <c r="J345" s="16">
        <v>0.05</v>
      </c>
      <c r="K345" s="16">
        <v>1.293108874392975E-2</v>
      </c>
      <c r="L345" s="16" t="s">
        <v>3632</v>
      </c>
      <c r="M345" s="16" t="s">
        <v>1392</v>
      </c>
      <c r="N345" s="16">
        <v>0</v>
      </c>
      <c r="O345" s="16">
        <v>0</v>
      </c>
      <c r="P345" s="16">
        <v>0</v>
      </c>
    </row>
    <row r="346" spans="1:16">
      <c r="A346" s="20"/>
      <c r="B346" s="13">
        <v>701</v>
      </c>
      <c r="C346" s="16">
        <v>21</v>
      </c>
      <c r="D346" s="16" t="s">
        <v>3633</v>
      </c>
      <c r="E346" s="16" t="s">
        <v>3626</v>
      </c>
      <c r="F346" s="27">
        <v>42747</v>
      </c>
      <c r="G346" s="16" t="s">
        <v>3644</v>
      </c>
      <c r="H346" s="16" t="s">
        <v>3652</v>
      </c>
      <c r="I346" s="16">
        <v>1.7</v>
      </c>
      <c r="J346" s="16">
        <v>1.7</v>
      </c>
      <c r="K346" s="16">
        <v>0.43965701729361162</v>
      </c>
      <c r="L346" s="16" t="s">
        <v>3630</v>
      </c>
      <c r="M346" s="16" t="s">
        <v>1392</v>
      </c>
      <c r="N346" s="16">
        <v>0</v>
      </c>
      <c r="O346" s="16">
        <v>0</v>
      </c>
      <c r="P346" s="16">
        <v>0</v>
      </c>
    </row>
    <row r="347" spans="1:16">
      <c r="A347" s="20"/>
      <c r="B347" s="13">
        <v>702</v>
      </c>
      <c r="C347" s="16">
        <v>3</v>
      </c>
      <c r="D347" s="16" t="s">
        <v>3633</v>
      </c>
      <c r="E347" s="16" t="s">
        <v>3626</v>
      </c>
      <c r="F347" s="27">
        <v>42748</v>
      </c>
      <c r="G347" s="16" t="s">
        <v>3644</v>
      </c>
      <c r="H347" s="16" t="s">
        <v>3653</v>
      </c>
      <c r="I347" s="16">
        <v>0.15</v>
      </c>
      <c r="J347" s="16">
        <v>0.15</v>
      </c>
      <c r="K347" s="16">
        <v>3.8793266231789247E-2</v>
      </c>
      <c r="L347" s="16" t="s">
        <v>3629</v>
      </c>
      <c r="M347" s="16" t="s">
        <v>1392</v>
      </c>
      <c r="N347" s="16">
        <v>0</v>
      </c>
      <c r="O347" s="16">
        <v>0</v>
      </c>
      <c r="P347" s="16">
        <v>0</v>
      </c>
    </row>
    <row r="348" spans="1:16">
      <c r="A348" s="20"/>
      <c r="B348" s="13">
        <v>703</v>
      </c>
      <c r="C348" s="16">
        <v>3</v>
      </c>
      <c r="D348" s="16" t="s">
        <v>3633</v>
      </c>
      <c r="E348" s="16" t="s">
        <v>3626</v>
      </c>
      <c r="F348" s="27">
        <v>42748</v>
      </c>
      <c r="G348" s="16" t="s">
        <v>3644</v>
      </c>
      <c r="H348" s="16" t="s">
        <v>3653</v>
      </c>
      <c r="I348" s="16">
        <v>0.03</v>
      </c>
      <c r="J348" s="16">
        <v>0.03</v>
      </c>
      <c r="K348" s="16">
        <v>7.7586532463578524E-3</v>
      </c>
      <c r="L348" s="16" t="s">
        <v>3646</v>
      </c>
      <c r="M348" s="16" t="s">
        <v>1392</v>
      </c>
      <c r="N348" s="16">
        <v>0</v>
      </c>
      <c r="O348" s="16">
        <v>0</v>
      </c>
      <c r="P348" s="16">
        <v>0</v>
      </c>
    </row>
    <row r="349" spans="1:16">
      <c r="A349" s="20"/>
      <c r="B349" s="13">
        <v>706</v>
      </c>
      <c r="C349" s="16">
        <v>3</v>
      </c>
      <c r="D349" s="16" t="s">
        <v>3633</v>
      </c>
      <c r="E349" s="16" t="s">
        <v>3626</v>
      </c>
      <c r="F349" s="27">
        <v>42748</v>
      </c>
      <c r="G349" s="16" t="s">
        <v>3644</v>
      </c>
      <c r="H349" s="16" t="s">
        <v>3653</v>
      </c>
      <c r="I349" s="16">
        <v>0.21</v>
      </c>
      <c r="J349" s="16">
        <v>0.21</v>
      </c>
      <c r="K349" s="16">
        <v>5.4310572724504957E-2</v>
      </c>
      <c r="L349" s="16" t="s">
        <v>3630</v>
      </c>
      <c r="M349" s="16" t="s">
        <v>1392</v>
      </c>
      <c r="N349" s="16">
        <v>0</v>
      </c>
      <c r="O349" s="16">
        <v>0</v>
      </c>
      <c r="P349" s="16">
        <v>0</v>
      </c>
    </row>
    <row r="350" spans="1:16">
      <c r="A350" s="20"/>
      <c r="B350" s="13">
        <v>707</v>
      </c>
      <c r="C350" s="16">
        <v>3</v>
      </c>
      <c r="D350" s="16" t="s">
        <v>3633</v>
      </c>
      <c r="E350" s="16" t="s">
        <v>3626</v>
      </c>
      <c r="F350" s="27">
        <v>42748</v>
      </c>
      <c r="G350" s="16" t="s">
        <v>3644</v>
      </c>
      <c r="H350" s="16" t="s">
        <v>3653</v>
      </c>
      <c r="I350" s="16">
        <v>1.86</v>
      </c>
      <c r="J350" s="16">
        <v>1.86</v>
      </c>
      <c r="K350" s="16">
        <v>0.4810365012741869</v>
      </c>
      <c r="L350" s="16" t="s">
        <v>3630</v>
      </c>
      <c r="M350" s="16" t="s">
        <v>1392</v>
      </c>
      <c r="N350" s="16">
        <v>0</v>
      </c>
      <c r="O350" s="16">
        <v>0</v>
      </c>
      <c r="P350" s="16">
        <v>0</v>
      </c>
    </row>
    <row r="351" spans="1:16">
      <c r="A351" s="20"/>
      <c r="B351" s="13">
        <v>708</v>
      </c>
      <c r="C351" s="16">
        <v>3</v>
      </c>
      <c r="D351" s="16" t="s">
        <v>3633</v>
      </c>
      <c r="E351" s="16" t="s">
        <v>3626</v>
      </c>
      <c r="F351" s="27">
        <v>42748</v>
      </c>
      <c r="G351" s="16" t="s">
        <v>3644</v>
      </c>
      <c r="H351" s="16" t="s">
        <v>3653</v>
      </c>
      <c r="I351" s="16">
        <v>0.16</v>
      </c>
      <c r="J351" s="16">
        <v>0.16</v>
      </c>
      <c r="K351" s="16">
        <v>4.1379483980575213E-2</v>
      </c>
      <c r="L351" s="16" t="s">
        <v>3630</v>
      </c>
      <c r="M351" s="16" t="s">
        <v>1392</v>
      </c>
      <c r="N351" s="16">
        <v>0</v>
      </c>
      <c r="O351" s="16">
        <v>0</v>
      </c>
      <c r="P351" s="16">
        <v>0</v>
      </c>
    </row>
    <row r="352" spans="1:16">
      <c r="A352" s="20"/>
      <c r="B352" s="13">
        <v>712</v>
      </c>
      <c r="C352" s="16">
        <v>3</v>
      </c>
      <c r="D352" s="16" t="s">
        <v>3633</v>
      </c>
      <c r="E352" s="16" t="s">
        <v>3626</v>
      </c>
      <c r="F352" s="27">
        <v>42748</v>
      </c>
      <c r="G352" s="16" t="s">
        <v>3644</v>
      </c>
      <c r="H352" s="16" t="s">
        <v>3653</v>
      </c>
      <c r="I352" s="16">
        <v>0.18</v>
      </c>
      <c r="J352" s="16">
        <v>0.18</v>
      </c>
      <c r="K352" s="16">
        <v>4.6551919478147123E-2</v>
      </c>
      <c r="L352" s="16" t="s">
        <v>3630</v>
      </c>
      <c r="M352" s="16" t="s">
        <v>1392</v>
      </c>
      <c r="N352" s="16">
        <v>0</v>
      </c>
      <c r="O352" s="16">
        <v>0</v>
      </c>
      <c r="P352" s="16">
        <v>0</v>
      </c>
    </row>
    <row r="353" spans="1:16">
      <c r="A353" s="20"/>
      <c r="B353" s="13">
        <v>714</v>
      </c>
      <c r="C353" s="16">
        <v>3</v>
      </c>
      <c r="D353" s="16" t="s">
        <v>3633</v>
      </c>
      <c r="E353" s="16" t="s">
        <v>3626</v>
      </c>
      <c r="F353" s="27">
        <v>42748</v>
      </c>
      <c r="G353" s="16" t="s">
        <v>3644</v>
      </c>
      <c r="H353" s="16" t="s">
        <v>3653</v>
      </c>
      <c r="I353" s="16">
        <v>0.15</v>
      </c>
      <c r="J353" s="16">
        <v>0.15</v>
      </c>
      <c r="K353" s="16">
        <v>3.8793266231789247E-2</v>
      </c>
      <c r="L353" s="16" t="s">
        <v>3629</v>
      </c>
      <c r="M353" s="16" t="s">
        <v>1392</v>
      </c>
      <c r="N353" s="16">
        <v>0</v>
      </c>
      <c r="O353" s="16">
        <v>0</v>
      </c>
      <c r="P353" s="16">
        <v>0</v>
      </c>
    </row>
    <row r="354" spans="1:16">
      <c r="A354" s="20"/>
      <c r="B354" s="13">
        <v>715</v>
      </c>
      <c r="C354" s="16">
        <v>3</v>
      </c>
      <c r="D354" s="16" t="s">
        <v>3633</v>
      </c>
      <c r="E354" s="16" t="s">
        <v>3626</v>
      </c>
      <c r="F354" s="27">
        <v>42748</v>
      </c>
      <c r="G354" s="16" t="s">
        <v>3644</v>
      </c>
      <c r="H354" s="16" t="s">
        <v>3653</v>
      </c>
      <c r="I354" s="16">
        <v>0.01</v>
      </c>
      <c r="J354" s="16">
        <v>0.01</v>
      </c>
      <c r="K354" s="16">
        <v>2.5862177487859508E-3</v>
      </c>
      <c r="L354" s="16" t="s">
        <v>3646</v>
      </c>
      <c r="M354" s="16" t="s">
        <v>1392</v>
      </c>
      <c r="N354" s="16">
        <v>0</v>
      </c>
      <c r="O354" s="16">
        <v>0</v>
      </c>
      <c r="P354" s="16">
        <v>0</v>
      </c>
    </row>
    <row r="355" spans="1:16">
      <c r="A355" s="20"/>
      <c r="B355" s="13">
        <v>716</v>
      </c>
      <c r="C355" s="16">
        <v>3</v>
      </c>
      <c r="D355" s="16" t="s">
        <v>3633</v>
      </c>
      <c r="E355" s="16" t="s">
        <v>3626</v>
      </c>
      <c r="F355" s="27">
        <v>42748</v>
      </c>
      <c r="G355" s="16" t="s">
        <v>3644</v>
      </c>
      <c r="H355" s="16" t="s">
        <v>3653</v>
      </c>
      <c r="I355" s="16">
        <v>0.13</v>
      </c>
      <c r="J355" s="16">
        <v>0.13</v>
      </c>
      <c r="K355" s="16">
        <v>3.3620830734217351E-2</v>
      </c>
      <c r="L355" s="16" t="s">
        <v>3630</v>
      </c>
      <c r="M355" s="16" t="s">
        <v>1392</v>
      </c>
      <c r="N355" s="16">
        <v>0</v>
      </c>
      <c r="O355" s="16">
        <v>0</v>
      </c>
      <c r="P355" s="16">
        <v>0</v>
      </c>
    </row>
    <row r="356" spans="1:16">
      <c r="A356" s="20"/>
      <c r="B356" s="13">
        <v>718</v>
      </c>
      <c r="C356" s="16">
        <v>3</v>
      </c>
      <c r="D356" s="16" t="s">
        <v>3633</v>
      </c>
      <c r="E356" s="16" t="s">
        <v>3626</v>
      </c>
      <c r="F356" s="27">
        <v>42748</v>
      </c>
      <c r="G356" s="16" t="s">
        <v>3644</v>
      </c>
      <c r="H356" s="16" t="s">
        <v>3653</v>
      </c>
      <c r="I356" s="16">
        <v>0.17</v>
      </c>
      <c r="J356" s="16">
        <v>0.17</v>
      </c>
      <c r="K356" s="16">
        <v>4.3965701729361158E-2</v>
      </c>
      <c r="L356" s="16" t="s">
        <v>3630</v>
      </c>
      <c r="M356" s="16" t="s">
        <v>1392</v>
      </c>
      <c r="N356" s="16">
        <v>0</v>
      </c>
      <c r="O356" s="16">
        <v>0</v>
      </c>
      <c r="P356" s="16">
        <v>0</v>
      </c>
    </row>
    <row r="357" spans="1:16">
      <c r="A357" s="20"/>
      <c r="B357" s="13">
        <v>721</v>
      </c>
      <c r="C357" s="16">
        <v>3</v>
      </c>
      <c r="D357" s="16" t="s">
        <v>3633</v>
      </c>
      <c r="E357" s="16" t="s">
        <v>3626</v>
      </c>
      <c r="F357" s="27">
        <v>42748</v>
      </c>
      <c r="G357" s="16" t="s">
        <v>3644</v>
      </c>
      <c r="H357" s="16" t="s">
        <v>3653</v>
      </c>
      <c r="I357" s="16">
        <v>0.15</v>
      </c>
      <c r="J357" s="16">
        <v>0.15</v>
      </c>
      <c r="K357" s="16">
        <v>3.8793266231789247E-2</v>
      </c>
      <c r="L357" s="16" t="s">
        <v>3629</v>
      </c>
      <c r="M357" s="16" t="s">
        <v>1392</v>
      </c>
      <c r="N357" s="16">
        <v>0</v>
      </c>
      <c r="O357" s="16">
        <v>0</v>
      </c>
      <c r="P357" s="16">
        <v>0</v>
      </c>
    </row>
    <row r="358" spans="1:16">
      <c r="A358" s="20"/>
      <c r="B358" s="13">
        <v>722</v>
      </c>
      <c r="C358" s="16">
        <v>3</v>
      </c>
      <c r="D358" s="16" t="s">
        <v>3633</v>
      </c>
      <c r="E358" s="16" t="s">
        <v>3626</v>
      </c>
      <c r="F358" s="27">
        <v>42748</v>
      </c>
      <c r="G358" s="16" t="s">
        <v>3644</v>
      </c>
      <c r="H358" s="16" t="s">
        <v>3653</v>
      </c>
      <c r="I358" s="16">
        <v>7.0000000000000007E-2</v>
      </c>
      <c r="J358" s="16">
        <v>7.0000000000000007E-2</v>
      </c>
      <c r="K358" s="16">
        <v>1.8103524241501651E-2</v>
      </c>
      <c r="L358" s="16" t="s">
        <v>3646</v>
      </c>
      <c r="M358" s="16" t="s">
        <v>1392</v>
      </c>
      <c r="N358" s="16">
        <v>0</v>
      </c>
      <c r="O358" s="16">
        <v>0</v>
      </c>
      <c r="P358" s="16">
        <v>0</v>
      </c>
    </row>
    <row r="359" spans="1:16">
      <c r="A359" s="20"/>
      <c r="B359" s="13">
        <v>726</v>
      </c>
      <c r="C359" s="16">
        <v>3</v>
      </c>
      <c r="D359" s="16" t="s">
        <v>3633</v>
      </c>
      <c r="E359" s="16" t="s">
        <v>3626</v>
      </c>
      <c r="F359" s="27">
        <v>42748</v>
      </c>
      <c r="G359" s="16" t="s">
        <v>3644</v>
      </c>
      <c r="H359" s="16" t="s">
        <v>3653</v>
      </c>
      <c r="I359" s="16">
        <v>0.03</v>
      </c>
      <c r="J359" s="16">
        <v>0.03</v>
      </c>
      <c r="K359" s="16">
        <v>7.7586532463578524E-3</v>
      </c>
      <c r="L359" s="16" t="s">
        <v>3475</v>
      </c>
      <c r="M359" s="16" t="s">
        <v>1232</v>
      </c>
      <c r="N359" s="16">
        <v>0</v>
      </c>
      <c r="O359" s="16">
        <v>0</v>
      </c>
      <c r="P359" s="16">
        <v>0</v>
      </c>
    </row>
    <row r="360" spans="1:16">
      <c r="A360" s="20"/>
      <c r="B360" s="13">
        <v>729</v>
      </c>
      <c r="C360" s="16">
        <v>3</v>
      </c>
      <c r="D360" s="16" t="s">
        <v>3633</v>
      </c>
      <c r="E360" s="16" t="s">
        <v>3626</v>
      </c>
      <c r="F360" s="27">
        <v>42748</v>
      </c>
      <c r="G360" s="16" t="s">
        <v>3644</v>
      </c>
      <c r="H360" s="16" t="s">
        <v>3653</v>
      </c>
      <c r="I360" s="16">
        <v>0.02</v>
      </c>
      <c r="J360" s="16">
        <v>0.02</v>
      </c>
      <c r="K360" s="16">
        <v>5.1724354975719016E-3</v>
      </c>
      <c r="L360" s="16" t="s">
        <v>3646</v>
      </c>
      <c r="M360" s="16" t="s">
        <v>1232</v>
      </c>
      <c r="N360" s="16">
        <v>0</v>
      </c>
      <c r="O360" s="16">
        <v>0</v>
      </c>
      <c r="P360" s="16">
        <v>0</v>
      </c>
    </row>
    <row r="361" spans="1:16">
      <c r="A361" s="20"/>
      <c r="B361" s="13">
        <v>730</v>
      </c>
      <c r="C361" s="16">
        <v>3</v>
      </c>
      <c r="D361" s="16" t="s">
        <v>3633</v>
      </c>
      <c r="E361" s="16" t="s">
        <v>3626</v>
      </c>
      <c r="F361" s="27">
        <v>42748</v>
      </c>
      <c r="G361" s="16" t="s">
        <v>3644</v>
      </c>
      <c r="H361" s="16" t="s">
        <v>3653</v>
      </c>
      <c r="I361" s="16">
        <v>0.54</v>
      </c>
      <c r="J361" s="16">
        <v>0.54</v>
      </c>
      <c r="K361" s="16">
        <v>0.13965575843444131</v>
      </c>
      <c r="L361" s="16" t="s">
        <v>3630</v>
      </c>
      <c r="M361" s="16" t="s">
        <v>1392</v>
      </c>
      <c r="N361" s="16">
        <v>0</v>
      </c>
      <c r="O361" s="16">
        <v>0</v>
      </c>
      <c r="P361" s="16">
        <v>0</v>
      </c>
    </row>
    <row r="362" spans="1:16">
      <c r="A362" s="20"/>
      <c r="B362" s="13">
        <v>731</v>
      </c>
      <c r="C362" s="16">
        <v>3</v>
      </c>
      <c r="D362" s="16" t="s">
        <v>3633</v>
      </c>
      <c r="E362" s="16" t="s">
        <v>3626</v>
      </c>
      <c r="F362" s="27">
        <v>42748</v>
      </c>
      <c r="G362" s="16" t="s">
        <v>3644</v>
      </c>
      <c r="H362" s="16" t="s">
        <v>3653</v>
      </c>
      <c r="I362" s="16">
        <v>0.01</v>
      </c>
      <c r="J362" s="16">
        <v>0.01</v>
      </c>
      <c r="K362" s="16">
        <v>2.5862177487859508E-3</v>
      </c>
      <c r="L362" s="16" t="s">
        <v>3475</v>
      </c>
      <c r="M362" s="16" t="s">
        <v>1232</v>
      </c>
      <c r="N362" s="16">
        <v>0</v>
      </c>
      <c r="O362" s="16">
        <v>0</v>
      </c>
      <c r="P362" s="16">
        <v>0</v>
      </c>
    </row>
    <row r="363" spans="1:16">
      <c r="A363" s="20"/>
      <c r="B363" s="13">
        <v>732</v>
      </c>
      <c r="C363" s="16">
        <v>3</v>
      </c>
      <c r="D363" s="16" t="s">
        <v>3633</v>
      </c>
      <c r="E363" s="16" t="s">
        <v>3626</v>
      </c>
      <c r="F363" s="27">
        <v>42748</v>
      </c>
      <c r="G363" s="16" t="s">
        <v>3644</v>
      </c>
      <c r="H363" s="16" t="s">
        <v>3653</v>
      </c>
      <c r="I363" s="16">
        <v>0.01</v>
      </c>
      <c r="J363" s="16">
        <v>0.01</v>
      </c>
      <c r="K363" s="16">
        <v>2.5862177487859508E-3</v>
      </c>
      <c r="L363" s="16" t="s">
        <v>3475</v>
      </c>
      <c r="M363" s="16" t="s">
        <v>1232</v>
      </c>
      <c r="N363" s="16">
        <v>0</v>
      </c>
      <c r="O363" s="16">
        <v>0</v>
      </c>
      <c r="P363" s="16">
        <v>0</v>
      </c>
    </row>
    <row r="364" spans="1:16">
      <c r="A364" s="20"/>
      <c r="B364" s="13">
        <v>734</v>
      </c>
      <c r="C364" s="16">
        <v>3</v>
      </c>
      <c r="D364" s="16" t="s">
        <v>3633</v>
      </c>
      <c r="E364" s="16" t="s">
        <v>3626</v>
      </c>
      <c r="F364" s="27">
        <v>42748</v>
      </c>
      <c r="G364" s="16" t="s">
        <v>3644</v>
      </c>
      <c r="H364" s="16" t="s">
        <v>3653</v>
      </c>
      <c r="I364" s="16">
        <v>0.24</v>
      </c>
      <c r="J364" s="16">
        <v>0.24</v>
      </c>
      <c r="K364" s="16">
        <v>6.2069225970862812E-2</v>
      </c>
      <c r="L364" s="16" t="s">
        <v>3632</v>
      </c>
      <c r="M364" s="16" t="s">
        <v>1392</v>
      </c>
      <c r="N364" s="16">
        <v>0</v>
      </c>
      <c r="O364" s="16">
        <v>0</v>
      </c>
      <c r="P364" s="16">
        <v>0</v>
      </c>
    </row>
    <row r="365" spans="1:16">
      <c r="A365" s="20"/>
      <c r="B365" s="13">
        <v>735</v>
      </c>
      <c r="C365" s="16">
        <v>3</v>
      </c>
      <c r="D365" s="16" t="s">
        <v>3633</v>
      </c>
      <c r="E365" s="16" t="s">
        <v>3626</v>
      </c>
      <c r="F365" s="27">
        <v>42748</v>
      </c>
      <c r="G365" s="16" t="s">
        <v>3644</v>
      </c>
      <c r="H365" s="16" t="s">
        <v>3653</v>
      </c>
      <c r="I365" s="16">
        <v>0.28000000000000003</v>
      </c>
      <c r="J365" s="16">
        <v>0.28000000000000003</v>
      </c>
      <c r="K365" s="16">
        <v>7.2414096966006619E-2</v>
      </c>
      <c r="L365" s="16" t="s">
        <v>3647</v>
      </c>
      <c r="M365" s="16" t="s">
        <v>1232</v>
      </c>
      <c r="N365" s="16">
        <v>0</v>
      </c>
      <c r="O365" s="16">
        <v>0</v>
      </c>
      <c r="P365" s="16">
        <v>0</v>
      </c>
    </row>
    <row r="366" spans="1:16">
      <c r="A366" s="20"/>
      <c r="B366" s="13">
        <v>738</v>
      </c>
      <c r="C366" s="16">
        <v>3</v>
      </c>
      <c r="D366" s="16" t="s">
        <v>3633</v>
      </c>
      <c r="E366" s="16" t="s">
        <v>3626</v>
      </c>
      <c r="F366" s="27">
        <v>42748</v>
      </c>
      <c r="G366" s="16" t="s">
        <v>3644</v>
      </c>
      <c r="H366" s="16" t="s">
        <v>3653</v>
      </c>
      <c r="I366" s="16">
        <v>0.28000000000000003</v>
      </c>
      <c r="J366" s="16">
        <v>0.28000000000000003</v>
      </c>
      <c r="K366" s="16">
        <v>7.2414096966006619E-2</v>
      </c>
      <c r="L366" s="16" t="s">
        <v>3632</v>
      </c>
      <c r="M366" s="16" t="s">
        <v>1392</v>
      </c>
      <c r="N366" s="16">
        <v>0</v>
      </c>
      <c r="O366" s="16">
        <v>0</v>
      </c>
      <c r="P366" s="16">
        <v>0</v>
      </c>
    </row>
    <row r="367" spans="1:16">
      <c r="A367" s="20"/>
      <c r="B367" s="13">
        <v>739</v>
      </c>
      <c r="C367" s="16">
        <v>3</v>
      </c>
      <c r="D367" s="16" t="s">
        <v>3633</v>
      </c>
      <c r="E367" s="16" t="s">
        <v>3626</v>
      </c>
      <c r="F367" s="27">
        <v>42748</v>
      </c>
      <c r="G367" s="16" t="s">
        <v>3644</v>
      </c>
      <c r="H367" s="16" t="s">
        <v>3653</v>
      </c>
      <c r="I367" s="16">
        <v>0.03</v>
      </c>
      <c r="J367" s="16">
        <v>0.03</v>
      </c>
      <c r="K367" s="16">
        <v>7.7586532463578524E-3</v>
      </c>
      <c r="L367" s="16" t="s">
        <v>3632</v>
      </c>
      <c r="M367" s="16" t="s">
        <v>1392</v>
      </c>
      <c r="N367" s="16">
        <v>0</v>
      </c>
      <c r="O367" s="16">
        <v>0</v>
      </c>
      <c r="P367" s="16">
        <v>0</v>
      </c>
    </row>
    <row r="368" spans="1:16">
      <c r="A368" s="20"/>
      <c r="B368" s="13">
        <v>741</v>
      </c>
      <c r="C368" s="16">
        <v>3</v>
      </c>
      <c r="D368" s="16" t="s">
        <v>3633</v>
      </c>
      <c r="E368" s="16" t="s">
        <v>3626</v>
      </c>
      <c r="F368" s="27">
        <v>42748</v>
      </c>
      <c r="G368" s="16" t="s">
        <v>3644</v>
      </c>
      <c r="H368" s="16" t="s">
        <v>3653</v>
      </c>
      <c r="I368" s="16">
        <v>0.02</v>
      </c>
      <c r="J368" s="16">
        <v>0.02</v>
      </c>
      <c r="K368" s="16">
        <v>5.1724354975719016E-3</v>
      </c>
      <c r="L368" s="16" t="s">
        <v>3475</v>
      </c>
      <c r="M368" s="16" t="s">
        <v>1232</v>
      </c>
      <c r="N368" s="16">
        <v>0</v>
      </c>
      <c r="O368" s="16">
        <v>0</v>
      </c>
      <c r="P368" s="16">
        <v>0</v>
      </c>
    </row>
    <row r="369" spans="1:16">
      <c r="A369" s="20"/>
      <c r="B369" s="13">
        <v>742</v>
      </c>
      <c r="C369" s="16">
        <v>3</v>
      </c>
      <c r="D369" s="16" t="s">
        <v>3633</v>
      </c>
      <c r="E369" s="16" t="s">
        <v>3626</v>
      </c>
      <c r="F369" s="27">
        <v>42748</v>
      </c>
      <c r="G369" s="16" t="s">
        <v>3644</v>
      </c>
      <c r="H369" s="16" t="s">
        <v>3653</v>
      </c>
      <c r="I369" s="16">
        <v>0.18</v>
      </c>
      <c r="J369" s="16">
        <v>0.18</v>
      </c>
      <c r="K369" s="16">
        <v>4.6551919478147123E-2</v>
      </c>
      <c r="L369" s="16" t="s">
        <v>3632</v>
      </c>
      <c r="M369" s="16" t="s">
        <v>1232</v>
      </c>
      <c r="N369" s="16">
        <v>0</v>
      </c>
      <c r="O369" s="16">
        <v>0</v>
      </c>
      <c r="P369" s="16">
        <v>0</v>
      </c>
    </row>
    <row r="370" spans="1:16">
      <c r="A370" s="20"/>
      <c r="B370" s="13">
        <v>744</v>
      </c>
      <c r="C370" s="16">
        <v>3</v>
      </c>
      <c r="D370" s="16" t="s">
        <v>3633</v>
      </c>
      <c r="E370" s="16" t="s">
        <v>3626</v>
      </c>
      <c r="F370" s="27">
        <v>42748</v>
      </c>
      <c r="G370" s="16" t="s">
        <v>3644</v>
      </c>
      <c r="H370" s="16" t="s">
        <v>3653</v>
      </c>
      <c r="I370" s="16">
        <v>7.0000000000000007E-2</v>
      </c>
      <c r="J370" s="16">
        <v>7.0000000000000007E-2</v>
      </c>
      <c r="K370" s="16">
        <v>1.8103524241501651E-2</v>
      </c>
      <c r="L370" s="16" t="s">
        <v>3632</v>
      </c>
      <c r="M370" s="16" t="s">
        <v>1392</v>
      </c>
      <c r="N370" s="16">
        <v>0</v>
      </c>
      <c r="O370" s="16">
        <v>0</v>
      </c>
      <c r="P370" s="16">
        <v>0</v>
      </c>
    </row>
    <row r="371" spans="1:16">
      <c r="A371" s="20"/>
      <c r="B371" s="13">
        <v>746</v>
      </c>
      <c r="C371" s="16">
        <v>3</v>
      </c>
      <c r="D371" s="16" t="s">
        <v>3633</v>
      </c>
      <c r="E371" s="16" t="s">
        <v>3626</v>
      </c>
      <c r="F371" s="27">
        <v>42748</v>
      </c>
      <c r="G371" s="16" t="s">
        <v>3644</v>
      </c>
      <c r="H371" s="16" t="s">
        <v>3653</v>
      </c>
      <c r="I371" s="16">
        <v>0.01</v>
      </c>
      <c r="J371" s="16">
        <v>0.01</v>
      </c>
      <c r="K371" s="16">
        <v>2.5862177487859508E-3</v>
      </c>
      <c r="L371" s="16" t="s">
        <v>3475</v>
      </c>
      <c r="M371" s="16" t="s">
        <v>1232</v>
      </c>
      <c r="N371" s="16">
        <v>0</v>
      </c>
      <c r="O371" s="16">
        <v>0</v>
      </c>
      <c r="P371" s="16">
        <v>0</v>
      </c>
    </row>
    <row r="372" spans="1:16">
      <c r="A372" s="20"/>
      <c r="B372" s="13">
        <v>798</v>
      </c>
      <c r="C372" s="16">
        <v>23</v>
      </c>
      <c r="D372" s="16" t="s">
        <v>3633</v>
      </c>
      <c r="E372" s="16" t="s">
        <v>3626</v>
      </c>
      <c r="F372" s="27">
        <v>42741</v>
      </c>
      <c r="G372" s="16" t="s">
        <v>3644</v>
      </c>
      <c r="H372" s="16" t="s">
        <v>3654</v>
      </c>
      <c r="I372" s="16">
        <v>0.15</v>
      </c>
      <c r="J372" s="16">
        <v>0.15</v>
      </c>
      <c r="K372" s="16">
        <v>3.8793266231789247E-2</v>
      </c>
      <c r="L372" s="16" t="s">
        <v>3629</v>
      </c>
      <c r="M372" s="16" t="s">
        <v>1392</v>
      </c>
      <c r="N372" s="16">
        <v>0</v>
      </c>
      <c r="O372" s="16">
        <v>0</v>
      </c>
      <c r="P372" s="16">
        <v>0</v>
      </c>
    </row>
    <row r="373" spans="1:16">
      <c r="A373" s="20"/>
      <c r="B373" s="13">
        <v>800</v>
      </c>
      <c r="C373" s="16">
        <v>23</v>
      </c>
      <c r="D373" s="16" t="s">
        <v>3633</v>
      </c>
      <c r="E373" s="16" t="s">
        <v>3626</v>
      </c>
      <c r="F373" s="27">
        <v>42741</v>
      </c>
      <c r="G373" s="16" t="s">
        <v>3644</v>
      </c>
      <c r="H373" s="16" t="s">
        <v>3654</v>
      </c>
      <c r="I373" s="16">
        <v>0.13</v>
      </c>
      <c r="J373" s="16">
        <v>0.13</v>
      </c>
      <c r="K373" s="16">
        <v>3.3620830734217351E-2</v>
      </c>
      <c r="L373" s="16" t="s">
        <v>3475</v>
      </c>
      <c r="M373" s="16" t="s">
        <v>1232</v>
      </c>
      <c r="N373" s="16">
        <v>0</v>
      </c>
      <c r="O373" s="16">
        <v>0</v>
      </c>
      <c r="P373" s="16">
        <v>0</v>
      </c>
    </row>
    <row r="374" spans="1:16">
      <c r="A374" s="20"/>
      <c r="B374" s="13">
        <v>801</v>
      </c>
      <c r="C374" s="16">
        <v>23</v>
      </c>
      <c r="D374" s="16" t="s">
        <v>3633</v>
      </c>
      <c r="E374" s="16" t="s">
        <v>3626</v>
      </c>
      <c r="F374" s="27">
        <v>42741</v>
      </c>
      <c r="G374" s="16" t="s">
        <v>3644</v>
      </c>
      <c r="H374" s="16" t="s">
        <v>3654</v>
      </c>
      <c r="I374" s="16">
        <v>0.1</v>
      </c>
      <c r="J374" s="16">
        <v>0.1</v>
      </c>
      <c r="K374" s="16">
        <v>2.586217748785951E-2</v>
      </c>
      <c r="L374" s="16" t="s">
        <v>3629</v>
      </c>
      <c r="M374" s="16" t="s">
        <v>1392</v>
      </c>
      <c r="N374" s="16">
        <v>0</v>
      </c>
      <c r="O374" s="16">
        <v>0</v>
      </c>
      <c r="P374" s="16">
        <v>0</v>
      </c>
    </row>
    <row r="375" spans="1:16">
      <c r="A375" s="20"/>
      <c r="B375" s="13">
        <v>803</v>
      </c>
      <c r="C375" s="16">
        <v>23</v>
      </c>
      <c r="D375" s="16" t="s">
        <v>3633</v>
      </c>
      <c r="E375" s="16" t="s">
        <v>3626</v>
      </c>
      <c r="F375" s="27">
        <v>42741</v>
      </c>
      <c r="G375" s="16" t="s">
        <v>3644</v>
      </c>
      <c r="H375" s="16" t="s">
        <v>3654</v>
      </c>
      <c r="I375" s="16">
        <v>0.05</v>
      </c>
      <c r="J375" s="16">
        <v>0.05</v>
      </c>
      <c r="K375" s="16">
        <v>1.293108874392975E-2</v>
      </c>
      <c r="L375" s="16" t="s">
        <v>1406</v>
      </c>
      <c r="M375" s="16" t="s">
        <v>1232</v>
      </c>
      <c r="N375" s="16">
        <v>0</v>
      </c>
      <c r="O375" s="16">
        <v>0</v>
      </c>
      <c r="P375" s="16">
        <v>0</v>
      </c>
    </row>
    <row r="376" spans="1:16">
      <c r="A376" s="20"/>
      <c r="B376" s="13">
        <v>805</v>
      </c>
      <c r="C376" s="16">
        <v>23</v>
      </c>
      <c r="D376" s="16" t="s">
        <v>3633</v>
      </c>
      <c r="E376" s="16" t="s">
        <v>3626</v>
      </c>
      <c r="F376" s="27">
        <v>42741</v>
      </c>
      <c r="G376" s="16" t="s">
        <v>3644</v>
      </c>
      <c r="H376" s="16" t="s">
        <v>3654</v>
      </c>
      <c r="I376" s="16">
        <v>0.15</v>
      </c>
      <c r="J376" s="16">
        <v>0.15</v>
      </c>
      <c r="K376" s="16">
        <v>3.8793266231789247E-2</v>
      </c>
      <c r="L376" s="16" t="s">
        <v>3629</v>
      </c>
      <c r="M376" s="16" t="s">
        <v>1392</v>
      </c>
      <c r="N376" s="16">
        <v>0</v>
      </c>
      <c r="O376" s="16">
        <v>0</v>
      </c>
      <c r="P376" s="16">
        <v>0</v>
      </c>
    </row>
    <row r="377" spans="1:16">
      <c r="A377" s="20"/>
      <c r="B377" s="13">
        <v>806</v>
      </c>
      <c r="C377" s="16">
        <v>23</v>
      </c>
      <c r="D377" s="16" t="s">
        <v>3633</v>
      </c>
      <c r="E377" s="16" t="s">
        <v>3626</v>
      </c>
      <c r="F377" s="27">
        <v>42741</v>
      </c>
      <c r="G377" s="16" t="s">
        <v>3644</v>
      </c>
      <c r="H377" s="16" t="s">
        <v>3654</v>
      </c>
      <c r="I377" s="16">
        <v>0.01</v>
      </c>
      <c r="J377" s="16">
        <v>0.01</v>
      </c>
      <c r="K377" s="16">
        <v>2.5862177487859508E-3</v>
      </c>
      <c r="L377" s="16" t="s">
        <v>3646</v>
      </c>
      <c r="M377" s="16" t="s">
        <v>1232</v>
      </c>
      <c r="N377" s="16">
        <v>0</v>
      </c>
      <c r="O377" s="16">
        <v>0</v>
      </c>
      <c r="P377" s="16">
        <v>0</v>
      </c>
    </row>
    <row r="378" spans="1:16">
      <c r="A378" s="20"/>
      <c r="B378" s="13">
        <v>808</v>
      </c>
      <c r="C378" s="16">
        <v>23</v>
      </c>
      <c r="D378" s="16" t="s">
        <v>3633</v>
      </c>
      <c r="E378" s="16" t="s">
        <v>3626</v>
      </c>
      <c r="F378" s="27">
        <v>42741</v>
      </c>
      <c r="G378" s="16" t="s">
        <v>3644</v>
      </c>
      <c r="H378" s="16" t="s">
        <v>3654</v>
      </c>
      <c r="I378" s="16">
        <v>0.02</v>
      </c>
      <c r="J378" s="16">
        <v>0.02</v>
      </c>
      <c r="K378" s="16">
        <v>5.1724354975719016E-3</v>
      </c>
      <c r="L378" s="16" t="s">
        <v>3632</v>
      </c>
      <c r="M378" s="16" t="s">
        <v>1232</v>
      </c>
      <c r="N378" s="16">
        <v>0</v>
      </c>
      <c r="O378" s="16">
        <v>0</v>
      </c>
      <c r="P378" s="16">
        <v>0</v>
      </c>
    </row>
    <row r="379" spans="1:16">
      <c r="A379" s="20"/>
      <c r="B379" s="13">
        <v>810</v>
      </c>
      <c r="C379" s="16">
        <v>23</v>
      </c>
      <c r="D379" s="16" t="s">
        <v>3633</v>
      </c>
      <c r="E379" s="16" t="s">
        <v>3626</v>
      </c>
      <c r="F379" s="27">
        <v>42741</v>
      </c>
      <c r="G379" s="16" t="s">
        <v>3644</v>
      </c>
      <c r="H379" s="16" t="s">
        <v>3654</v>
      </c>
      <c r="I379" s="16">
        <v>0.17</v>
      </c>
      <c r="J379" s="16">
        <v>0.17</v>
      </c>
      <c r="K379" s="16">
        <v>4.3965701729361158E-2</v>
      </c>
      <c r="L379" s="16" t="s">
        <v>3475</v>
      </c>
      <c r="M379" s="16" t="s">
        <v>1232</v>
      </c>
      <c r="N379" s="16">
        <v>0</v>
      </c>
      <c r="O379" s="16">
        <v>0</v>
      </c>
      <c r="P379" s="16">
        <v>0</v>
      </c>
    </row>
    <row r="380" spans="1:16">
      <c r="A380" s="20"/>
      <c r="B380" s="13">
        <v>812</v>
      </c>
      <c r="C380" s="16">
        <v>23</v>
      </c>
      <c r="D380" s="16" t="s">
        <v>3633</v>
      </c>
      <c r="E380" s="16" t="s">
        <v>3626</v>
      </c>
      <c r="F380" s="27">
        <v>42741</v>
      </c>
      <c r="G380" s="16" t="s">
        <v>3644</v>
      </c>
      <c r="H380" s="16" t="s">
        <v>3654</v>
      </c>
      <c r="I380" s="16">
        <v>0.1</v>
      </c>
      <c r="J380" s="16">
        <v>0.1</v>
      </c>
      <c r="K380" s="16">
        <v>2.586217748785951E-2</v>
      </c>
      <c r="L380" s="16" t="s">
        <v>3629</v>
      </c>
      <c r="M380" s="16" t="s">
        <v>1392</v>
      </c>
      <c r="N380" s="16">
        <v>0</v>
      </c>
      <c r="O380" s="16">
        <v>0</v>
      </c>
      <c r="P380" s="16">
        <v>0</v>
      </c>
    </row>
    <row r="381" spans="1:16">
      <c r="A381" s="20"/>
      <c r="B381" s="13">
        <v>813</v>
      </c>
      <c r="C381" s="16">
        <v>23</v>
      </c>
      <c r="D381" s="16" t="s">
        <v>3633</v>
      </c>
      <c r="E381" s="16" t="s">
        <v>3626</v>
      </c>
      <c r="F381" s="27">
        <v>42741</v>
      </c>
      <c r="G381" s="16" t="s">
        <v>3644</v>
      </c>
      <c r="H381" s="16" t="s">
        <v>3654</v>
      </c>
      <c r="I381" s="16">
        <v>0.04</v>
      </c>
      <c r="J381" s="16">
        <v>0.04</v>
      </c>
      <c r="K381" s="16">
        <v>1.03448709951438E-2</v>
      </c>
      <c r="L381" s="16" t="s">
        <v>1406</v>
      </c>
      <c r="M381" s="16" t="s">
        <v>1232</v>
      </c>
      <c r="N381" s="16">
        <v>0</v>
      </c>
      <c r="O381" s="16">
        <v>0</v>
      </c>
      <c r="P381" s="16">
        <v>0</v>
      </c>
    </row>
    <row r="382" spans="1:16">
      <c r="A382" s="20"/>
      <c r="B382" s="13">
        <v>814</v>
      </c>
      <c r="C382" s="16">
        <v>23</v>
      </c>
      <c r="D382" s="16" t="s">
        <v>3633</v>
      </c>
      <c r="E382" s="16" t="s">
        <v>3626</v>
      </c>
      <c r="F382" s="27">
        <v>42741</v>
      </c>
      <c r="G382" s="16" t="s">
        <v>3644</v>
      </c>
      <c r="H382" s="16" t="s">
        <v>3654</v>
      </c>
      <c r="I382" s="16">
        <v>0.1</v>
      </c>
      <c r="J382" s="16">
        <v>0.1</v>
      </c>
      <c r="K382" s="16">
        <v>2.586217748785951E-2</v>
      </c>
      <c r="L382" s="16" t="s">
        <v>3632</v>
      </c>
      <c r="M382" s="16" t="s">
        <v>1232</v>
      </c>
      <c r="N382" s="16">
        <v>0</v>
      </c>
      <c r="O382" s="16">
        <v>0</v>
      </c>
      <c r="P382" s="16">
        <v>0</v>
      </c>
    </row>
    <row r="383" spans="1:16">
      <c r="A383" s="20"/>
      <c r="B383" s="13">
        <v>816</v>
      </c>
      <c r="C383" s="16">
        <v>23</v>
      </c>
      <c r="D383" s="16" t="s">
        <v>3633</v>
      </c>
      <c r="E383" s="16" t="s">
        <v>3626</v>
      </c>
      <c r="F383" s="27">
        <v>42741</v>
      </c>
      <c r="G383" s="16" t="s">
        <v>3644</v>
      </c>
      <c r="H383" s="16" t="s">
        <v>3654</v>
      </c>
      <c r="I383" s="16">
        <v>0.15</v>
      </c>
      <c r="J383" s="16">
        <v>0.15</v>
      </c>
      <c r="K383" s="16">
        <v>3.8793266231789247E-2</v>
      </c>
      <c r="L383" s="16" t="s">
        <v>3629</v>
      </c>
      <c r="M383" s="16" t="s">
        <v>1392</v>
      </c>
      <c r="N383" s="16">
        <v>0</v>
      </c>
      <c r="O383" s="16">
        <v>0</v>
      </c>
      <c r="P383" s="16">
        <v>0</v>
      </c>
    </row>
    <row r="384" spans="1:16">
      <c r="A384" s="20"/>
      <c r="B384" s="13">
        <v>817</v>
      </c>
      <c r="C384" s="16">
        <v>23</v>
      </c>
      <c r="D384" s="16" t="s">
        <v>3633</v>
      </c>
      <c r="E384" s="16" t="s">
        <v>3626</v>
      </c>
      <c r="F384" s="27">
        <v>42741</v>
      </c>
      <c r="G384" s="16" t="s">
        <v>3644</v>
      </c>
      <c r="H384" s="16" t="s">
        <v>3654</v>
      </c>
      <c r="I384" s="16">
        <v>0</v>
      </c>
      <c r="J384" s="16">
        <v>0.17192307692307679</v>
      </c>
      <c r="K384" s="16">
        <v>4.4463051296435359E-2</v>
      </c>
      <c r="L384" s="16" t="s">
        <v>3646</v>
      </c>
      <c r="M384" s="16" t="s">
        <v>1232</v>
      </c>
      <c r="N384" s="16">
        <v>0</v>
      </c>
      <c r="O384" s="16">
        <v>0</v>
      </c>
      <c r="P384" s="16">
        <v>0</v>
      </c>
    </row>
    <row r="385" spans="1:16">
      <c r="A385" s="20"/>
      <c r="B385" s="13">
        <v>821</v>
      </c>
      <c r="C385" s="16">
        <v>23</v>
      </c>
      <c r="D385" s="16" t="s">
        <v>3633</v>
      </c>
      <c r="E385" s="16" t="s">
        <v>3626</v>
      </c>
      <c r="F385" s="27">
        <v>42741</v>
      </c>
      <c r="G385" s="16" t="s">
        <v>3644</v>
      </c>
      <c r="H385" s="16" t="s">
        <v>3654</v>
      </c>
      <c r="I385" s="16">
        <v>0.11</v>
      </c>
      <c r="J385" s="16">
        <v>0.11</v>
      </c>
      <c r="K385" s="16">
        <v>2.8448395236645461E-2</v>
      </c>
      <c r="L385" s="16" t="s">
        <v>3475</v>
      </c>
      <c r="M385" s="16" t="s">
        <v>1232</v>
      </c>
      <c r="N385" s="16">
        <v>0</v>
      </c>
      <c r="O385" s="16">
        <v>0</v>
      </c>
      <c r="P385" s="16">
        <v>0</v>
      </c>
    </row>
    <row r="386" spans="1:16">
      <c r="A386" s="20"/>
      <c r="B386" s="13">
        <v>822</v>
      </c>
      <c r="C386" s="16">
        <v>23</v>
      </c>
      <c r="D386" s="16" t="s">
        <v>3633</v>
      </c>
      <c r="E386" s="16" t="s">
        <v>3626</v>
      </c>
      <c r="F386" s="27">
        <v>42741</v>
      </c>
      <c r="G386" s="16" t="s">
        <v>3644</v>
      </c>
      <c r="H386" s="16" t="s">
        <v>3654</v>
      </c>
      <c r="I386" s="16">
        <v>0.03</v>
      </c>
      <c r="J386" s="16">
        <v>0.03</v>
      </c>
      <c r="K386" s="16">
        <v>7.7586532463578524E-3</v>
      </c>
      <c r="L386" s="16" t="s">
        <v>1279</v>
      </c>
      <c r="M386" s="16" t="s">
        <v>1232</v>
      </c>
      <c r="N386" s="16">
        <v>0</v>
      </c>
      <c r="O386" s="16">
        <v>0</v>
      </c>
      <c r="P386" s="16">
        <v>0</v>
      </c>
    </row>
    <row r="387" spans="1:16">
      <c r="A387" s="20"/>
      <c r="B387" s="13">
        <v>824</v>
      </c>
      <c r="C387" s="16">
        <v>23</v>
      </c>
      <c r="D387" s="16" t="s">
        <v>3633</v>
      </c>
      <c r="E387" s="16" t="s">
        <v>3626</v>
      </c>
      <c r="F387" s="27">
        <v>42741</v>
      </c>
      <c r="G387" s="16" t="s">
        <v>3644</v>
      </c>
      <c r="H387" s="16" t="s">
        <v>3654</v>
      </c>
      <c r="I387" s="16">
        <v>0.1</v>
      </c>
      <c r="J387" s="16">
        <v>0.1</v>
      </c>
      <c r="K387" s="16">
        <v>2.586217748785951E-2</v>
      </c>
      <c r="L387" s="16" t="s">
        <v>3629</v>
      </c>
      <c r="M387" s="16" t="s">
        <v>1392</v>
      </c>
      <c r="N387" s="16">
        <v>0</v>
      </c>
      <c r="O387" s="16">
        <v>0</v>
      </c>
      <c r="P387" s="16">
        <v>0</v>
      </c>
    </row>
    <row r="388" spans="1:16">
      <c r="A388" s="20"/>
      <c r="B388" s="13">
        <v>830</v>
      </c>
      <c r="C388" s="16">
        <v>23</v>
      </c>
      <c r="D388" s="16" t="s">
        <v>3633</v>
      </c>
      <c r="E388" s="16" t="s">
        <v>3626</v>
      </c>
      <c r="F388" s="27">
        <v>42741</v>
      </c>
      <c r="G388" s="16" t="s">
        <v>3644</v>
      </c>
      <c r="H388" s="16" t="s">
        <v>3654</v>
      </c>
      <c r="I388" s="16">
        <v>0.1</v>
      </c>
      <c r="J388" s="16">
        <v>0.1</v>
      </c>
      <c r="K388" s="16">
        <v>2.586217748785951E-2</v>
      </c>
      <c r="L388" s="16" t="s">
        <v>3629</v>
      </c>
      <c r="M388" s="16" t="s">
        <v>1392</v>
      </c>
      <c r="N388" s="16">
        <v>0</v>
      </c>
      <c r="O388" s="16">
        <v>0</v>
      </c>
      <c r="P388" s="16">
        <v>0</v>
      </c>
    </row>
    <row r="389" spans="1:16">
      <c r="A389" s="20"/>
      <c r="B389" s="13">
        <v>831</v>
      </c>
      <c r="C389" s="16">
        <v>23</v>
      </c>
      <c r="D389" s="16" t="s">
        <v>3633</v>
      </c>
      <c r="E389" s="16" t="s">
        <v>3626</v>
      </c>
      <c r="F389" s="27">
        <v>42741</v>
      </c>
      <c r="G389" s="16" t="s">
        <v>3644</v>
      </c>
      <c r="H389" s="16" t="s">
        <v>3654</v>
      </c>
      <c r="I389" s="16">
        <v>0.05</v>
      </c>
      <c r="J389" s="16">
        <v>0.05</v>
      </c>
      <c r="K389" s="16">
        <v>1.293108874392975E-2</v>
      </c>
      <c r="L389" s="16" t="s">
        <v>1406</v>
      </c>
      <c r="M389" s="16" t="s">
        <v>1232</v>
      </c>
      <c r="N389" s="16">
        <v>0</v>
      </c>
      <c r="O389" s="16">
        <v>0</v>
      </c>
      <c r="P389" s="16">
        <v>0</v>
      </c>
    </row>
    <row r="390" spans="1:16">
      <c r="A390" s="20"/>
      <c r="B390" s="13">
        <v>832</v>
      </c>
      <c r="C390" s="16">
        <v>23</v>
      </c>
      <c r="D390" s="16" t="s">
        <v>3633</v>
      </c>
      <c r="E390" s="16" t="s">
        <v>3626</v>
      </c>
      <c r="F390" s="27">
        <v>42741</v>
      </c>
      <c r="G390" s="16" t="s">
        <v>3644</v>
      </c>
      <c r="H390" s="16" t="s">
        <v>3654</v>
      </c>
      <c r="I390" s="16">
        <v>0.15</v>
      </c>
      <c r="J390" s="16">
        <v>0.15</v>
      </c>
      <c r="K390" s="16">
        <v>3.8793266231789247E-2</v>
      </c>
      <c r="L390" s="16" t="s">
        <v>3629</v>
      </c>
      <c r="M390" s="16" t="s">
        <v>1392</v>
      </c>
      <c r="N390" s="16">
        <v>0</v>
      </c>
      <c r="O390" s="16">
        <v>0</v>
      </c>
      <c r="P390" s="16">
        <v>0</v>
      </c>
    </row>
    <row r="391" spans="1:16">
      <c r="A391" s="20"/>
      <c r="B391" s="13">
        <v>836</v>
      </c>
      <c r="C391" s="16">
        <v>23</v>
      </c>
      <c r="D391" s="16" t="s">
        <v>3633</v>
      </c>
      <c r="E391" s="16" t="s">
        <v>3626</v>
      </c>
      <c r="F391" s="27">
        <v>42741</v>
      </c>
      <c r="G391" s="16" t="s">
        <v>3644</v>
      </c>
      <c r="H391" s="16" t="s">
        <v>3654</v>
      </c>
      <c r="I391" s="16">
        <v>0.1</v>
      </c>
      <c r="J391" s="16">
        <v>0.1</v>
      </c>
      <c r="K391" s="16">
        <v>2.586217748785951E-2</v>
      </c>
      <c r="L391" s="16" t="s">
        <v>3629</v>
      </c>
      <c r="M391" s="16" t="s">
        <v>1392</v>
      </c>
      <c r="N391" s="16">
        <v>0</v>
      </c>
      <c r="O391" s="16">
        <v>0</v>
      </c>
      <c r="P391" s="16">
        <v>0</v>
      </c>
    </row>
    <row r="392" spans="1:16">
      <c r="A392" s="20"/>
      <c r="B392" s="13">
        <v>840</v>
      </c>
      <c r="C392" s="16">
        <v>23</v>
      </c>
      <c r="D392" s="16" t="s">
        <v>3633</v>
      </c>
      <c r="E392" s="16" t="s">
        <v>3626</v>
      </c>
      <c r="F392" s="27">
        <v>42741</v>
      </c>
      <c r="G392" s="16" t="s">
        <v>3644</v>
      </c>
      <c r="H392" s="16" t="s">
        <v>3654</v>
      </c>
      <c r="I392" s="16">
        <v>0.04</v>
      </c>
      <c r="J392" s="16">
        <v>0.04</v>
      </c>
      <c r="K392" s="16">
        <v>1.03448709951438E-2</v>
      </c>
      <c r="L392" s="16" t="s">
        <v>3475</v>
      </c>
      <c r="M392" s="16" t="s">
        <v>1232</v>
      </c>
      <c r="N392" s="16">
        <v>0</v>
      </c>
      <c r="O392" s="16">
        <v>0</v>
      </c>
      <c r="P392" s="16">
        <v>0</v>
      </c>
    </row>
    <row r="393" spans="1:16">
      <c r="A393" s="20"/>
      <c r="B393" s="13">
        <v>841</v>
      </c>
      <c r="C393" s="16">
        <v>23</v>
      </c>
      <c r="D393" s="16" t="s">
        <v>3633</v>
      </c>
      <c r="E393" s="16" t="s">
        <v>3626</v>
      </c>
      <c r="F393" s="27">
        <v>42741</v>
      </c>
      <c r="G393" s="16" t="s">
        <v>3644</v>
      </c>
      <c r="H393" s="16" t="s">
        <v>3654</v>
      </c>
      <c r="I393" s="16">
        <v>0.03</v>
      </c>
      <c r="J393" s="16">
        <v>0.03</v>
      </c>
      <c r="K393" s="16">
        <v>7.7586532463578524E-3</v>
      </c>
      <c r="L393" s="16" t="s">
        <v>3475</v>
      </c>
      <c r="M393" s="16" t="s">
        <v>1232</v>
      </c>
      <c r="N393" s="16">
        <v>0</v>
      </c>
      <c r="O393" s="16">
        <v>0</v>
      </c>
      <c r="P393" s="16">
        <v>0</v>
      </c>
    </row>
    <row r="394" spans="1:16">
      <c r="A394" s="20"/>
      <c r="B394" s="13">
        <v>842</v>
      </c>
      <c r="C394" s="16">
        <v>23</v>
      </c>
      <c r="D394" s="16" t="s">
        <v>3633</v>
      </c>
      <c r="E394" s="16" t="s">
        <v>3626</v>
      </c>
      <c r="F394" s="27">
        <v>42741</v>
      </c>
      <c r="G394" s="16" t="s">
        <v>3644</v>
      </c>
      <c r="H394" s="16" t="s">
        <v>3654</v>
      </c>
      <c r="I394" s="16">
        <v>1.3</v>
      </c>
      <c r="J394" s="16">
        <v>1.3</v>
      </c>
      <c r="K394" s="16">
        <v>0.33620830734217361</v>
      </c>
      <c r="L394" s="16" t="s">
        <v>3632</v>
      </c>
      <c r="M394" s="16" t="s">
        <v>1232</v>
      </c>
      <c r="N394" s="16">
        <v>0</v>
      </c>
      <c r="O394" s="16">
        <v>0</v>
      </c>
      <c r="P394" s="16">
        <v>0</v>
      </c>
    </row>
    <row r="395" spans="1:16">
      <c r="A395" s="20"/>
      <c r="B395" s="13">
        <v>843</v>
      </c>
      <c r="C395" s="16">
        <v>23</v>
      </c>
      <c r="D395" s="16" t="s">
        <v>3633</v>
      </c>
      <c r="E395" s="16" t="s">
        <v>3626</v>
      </c>
      <c r="F395" s="27">
        <v>42741</v>
      </c>
      <c r="G395" s="16" t="s">
        <v>3644</v>
      </c>
      <c r="H395" s="16" t="s">
        <v>3654</v>
      </c>
      <c r="I395" s="16">
        <v>1.35</v>
      </c>
      <c r="J395" s="16">
        <v>1.35</v>
      </c>
      <c r="K395" s="16">
        <v>0.34913939608610339</v>
      </c>
      <c r="L395" s="16" t="s">
        <v>3630</v>
      </c>
      <c r="M395" s="16" t="s">
        <v>1232</v>
      </c>
      <c r="N395" s="16">
        <v>0</v>
      </c>
      <c r="O395" s="16">
        <v>0</v>
      </c>
      <c r="P395" s="16">
        <v>0</v>
      </c>
    </row>
    <row r="396" spans="1:16">
      <c r="A396" s="20"/>
      <c r="B396" s="13">
        <v>844</v>
      </c>
      <c r="C396" s="16">
        <v>23</v>
      </c>
      <c r="D396" s="16" t="s">
        <v>3633</v>
      </c>
      <c r="E396" s="16" t="s">
        <v>3626</v>
      </c>
      <c r="F396" s="27">
        <v>42741</v>
      </c>
      <c r="G396" s="16" t="s">
        <v>3644</v>
      </c>
      <c r="H396" s="16" t="s">
        <v>3654</v>
      </c>
      <c r="I396" s="16">
        <v>0.04</v>
      </c>
      <c r="J396" s="16">
        <v>0.04</v>
      </c>
      <c r="K396" s="16">
        <v>1.03448709951438E-2</v>
      </c>
      <c r="L396" s="16" t="s">
        <v>3630</v>
      </c>
      <c r="M396" s="16" t="s">
        <v>1232</v>
      </c>
      <c r="N396" s="16">
        <v>0</v>
      </c>
      <c r="O396" s="16">
        <v>0</v>
      </c>
      <c r="P396" s="16">
        <v>0</v>
      </c>
    </row>
    <row r="397" spans="1:16">
      <c r="A397" s="20"/>
      <c r="B397" s="13">
        <v>845</v>
      </c>
      <c r="C397" s="16">
        <v>23</v>
      </c>
      <c r="D397" s="16" t="s">
        <v>3633</v>
      </c>
      <c r="E397" s="16" t="s">
        <v>3626</v>
      </c>
      <c r="F397" s="27">
        <v>42741</v>
      </c>
      <c r="G397" s="16" t="s">
        <v>3644</v>
      </c>
      <c r="H397" s="16" t="s">
        <v>3654</v>
      </c>
      <c r="I397" s="16">
        <v>0.02</v>
      </c>
      <c r="J397" s="16">
        <v>0.02</v>
      </c>
      <c r="K397" s="16">
        <v>5.1724354975719016E-3</v>
      </c>
      <c r="L397" s="16" t="s">
        <v>3632</v>
      </c>
      <c r="M397" s="16" t="s">
        <v>1232</v>
      </c>
      <c r="N397" s="16">
        <v>0</v>
      </c>
      <c r="O397" s="16">
        <v>0</v>
      </c>
      <c r="P397" s="16">
        <v>0</v>
      </c>
    </row>
    <row r="398" spans="1:16">
      <c r="A398" s="20"/>
      <c r="B398" s="13">
        <v>846</v>
      </c>
      <c r="C398" s="16">
        <v>23</v>
      </c>
      <c r="D398" s="16" t="s">
        <v>3633</v>
      </c>
      <c r="E398" s="16" t="s">
        <v>3626</v>
      </c>
      <c r="F398" s="27">
        <v>42741</v>
      </c>
      <c r="G398" s="16" t="s">
        <v>3644</v>
      </c>
      <c r="H398" s="16" t="s">
        <v>3654</v>
      </c>
      <c r="I398" s="16">
        <v>0.04</v>
      </c>
      <c r="J398" s="16">
        <v>0.04</v>
      </c>
      <c r="K398" s="16">
        <v>1.03448709951438E-2</v>
      </c>
      <c r="L398" s="16" t="s">
        <v>3475</v>
      </c>
      <c r="M398" s="16" t="s">
        <v>1232</v>
      </c>
      <c r="N398" s="16">
        <v>0</v>
      </c>
      <c r="O398" s="16">
        <v>0</v>
      </c>
      <c r="P398" s="16">
        <v>0</v>
      </c>
    </row>
    <row r="399" spans="1:16">
      <c r="A399" s="20"/>
      <c r="B399" s="13">
        <v>847</v>
      </c>
      <c r="C399" s="16">
        <v>23</v>
      </c>
      <c r="D399" s="16" t="s">
        <v>3633</v>
      </c>
      <c r="E399" s="16" t="s">
        <v>3626</v>
      </c>
      <c r="F399" s="27">
        <v>42741</v>
      </c>
      <c r="G399" s="16" t="s">
        <v>3644</v>
      </c>
      <c r="H399" s="16" t="s">
        <v>3654</v>
      </c>
      <c r="I399" s="16">
        <v>0.05</v>
      </c>
      <c r="J399" s="16">
        <v>0.05</v>
      </c>
      <c r="K399" s="16">
        <v>1.293108874392975E-2</v>
      </c>
      <c r="L399" s="16" t="s">
        <v>3632</v>
      </c>
      <c r="M399" s="16" t="s">
        <v>1232</v>
      </c>
      <c r="N399" s="16">
        <v>0</v>
      </c>
      <c r="O399" s="16">
        <v>0</v>
      </c>
      <c r="P399" s="16">
        <v>0</v>
      </c>
    </row>
    <row r="400" spans="1:16">
      <c r="A400" s="20"/>
      <c r="B400" s="13">
        <v>848</v>
      </c>
      <c r="C400" s="16">
        <v>23</v>
      </c>
      <c r="D400" s="16" t="s">
        <v>3633</v>
      </c>
      <c r="E400" s="16" t="s">
        <v>3626</v>
      </c>
      <c r="F400" s="27">
        <v>42741</v>
      </c>
      <c r="G400" s="16" t="s">
        <v>3644</v>
      </c>
      <c r="H400" s="16" t="s">
        <v>3654</v>
      </c>
      <c r="I400" s="16">
        <v>0.25</v>
      </c>
      <c r="J400" s="16">
        <v>0.25</v>
      </c>
      <c r="K400" s="16">
        <v>6.4655443719648764E-2</v>
      </c>
      <c r="L400" s="16" t="s">
        <v>3647</v>
      </c>
      <c r="M400" s="16" t="s">
        <v>1232</v>
      </c>
      <c r="N400" s="16">
        <v>0</v>
      </c>
      <c r="O400" s="16">
        <v>0</v>
      </c>
      <c r="P400" s="16">
        <v>0</v>
      </c>
    </row>
    <row r="401" spans="1:16">
      <c r="A401" s="20"/>
      <c r="B401" s="13">
        <v>849</v>
      </c>
      <c r="C401" s="16">
        <v>23</v>
      </c>
      <c r="D401" s="16" t="s">
        <v>3633</v>
      </c>
      <c r="E401" s="16" t="s">
        <v>3626</v>
      </c>
      <c r="F401" s="27">
        <v>42741</v>
      </c>
      <c r="G401" s="16" t="s">
        <v>3644</v>
      </c>
      <c r="H401" s="16" t="s">
        <v>3654</v>
      </c>
      <c r="I401" s="16">
        <v>0.01</v>
      </c>
      <c r="J401" s="16">
        <v>0.01</v>
      </c>
      <c r="K401" s="16">
        <v>2.5862177487859508E-3</v>
      </c>
      <c r="L401" s="16" t="s">
        <v>1279</v>
      </c>
      <c r="M401" s="16" t="s">
        <v>1232</v>
      </c>
      <c r="N401" s="16">
        <v>0</v>
      </c>
      <c r="O401" s="16">
        <v>0</v>
      </c>
      <c r="P401" s="16">
        <v>0</v>
      </c>
    </row>
    <row r="402" spans="1:16">
      <c r="A402" s="20"/>
      <c r="B402" s="13">
        <v>850</v>
      </c>
      <c r="C402" s="16">
        <v>23</v>
      </c>
      <c r="D402" s="16" t="s">
        <v>3633</v>
      </c>
      <c r="E402" s="16" t="s">
        <v>3626</v>
      </c>
      <c r="F402" s="27">
        <v>42741</v>
      </c>
      <c r="G402" s="16" t="s">
        <v>3644</v>
      </c>
      <c r="H402" s="16" t="s">
        <v>3654</v>
      </c>
      <c r="I402" s="16">
        <v>0.09</v>
      </c>
      <c r="J402" s="16">
        <v>0.09</v>
      </c>
      <c r="K402" s="16">
        <v>2.3275959739073562E-2</v>
      </c>
      <c r="L402" s="16" t="s">
        <v>3632</v>
      </c>
      <c r="M402" s="16" t="s">
        <v>1232</v>
      </c>
      <c r="N402" s="16">
        <v>0</v>
      </c>
      <c r="O402" s="16">
        <v>0</v>
      </c>
      <c r="P402" s="16">
        <v>0</v>
      </c>
    </row>
    <row r="403" spans="1:16">
      <c r="A403" s="20"/>
      <c r="B403" s="13">
        <v>851</v>
      </c>
      <c r="C403" s="16">
        <v>23</v>
      </c>
      <c r="D403" s="16" t="s">
        <v>3633</v>
      </c>
      <c r="E403" s="16" t="s">
        <v>3626</v>
      </c>
      <c r="F403" s="27">
        <v>42741</v>
      </c>
      <c r="G403" s="16" t="s">
        <v>3644</v>
      </c>
      <c r="H403" s="16" t="s">
        <v>3654</v>
      </c>
      <c r="I403" s="16">
        <v>0.02</v>
      </c>
      <c r="J403" s="16">
        <v>0.02</v>
      </c>
      <c r="K403" s="16">
        <v>5.1724354975719016E-3</v>
      </c>
      <c r="L403" s="16" t="s">
        <v>3632</v>
      </c>
      <c r="M403" s="16" t="s">
        <v>1232</v>
      </c>
      <c r="N403" s="16">
        <v>0</v>
      </c>
      <c r="O403" s="16">
        <v>0</v>
      </c>
      <c r="P403" s="16">
        <v>0</v>
      </c>
    </row>
    <row r="404" spans="1:16">
      <c r="A404" s="20"/>
      <c r="B404" s="13">
        <v>852</v>
      </c>
      <c r="C404" s="16">
        <v>23</v>
      </c>
      <c r="D404" s="16" t="s">
        <v>3633</v>
      </c>
      <c r="E404" s="16" t="s">
        <v>3626</v>
      </c>
      <c r="F404" s="27">
        <v>42741</v>
      </c>
      <c r="G404" s="16" t="s">
        <v>3644</v>
      </c>
      <c r="H404" s="16" t="s">
        <v>3654</v>
      </c>
      <c r="I404" s="16">
        <v>0.06</v>
      </c>
      <c r="J404" s="16">
        <v>0.06</v>
      </c>
      <c r="K404" s="16">
        <v>1.55173064927157E-2</v>
      </c>
      <c r="L404" s="16" t="s">
        <v>3632</v>
      </c>
      <c r="M404" s="16" t="s">
        <v>1232</v>
      </c>
      <c r="N404" s="16">
        <v>0</v>
      </c>
      <c r="O404" s="16">
        <v>0</v>
      </c>
      <c r="P404" s="16">
        <v>0</v>
      </c>
    </row>
    <row r="405" spans="1:16">
      <c r="A405" s="20"/>
      <c r="B405" s="13">
        <v>853</v>
      </c>
      <c r="C405" s="16">
        <v>23</v>
      </c>
      <c r="D405" s="16" t="s">
        <v>3633</v>
      </c>
      <c r="E405" s="16" t="s">
        <v>3626</v>
      </c>
      <c r="F405" s="27">
        <v>42741</v>
      </c>
      <c r="G405" s="16" t="s">
        <v>3644</v>
      </c>
      <c r="H405" s="16" t="s">
        <v>3654</v>
      </c>
      <c r="I405" s="16">
        <v>0.01</v>
      </c>
      <c r="J405" s="16">
        <v>0.01</v>
      </c>
      <c r="K405" s="16">
        <v>2.5862177487859508E-3</v>
      </c>
      <c r="L405" s="16" t="s">
        <v>1406</v>
      </c>
      <c r="M405" s="16" t="s">
        <v>1232</v>
      </c>
      <c r="N405" s="16">
        <v>0</v>
      </c>
      <c r="O405" s="16">
        <v>0</v>
      </c>
      <c r="P405" s="16">
        <v>0</v>
      </c>
    </row>
    <row r="406" spans="1:16">
      <c r="A406" s="20"/>
      <c r="B406" s="13">
        <v>854</v>
      </c>
      <c r="C406" s="16">
        <v>23</v>
      </c>
      <c r="D406" s="16" t="s">
        <v>3633</v>
      </c>
      <c r="E406" s="16" t="s">
        <v>3626</v>
      </c>
      <c r="F406" s="27">
        <v>42741</v>
      </c>
      <c r="G406" s="16" t="s">
        <v>3644</v>
      </c>
      <c r="H406" s="16" t="s">
        <v>3654</v>
      </c>
      <c r="I406" s="16">
        <v>0.01</v>
      </c>
      <c r="J406" s="16">
        <v>0.01</v>
      </c>
      <c r="K406" s="16">
        <v>2.5862177487859508E-3</v>
      </c>
      <c r="L406" s="16" t="s">
        <v>3475</v>
      </c>
      <c r="M406" s="16" t="s">
        <v>1232</v>
      </c>
      <c r="N406" s="16">
        <v>0</v>
      </c>
      <c r="O406" s="16">
        <v>0</v>
      </c>
      <c r="P406" s="16">
        <v>0</v>
      </c>
    </row>
    <row r="407" spans="1:16">
      <c r="A407" s="20"/>
      <c r="B407" s="13">
        <v>855</v>
      </c>
      <c r="C407" s="16">
        <v>23</v>
      </c>
      <c r="D407" s="16" t="s">
        <v>3633</v>
      </c>
      <c r="E407" s="16" t="s">
        <v>3626</v>
      </c>
      <c r="F407" s="27">
        <v>42741</v>
      </c>
      <c r="G407" s="16" t="s">
        <v>3644</v>
      </c>
      <c r="H407" s="16" t="s">
        <v>3654</v>
      </c>
      <c r="I407" s="16">
        <v>0.03</v>
      </c>
      <c r="J407" s="16">
        <v>0.03</v>
      </c>
      <c r="K407" s="16">
        <v>7.7586532463578524E-3</v>
      </c>
      <c r="L407" s="16" t="s">
        <v>3632</v>
      </c>
      <c r="M407" s="16" t="s">
        <v>1232</v>
      </c>
      <c r="N407" s="16">
        <v>0</v>
      </c>
      <c r="O407" s="16">
        <v>0</v>
      </c>
      <c r="P407" s="16">
        <v>0</v>
      </c>
    </row>
    <row r="408" spans="1:16">
      <c r="A408" s="20"/>
      <c r="B408" s="13">
        <v>856</v>
      </c>
      <c r="C408" s="16">
        <v>23</v>
      </c>
      <c r="D408" s="16" t="s">
        <v>3633</v>
      </c>
      <c r="E408" s="16" t="s">
        <v>3626</v>
      </c>
      <c r="F408" s="27">
        <v>42741</v>
      </c>
      <c r="G408" s="16" t="s">
        <v>3644</v>
      </c>
      <c r="H408" s="16" t="s">
        <v>3654</v>
      </c>
      <c r="I408" s="16">
        <v>0.32</v>
      </c>
      <c r="J408" s="16">
        <v>0.32</v>
      </c>
      <c r="K408" s="16">
        <v>8.2758967961150426E-2</v>
      </c>
      <c r="L408" s="16" t="s">
        <v>3475</v>
      </c>
      <c r="M408" s="16" t="s">
        <v>1232</v>
      </c>
      <c r="N408" s="16">
        <v>0</v>
      </c>
      <c r="O408" s="16">
        <v>0</v>
      </c>
      <c r="P408" s="16">
        <v>0</v>
      </c>
    </row>
    <row r="409" spans="1:16">
      <c r="A409" s="20"/>
      <c r="B409" s="13">
        <v>857</v>
      </c>
      <c r="C409" s="16">
        <v>23</v>
      </c>
      <c r="D409" s="16" t="s">
        <v>3633</v>
      </c>
      <c r="E409" s="16" t="s">
        <v>3626</v>
      </c>
      <c r="F409" s="27">
        <v>42741</v>
      </c>
      <c r="G409" s="16" t="s">
        <v>3644</v>
      </c>
      <c r="H409" s="16" t="s">
        <v>3654</v>
      </c>
      <c r="I409" s="16">
        <v>0.01</v>
      </c>
      <c r="J409" s="16">
        <v>0.01</v>
      </c>
      <c r="K409" s="16">
        <v>2.5862177487859508E-3</v>
      </c>
      <c r="L409" s="16" t="s">
        <v>3647</v>
      </c>
      <c r="M409" s="16" t="s">
        <v>1232</v>
      </c>
      <c r="N409" s="16">
        <v>0</v>
      </c>
      <c r="O409" s="16">
        <v>0</v>
      </c>
      <c r="P409" s="16">
        <v>0</v>
      </c>
    </row>
    <row r="410" spans="1:16">
      <c r="A410" s="20"/>
      <c r="B410" s="13">
        <v>858</v>
      </c>
      <c r="C410" s="16">
        <v>23</v>
      </c>
      <c r="D410" s="16" t="s">
        <v>3633</v>
      </c>
      <c r="E410" s="16" t="s">
        <v>3626</v>
      </c>
      <c r="F410" s="27">
        <v>42741</v>
      </c>
      <c r="G410" s="16" t="s">
        <v>3644</v>
      </c>
      <c r="H410" s="16" t="s">
        <v>3654</v>
      </c>
      <c r="I410" s="16">
        <v>7.0000000000000007E-2</v>
      </c>
      <c r="J410" s="16">
        <v>7.0000000000000007E-2</v>
      </c>
      <c r="K410" s="16">
        <v>1.8103524241501651E-2</v>
      </c>
      <c r="L410" s="16" t="s">
        <v>1406</v>
      </c>
      <c r="M410" s="16" t="s">
        <v>1232</v>
      </c>
      <c r="N410" s="16">
        <v>0</v>
      </c>
      <c r="O410" s="16">
        <v>0</v>
      </c>
      <c r="P410" s="16">
        <v>0</v>
      </c>
    </row>
    <row r="411" spans="1:16">
      <c r="A411" s="20"/>
      <c r="B411" s="13">
        <v>860</v>
      </c>
      <c r="C411" s="16">
        <v>23</v>
      </c>
      <c r="D411" s="16" t="s">
        <v>3633</v>
      </c>
      <c r="E411" s="16" t="s">
        <v>3626</v>
      </c>
      <c r="F411" s="27">
        <v>42741</v>
      </c>
      <c r="G411" s="16" t="s">
        <v>3644</v>
      </c>
      <c r="H411" s="16" t="s">
        <v>3654</v>
      </c>
      <c r="I411" s="16">
        <v>0.03</v>
      </c>
      <c r="J411" s="16">
        <v>0.03</v>
      </c>
      <c r="K411" s="16">
        <v>7.7586532463578524E-3</v>
      </c>
      <c r="L411" s="16" t="s">
        <v>3632</v>
      </c>
      <c r="M411" s="16" t="s">
        <v>1232</v>
      </c>
      <c r="N411" s="16">
        <v>0</v>
      </c>
      <c r="O411" s="16">
        <v>0</v>
      </c>
      <c r="P411" s="16">
        <v>0</v>
      </c>
    </row>
    <row r="412" spans="1:16">
      <c r="A412" s="20"/>
      <c r="B412" s="13">
        <v>861</v>
      </c>
      <c r="C412" s="16">
        <v>23</v>
      </c>
      <c r="D412" s="16" t="s">
        <v>3633</v>
      </c>
      <c r="E412" s="16" t="s">
        <v>3626</v>
      </c>
      <c r="F412" s="27">
        <v>42741</v>
      </c>
      <c r="G412" s="16" t="s">
        <v>3644</v>
      </c>
      <c r="H412" s="16" t="s">
        <v>3654</v>
      </c>
      <c r="I412" s="16">
        <v>0.03</v>
      </c>
      <c r="J412" s="16">
        <v>0.03</v>
      </c>
      <c r="K412" s="16">
        <v>7.7586532463578524E-3</v>
      </c>
      <c r="L412" s="16" t="s">
        <v>3632</v>
      </c>
      <c r="M412" s="16" t="s">
        <v>1232</v>
      </c>
      <c r="N412" s="16">
        <v>0</v>
      </c>
      <c r="O412" s="16">
        <v>0</v>
      </c>
      <c r="P412" s="16">
        <v>0</v>
      </c>
    </row>
    <row r="413" spans="1:16">
      <c r="A413" s="20"/>
      <c r="B413" s="13">
        <v>862</v>
      </c>
      <c r="C413" s="16">
        <v>23</v>
      </c>
      <c r="D413" s="16" t="s">
        <v>3633</v>
      </c>
      <c r="E413" s="16" t="s">
        <v>3626</v>
      </c>
      <c r="F413" s="27">
        <v>42741</v>
      </c>
      <c r="G413" s="16" t="s">
        <v>3644</v>
      </c>
      <c r="H413" s="16" t="s">
        <v>3654</v>
      </c>
      <c r="I413" s="16">
        <v>0.01</v>
      </c>
      <c r="J413" s="16">
        <v>0.01</v>
      </c>
      <c r="K413" s="16">
        <v>2.5862177487859508E-3</v>
      </c>
      <c r="L413" s="16" t="s">
        <v>3475</v>
      </c>
      <c r="M413" s="16" t="s">
        <v>1232</v>
      </c>
      <c r="N413" s="16">
        <v>0</v>
      </c>
      <c r="O413" s="16">
        <v>0</v>
      </c>
      <c r="P413" s="16">
        <v>0</v>
      </c>
    </row>
    <row r="414" spans="1:16">
      <c r="A414" s="20"/>
      <c r="B414" s="13">
        <v>863</v>
      </c>
      <c r="C414" s="16">
        <v>23</v>
      </c>
      <c r="D414" s="16" t="s">
        <v>3633</v>
      </c>
      <c r="E414" s="16" t="s">
        <v>3626</v>
      </c>
      <c r="F414" s="27">
        <v>42741</v>
      </c>
      <c r="G414" s="16" t="s">
        <v>3644</v>
      </c>
      <c r="H414" s="16" t="s">
        <v>3654</v>
      </c>
      <c r="I414" s="16">
        <v>0.03</v>
      </c>
      <c r="J414" s="16">
        <v>0.03</v>
      </c>
      <c r="K414" s="16">
        <v>7.7586532463578524E-3</v>
      </c>
      <c r="L414" s="16" t="s">
        <v>3632</v>
      </c>
      <c r="M414" s="16" t="s">
        <v>1232</v>
      </c>
      <c r="N414" s="16">
        <v>0</v>
      </c>
      <c r="O414" s="16">
        <v>0</v>
      </c>
      <c r="P414" s="16">
        <v>0</v>
      </c>
    </row>
    <row r="415" spans="1:16">
      <c r="A415" s="20"/>
      <c r="B415" s="13">
        <v>864</v>
      </c>
      <c r="C415" s="16">
        <v>23</v>
      </c>
      <c r="D415" s="16" t="s">
        <v>3633</v>
      </c>
      <c r="E415" s="16" t="s">
        <v>3626</v>
      </c>
      <c r="F415" s="27">
        <v>42741</v>
      </c>
      <c r="G415" s="16" t="s">
        <v>3644</v>
      </c>
      <c r="H415" s="16" t="s">
        <v>3654</v>
      </c>
      <c r="I415" s="16">
        <v>0.08</v>
      </c>
      <c r="J415" s="16">
        <v>0.08</v>
      </c>
      <c r="K415" s="16">
        <v>2.068974199028761E-2</v>
      </c>
      <c r="L415" s="16" t="s">
        <v>3632</v>
      </c>
      <c r="M415" s="16" t="s">
        <v>1232</v>
      </c>
      <c r="N415" s="16">
        <v>0</v>
      </c>
      <c r="O415" s="16">
        <v>0</v>
      </c>
      <c r="P415" s="16">
        <v>0</v>
      </c>
    </row>
    <row r="416" spans="1:16">
      <c r="A416" s="20"/>
      <c r="B416" s="13">
        <v>865</v>
      </c>
      <c r="C416" s="16">
        <v>23</v>
      </c>
      <c r="D416" s="16" t="s">
        <v>3633</v>
      </c>
      <c r="E416" s="16" t="s">
        <v>3626</v>
      </c>
      <c r="F416" s="27">
        <v>42741</v>
      </c>
      <c r="G416" s="16" t="s">
        <v>3644</v>
      </c>
      <c r="H416" s="16" t="s">
        <v>3654</v>
      </c>
      <c r="I416" s="16">
        <v>0.05</v>
      </c>
      <c r="J416" s="16">
        <v>0.05</v>
      </c>
      <c r="K416" s="16">
        <v>1.293108874392975E-2</v>
      </c>
      <c r="L416" s="16" t="s">
        <v>3632</v>
      </c>
      <c r="M416" s="16" t="s">
        <v>1232</v>
      </c>
      <c r="N416" s="16">
        <v>0</v>
      </c>
      <c r="O416" s="16">
        <v>0</v>
      </c>
      <c r="P416" s="16">
        <v>0</v>
      </c>
    </row>
    <row r="417" spans="1:16">
      <c r="A417" s="20"/>
      <c r="B417" s="13">
        <v>866</v>
      </c>
      <c r="C417" s="16">
        <v>23</v>
      </c>
      <c r="D417" s="16" t="s">
        <v>3633</v>
      </c>
      <c r="E417" s="16" t="s">
        <v>3626</v>
      </c>
      <c r="F417" s="27">
        <v>42741</v>
      </c>
      <c r="G417" s="16" t="s">
        <v>3644</v>
      </c>
      <c r="H417" s="16" t="s">
        <v>3654</v>
      </c>
      <c r="I417" s="16">
        <v>7.0000000000000007E-2</v>
      </c>
      <c r="J417" s="16">
        <v>7.0000000000000007E-2</v>
      </c>
      <c r="K417" s="16">
        <v>1.8103524241501651E-2</v>
      </c>
      <c r="L417" s="16" t="s">
        <v>3632</v>
      </c>
      <c r="M417" s="16" t="s">
        <v>1232</v>
      </c>
      <c r="N417" s="16">
        <v>0</v>
      </c>
      <c r="O417" s="16">
        <v>0</v>
      </c>
      <c r="P417" s="16">
        <v>0</v>
      </c>
    </row>
    <row r="418" spans="1:16">
      <c r="A418" s="20"/>
      <c r="B418" s="13">
        <v>867</v>
      </c>
      <c r="C418" s="16">
        <v>23</v>
      </c>
      <c r="D418" s="16" t="s">
        <v>3633</v>
      </c>
      <c r="E418" s="16" t="s">
        <v>3626</v>
      </c>
      <c r="F418" s="27">
        <v>42741</v>
      </c>
      <c r="G418" s="16" t="s">
        <v>3644</v>
      </c>
      <c r="H418" s="16" t="s">
        <v>3654</v>
      </c>
      <c r="I418" s="16">
        <v>0.01</v>
      </c>
      <c r="J418" s="16">
        <v>0.01</v>
      </c>
      <c r="K418" s="16">
        <v>2.5862177487859508E-3</v>
      </c>
      <c r="L418" s="16" t="s">
        <v>3632</v>
      </c>
      <c r="M418" s="16" t="s">
        <v>1232</v>
      </c>
      <c r="N418" s="16">
        <v>0</v>
      </c>
      <c r="O418" s="16">
        <v>0</v>
      </c>
      <c r="P418" s="16">
        <v>0</v>
      </c>
    </row>
    <row r="419" spans="1:16">
      <c r="A419" s="20"/>
      <c r="B419" s="13">
        <v>868</v>
      </c>
      <c r="C419" s="16">
        <v>23</v>
      </c>
      <c r="D419" s="16" t="s">
        <v>3633</v>
      </c>
      <c r="E419" s="16" t="s">
        <v>3626</v>
      </c>
      <c r="F419" s="27">
        <v>42741</v>
      </c>
      <c r="G419" s="16" t="s">
        <v>3644</v>
      </c>
      <c r="H419" s="16" t="s">
        <v>3654</v>
      </c>
      <c r="I419" s="16">
        <v>0.05</v>
      </c>
      <c r="J419" s="16">
        <v>0.05</v>
      </c>
      <c r="K419" s="16">
        <v>1.293108874392975E-2</v>
      </c>
      <c r="L419" s="16" t="s">
        <v>3632</v>
      </c>
      <c r="M419" s="16" t="s">
        <v>1232</v>
      </c>
      <c r="N419" s="16">
        <v>0</v>
      </c>
      <c r="O419" s="16">
        <v>0</v>
      </c>
      <c r="P419" s="16">
        <v>0</v>
      </c>
    </row>
    <row r="420" spans="1:16">
      <c r="A420" s="20"/>
      <c r="B420" s="13">
        <v>869</v>
      </c>
      <c r="C420" s="16">
        <v>23</v>
      </c>
      <c r="D420" s="16" t="s">
        <v>3633</v>
      </c>
      <c r="E420" s="16" t="s">
        <v>3626</v>
      </c>
      <c r="F420" s="27">
        <v>42741</v>
      </c>
      <c r="G420" s="16" t="s">
        <v>3644</v>
      </c>
      <c r="H420" s="16" t="s">
        <v>3654</v>
      </c>
      <c r="I420" s="16">
        <v>0.01</v>
      </c>
      <c r="J420" s="16">
        <v>0.01</v>
      </c>
      <c r="K420" s="16">
        <v>2.5862177487859508E-3</v>
      </c>
      <c r="L420" s="16" t="s">
        <v>3475</v>
      </c>
      <c r="M420" s="16" t="s">
        <v>1232</v>
      </c>
      <c r="N420" s="16">
        <v>0</v>
      </c>
      <c r="O420" s="16">
        <v>0</v>
      </c>
      <c r="P420" s="16">
        <v>0</v>
      </c>
    </row>
    <row r="421" spans="1:16">
      <c r="A421" s="20"/>
      <c r="B421" s="13">
        <v>870</v>
      </c>
      <c r="C421" s="16">
        <v>23</v>
      </c>
      <c r="D421" s="16" t="s">
        <v>3633</v>
      </c>
      <c r="E421" s="16" t="s">
        <v>3626</v>
      </c>
      <c r="F421" s="27">
        <v>42741</v>
      </c>
      <c r="G421" s="16" t="s">
        <v>3644</v>
      </c>
      <c r="H421" s="16" t="s">
        <v>3654</v>
      </c>
      <c r="I421" s="16">
        <v>0.21</v>
      </c>
      <c r="J421" s="16">
        <v>0.21</v>
      </c>
      <c r="K421" s="16">
        <v>5.4310572724504957E-2</v>
      </c>
      <c r="L421" s="16" t="s">
        <v>1279</v>
      </c>
      <c r="M421" s="16" t="s">
        <v>1232</v>
      </c>
      <c r="N421" s="16">
        <v>0</v>
      </c>
      <c r="O421" s="16">
        <v>0</v>
      </c>
      <c r="P421" s="16">
        <v>0</v>
      </c>
    </row>
    <row r="422" spans="1:16">
      <c r="A422" s="20"/>
      <c r="B422" s="13">
        <v>871</v>
      </c>
      <c r="C422" s="16">
        <v>23</v>
      </c>
      <c r="D422" s="16" t="s">
        <v>3633</v>
      </c>
      <c r="E422" s="16" t="s">
        <v>3626</v>
      </c>
      <c r="F422" s="27">
        <v>42741</v>
      </c>
      <c r="G422" s="16" t="s">
        <v>3644</v>
      </c>
      <c r="H422" s="16" t="s">
        <v>3654</v>
      </c>
      <c r="I422" s="16">
        <v>0.02</v>
      </c>
      <c r="J422" s="16">
        <v>0.02</v>
      </c>
      <c r="K422" s="16">
        <v>5.1724354975719016E-3</v>
      </c>
      <c r="L422" s="16" t="s">
        <v>1279</v>
      </c>
      <c r="M422" s="16" t="s">
        <v>1232</v>
      </c>
      <c r="N422" s="16">
        <v>0</v>
      </c>
      <c r="O422" s="16">
        <v>0</v>
      </c>
      <c r="P422" s="16">
        <v>0</v>
      </c>
    </row>
    <row r="423" spans="1:16">
      <c r="A423" s="20"/>
      <c r="B423" s="13">
        <v>872</v>
      </c>
      <c r="C423" s="16">
        <v>23</v>
      </c>
      <c r="D423" s="16" t="s">
        <v>3633</v>
      </c>
      <c r="E423" s="16" t="s">
        <v>3626</v>
      </c>
      <c r="F423" s="27">
        <v>42741</v>
      </c>
      <c r="G423" s="16" t="s">
        <v>3644</v>
      </c>
      <c r="H423" s="16" t="s">
        <v>3654</v>
      </c>
      <c r="I423" s="16">
        <v>0.06</v>
      </c>
      <c r="J423" s="16">
        <v>0.06</v>
      </c>
      <c r="K423" s="16">
        <v>1.55173064927157E-2</v>
      </c>
      <c r="L423" s="16" t="s">
        <v>3632</v>
      </c>
      <c r="M423" s="16" t="s">
        <v>1232</v>
      </c>
      <c r="N423" s="16">
        <v>0</v>
      </c>
      <c r="O423" s="16">
        <v>0</v>
      </c>
      <c r="P423" s="16">
        <v>0</v>
      </c>
    </row>
    <row r="424" spans="1:16">
      <c r="A424" s="20"/>
      <c r="B424" s="13">
        <v>873</v>
      </c>
      <c r="C424" s="16">
        <v>23</v>
      </c>
      <c r="D424" s="16" t="s">
        <v>3633</v>
      </c>
      <c r="E424" s="16" t="s">
        <v>3626</v>
      </c>
      <c r="F424" s="27">
        <v>42741</v>
      </c>
      <c r="G424" s="16" t="s">
        <v>3644</v>
      </c>
      <c r="H424" s="16" t="s">
        <v>3654</v>
      </c>
      <c r="I424" s="16">
        <v>0.05</v>
      </c>
      <c r="J424" s="16">
        <v>0.05</v>
      </c>
      <c r="K424" s="16">
        <v>1.293108874392975E-2</v>
      </c>
      <c r="L424" s="16" t="s">
        <v>3632</v>
      </c>
      <c r="M424" s="16" t="s">
        <v>1232</v>
      </c>
      <c r="N424" s="16">
        <v>0</v>
      </c>
      <c r="O424" s="16">
        <v>0</v>
      </c>
      <c r="P424" s="16">
        <v>0</v>
      </c>
    </row>
    <row r="425" spans="1:16">
      <c r="A425" s="20"/>
      <c r="B425" s="13">
        <v>874</v>
      </c>
      <c r="C425" s="16">
        <v>23</v>
      </c>
      <c r="D425" s="16" t="s">
        <v>3633</v>
      </c>
      <c r="E425" s="16" t="s">
        <v>3626</v>
      </c>
      <c r="F425" s="27">
        <v>42741</v>
      </c>
      <c r="G425" s="16" t="s">
        <v>3644</v>
      </c>
      <c r="H425" s="16" t="s">
        <v>3654</v>
      </c>
      <c r="I425" s="16">
        <v>0.01</v>
      </c>
      <c r="J425" s="16">
        <v>0.01</v>
      </c>
      <c r="K425" s="16">
        <v>2.5862177487859508E-3</v>
      </c>
      <c r="L425" s="16" t="s">
        <v>3647</v>
      </c>
      <c r="M425" s="16" t="s">
        <v>1232</v>
      </c>
      <c r="N425" s="16">
        <v>0</v>
      </c>
      <c r="O425" s="16">
        <v>0</v>
      </c>
      <c r="P425" s="16">
        <v>0</v>
      </c>
    </row>
    <row r="426" spans="1:16">
      <c r="A426" s="20"/>
      <c r="B426" s="13">
        <v>875</v>
      </c>
      <c r="C426" s="16">
        <v>24</v>
      </c>
      <c r="D426" s="16" t="s">
        <v>3633</v>
      </c>
      <c r="E426" s="16" t="s">
        <v>3626</v>
      </c>
      <c r="F426" s="27">
        <v>42745</v>
      </c>
      <c r="G426" s="16" t="s">
        <v>3644</v>
      </c>
      <c r="H426" s="16" t="s">
        <v>3655</v>
      </c>
      <c r="I426" s="16">
        <v>0.15</v>
      </c>
      <c r="J426" s="16">
        <v>0.15</v>
      </c>
      <c r="K426" s="16">
        <v>3.8793266231789247E-2</v>
      </c>
      <c r="L426" s="16" t="s">
        <v>3629</v>
      </c>
      <c r="M426" s="16" t="s">
        <v>1392</v>
      </c>
      <c r="N426" s="16">
        <v>0</v>
      </c>
      <c r="O426" s="16">
        <v>0</v>
      </c>
      <c r="P426" s="16">
        <v>0</v>
      </c>
    </row>
    <row r="427" spans="1:16">
      <c r="A427" s="20"/>
      <c r="B427" s="13">
        <v>876</v>
      </c>
      <c r="C427" s="16">
        <v>24</v>
      </c>
      <c r="D427" s="16" t="s">
        <v>3633</v>
      </c>
      <c r="E427" s="16" t="s">
        <v>3626</v>
      </c>
      <c r="F427" s="27">
        <v>42745</v>
      </c>
      <c r="G427" s="16" t="s">
        <v>3644</v>
      </c>
      <c r="H427" s="16" t="s">
        <v>3655</v>
      </c>
      <c r="I427" s="16">
        <v>0.06</v>
      </c>
      <c r="J427" s="16">
        <v>0.06</v>
      </c>
      <c r="K427" s="16">
        <v>1.55173064927157E-2</v>
      </c>
      <c r="L427" s="16" t="s">
        <v>1279</v>
      </c>
      <c r="M427" s="16" t="s">
        <v>1392</v>
      </c>
      <c r="N427" s="16">
        <v>0</v>
      </c>
      <c r="O427" s="16">
        <v>0</v>
      </c>
      <c r="P427" s="16">
        <v>0</v>
      </c>
    </row>
    <row r="428" spans="1:16">
      <c r="A428" s="20"/>
      <c r="B428" s="13">
        <v>877</v>
      </c>
      <c r="C428" s="16">
        <v>24</v>
      </c>
      <c r="D428" s="16" t="s">
        <v>3633</v>
      </c>
      <c r="E428" s="16" t="s">
        <v>3626</v>
      </c>
      <c r="F428" s="27">
        <v>42745</v>
      </c>
      <c r="G428" s="16" t="s">
        <v>3644</v>
      </c>
      <c r="H428" s="16" t="s">
        <v>3655</v>
      </c>
      <c r="I428" s="16">
        <v>0.02</v>
      </c>
      <c r="J428" s="16">
        <v>0.02</v>
      </c>
      <c r="K428" s="16">
        <v>5.1724354975719016E-3</v>
      </c>
      <c r="L428" s="16" t="s">
        <v>3646</v>
      </c>
      <c r="M428" s="16" t="s">
        <v>1232</v>
      </c>
      <c r="N428" s="16">
        <v>0</v>
      </c>
      <c r="O428" s="16">
        <v>0</v>
      </c>
      <c r="P428" s="16">
        <v>0</v>
      </c>
    </row>
    <row r="429" spans="1:16">
      <c r="A429" s="20"/>
      <c r="B429" s="13">
        <v>879</v>
      </c>
      <c r="C429" s="16">
        <v>24</v>
      </c>
      <c r="D429" s="16" t="s">
        <v>3633</v>
      </c>
      <c r="E429" s="16" t="s">
        <v>3626</v>
      </c>
      <c r="F429" s="27">
        <v>42745</v>
      </c>
      <c r="G429" s="16" t="s">
        <v>3644</v>
      </c>
      <c r="H429" s="16" t="s">
        <v>3655</v>
      </c>
      <c r="I429" s="16">
        <v>0.09</v>
      </c>
      <c r="J429" s="16">
        <v>0.09</v>
      </c>
      <c r="K429" s="16">
        <v>2.3275959739073562E-2</v>
      </c>
      <c r="L429" s="16" t="s">
        <v>3648</v>
      </c>
      <c r="M429" s="16" t="s">
        <v>1232</v>
      </c>
      <c r="N429" s="16">
        <v>0</v>
      </c>
      <c r="O429" s="16">
        <v>0</v>
      </c>
      <c r="P429" s="16">
        <v>0</v>
      </c>
    </row>
    <row r="430" spans="1:16">
      <c r="A430" s="20"/>
      <c r="B430" s="13">
        <v>880</v>
      </c>
      <c r="C430" s="16">
        <v>24</v>
      </c>
      <c r="D430" s="16" t="s">
        <v>3633</v>
      </c>
      <c r="E430" s="16" t="s">
        <v>3626</v>
      </c>
      <c r="F430" s="27">
        <v>42745</v>
      </c>
      <c r="G430" s="16" t="s">
        <v>3644</v>
      </c>
      <c r="H430" s="16" t="s">
        <v>3655</v>
      </c>
      <c r="I430" s="16">
        <v>0.01</v>
      </c>
      <c r="J430" s="16">
        <v>0.01</v>
      </c>
      <c r="K430" s="16">
        <v>2.5862177487859508E-3</v>
      </c>
      <c r="L430" s="16" t="s">
        <v>1406</v>
      </c>
      <c r="M430" s="16" t="s">
        <v>1232</v>
      </c>
      <c r="N430" s="16">
        <v>0</v>
      </c>
      <c r="O430" s="16">
        <v>0</v>
      </c>
      <c r="P430" s="16">
        <v>0</v>
      </c>
    </row>
    <row r="431" spans="1:16">
      <c r="A431" s="20"/>
      <c r="B431" s="13">
        <v>882</v>
      </c>
      <c r="C431" s="16">
        <v>24</v>
      </c>
      <c r="D431" s="16" t="s">
        <v>3633</v>
      </c>
      <c r="E431" s="16" t="s">
        <v>3626</v>
      </c>
      <c r="F431" s="27">
        <v>42745</v>
      </c>
      <c r="G431" s="16" t="s">
        <v>3644</v>
      </c>
      <c r="H431" s="16" t="s">
        <v>3655</v>
      </c>
      <c r="I431" s="16">
        <v>0.04</v>
      </c>
      <c r="J431" s="16">
        <v>0.04</v>
      </c>
      <c r="K431" s="16">
        <v>1.03448709951438E-2</v>
      </c>
      <c r="L431" s="16" t="s">
        <v>3632</v>
      </c>
      <c r="M431" s="16" t="s">
        <v>1232</v>
      </c>
      <c r="N431" s="16">
        <v>0</v>
      </c>
      <c r="O431" s="16">
        <v>0</v>
      </c>
      <c r="P431" s="16">
        <v>0</v>
      </c>
    </row>
    <row r="432" spans="1:16">
      <c r="A432" s="20"/>
      <c r="B432" s="13">
        <v>883</v>
      </c>
      <c r="C432" s="16">
        <v>24</v>
      </c>
      <c r="D432" s="16" t="s">
        <v>3633</v>
      </c>
      <c r="E432" s="16" t="s">
        <v>3626</v>
      </c>
      <c r="F432" s="27">
        <v>42745</v>
      </c>
      <c r="G432" s="16" t="s">
        <v>3644</v>
      </c>
      <c r="H432" s="16" t="s">
        <v>3655</v>
      </c>
      <c r="I432" s="16">
        <v>0.3</v>
      </c>
      <c r="J432" s="16">
        <v>0.3</v>
      </c>
      <c r="K432" s="16">
        <v>7.7586532463578509E-2</v>
      </c>
      <c r="L432" s="16" t="s">
        <v>3630</v>
      </c>
      <c r="M432" s="16" t="s">
        <v>1392</v>
      </c>
      <c r="N432" s="16">
        <v>0</v>
      </c>
      <c r="O432" s="16">
        <v>0</v>
      </c>
      <c r="P432" s="16">
        <v>0</v>
      </c>
    </row>
    <row r="433" spans="1:16">
      <c r="A433" s="20"/>
      <c r="B433" s="13">
        <v>886</v>
      </c>
      <c r="C433" s="16">
        <v>24</v>
      </c>
      <c r="D433" s="16" t="s">
        <v>3633</v>
      </c>
      <c r="E433" s="16" t="s">
        <v>3626</v>
      </c>
      <c r="F433" s="27">
        <v>42745</v>
      </c>
      <c r="G433" s="16" t="s">
        <v>3644</v>
      </c>
      <c r="H433" s="16" t="s">
        <v>3655</v>
      </c>
      <c r="I433" s="16">
        <v>0.15</v>
      </c>
      <c r="J433" s="16">
        <v>0.15</v>
      </c>
      <c r="K433" s="16">
        <v>3.8793266231789247E-2</v>
      </c>
      <c r="L433" s="16" t="s">
        <v>3629</v>
      </c>
      <c r="M433" s="16" t="s">
        <v>1392</v>
      </c>
      <c r="N433" s="16">
        <v>0</v>
      </c>
      <c r="O433" s="16">
        <v>0</v>
      </c>
      <c r="P433" s="16">
        <v>0</v>
      </c>
    </row>
    <row r="434" spans="1:16">
      <c r="A434" s="20"/>
      <c r="B434" s="13">
        <v>887</v>
      </c>
      <c r="C434" s="16">
        <v>24</v>
      </c>
      <c r="D434" s="16" t="s">
        <v>3633</v>
      </c>
      <c r="E434" s="16" t="s">
        <v>3626</v>
      </c>
      <c r="F434" s="27">
        <v>42745</v>
      </c>
      <c r="G434" s="16" t="s">
        <v>3644</v>
      </c>
      <c r="H434" s="16" t="s">
        <v>3655</v>
      </c>
      <c r="I434" s="16">
        <v>0.02</v>
      </c>
      <c r="J434" s="16">
        <v>0.02</v>
      </c>
      <c r="K434" s="16">
        <v>5.1724354975719016E-3</v>
      </c>
      <c r="L434" s="16" t="s">
        <v>3475</v>
      </c>
      <c r="M434" s="16" t="s">
        <v>1232</v>
      </c>
      <c r="N434" s="16">
        <v>0</v>
      </c>
      <c r="O434" s="16">
        <v>0</v>
      </c>
      <c r="P434" s="16">
        <v>0</v>
      </c>
    </row>
    <row r="435" spans="1:16">
      <c r="A435" s="20"/>
      <c r="B435" s="13">
        <v>888</v>
      </c>
      <c r="C435" s="16">
        <v>24</v>
      </c>
      <c r="D435" s="16" t="s">
        <v>3633</v>
      </c>
      <c r="E435" s="16" t="s">
        <v>3626</v>
      </c>
      <c r="F435" s="27">
        <v>42745</v>
      </c>
      <c r="G435" s="16" t="s">
        <v>3644</v>
      </c>
      <c r="H435" s="16" t="s">
        <v>3655</v>
      </c>
      <c r="I435" s="16">
        <v>0.05</v>
      </c>
      <c r="J435" s="16">
        <v>0.05</v>
      </c>
      <c r="K435" s="16">
        <v>1.293108874392975E-2</v>
      </c>
      <c r="L435" s="16" t="s">
        <v>3648</v>
      </c>
      <c r="M435" s="16" t="s">
        <v>1232</v>
      </c>
      <c r="N435" s="16">
        <v>0</v>
      </c>
      <c r="O435" s="16">
        <v>0</v>
      </c>
      <c r="P435" s="16">
        <v>0</v>
      </c>
    </row>
    <row r="436" spans="1:16">
      <c r="A436" s="20"/>
      <c r="B436" s="13">
        <v>890</v>
      </c>
      <c r="C436" s="16">
        <v>24</v>
      </c>
      <c r="D436" s="16" t="s">
        <v>3633</v>
      </c>
      <c r="E436" s="16" t="s">
        <v>3626</v>
      </c>
      <c r="F436" s="27">
        <v>42745</v>
      </c>
      <c r="G436" s="16" t="s">
        <v>3644</v>
      </c>
      <c r="H436" s="16" t="s">
        <v>3655</v>
      </c>
      <c r="I436" s="16">
        <v>0.17</v>
      </c>
      <c r="J436" s="16">
        <v>0.17</v>
      </c>
      <c r="K436" s="16">
        <v>4.3965701729361158E-2</v>
      </c>
      <c r="L436" s="16" t="s">
        <v>1279</v>
      </c>
      <c r="M436" s="16" t="s">
        <v>1232</v>
      </c>
      <c r="N436" s="16">
        <v>0</v>
      </c>
      <c r="O436" s="16">
        <v>0</v>
      </c>
      <c r="P436" s="16">
        <v>0</v>
      </c>
    </row>
    <row r="437" spans="1:16">
      <c r="A437" s="20"/>
      <c r="B437" s="13">
        <v>891</v>
      </c>
      <c r="C437" s="16">
        <v>24</v>
      </c>
      <c r="D437" s="16" t="s">
        <v>3633</v>
      </c>
      <c r="E437" s="16" t="s">
        <v>3626</v>
      </c>
      <c r="F437" s="27">
        <v>42745</v>
      </c>
      <c r="G437" s="16" t="s">
        <v>3644</v>
      </c>
      <c r="H437" s="16" t="s">
        <v>3655</v>
      </c>
      <c r="I437" s="16">
        <v>0.11</v>
      </c>
      <c r="J437" s="16">
        <v>0.11</v>
      </c>
      <c r="K437" s="16">
        <v>2.8448395236645461E-2</v>
      </c>
      <c r="L437" s="16" t="s">
        <v>3632</v>
      </c>
      <c r="M437" s="16" t="s">
        <v>1232</v>
      </c>
      <c r="N437" s="16">
        <v>0</v>
      </c>
      <c r="O437" s="16">
        <v>0</v>
      </c>
      <c r="P437" s="16">
        <v>0</v>
      </c>
    </row>
    <row r="438" spans="1:16">
      <c r="A438" s="20"/>
      <c r="B438" s="13">
        <v>892</v>
      </c>
      <c r="C438" s="16">
        <v>24</v>
      </c>
      <c r="D438" s="16" t="s">
        <v>3633</v>
      </c>
      <c r="E438" s="16" t="s">
        <v>3626</v>
      </c>
      <c r="F438" s="27">
        <v>42745</v>
      </c>
      <c r="G438" s="16" t="s">
        <v>3644</v>
      </c>
      <c r="H438" s="16" t="s">
        <v>3655</v>
      </c>
      <c r="I438" s="16">
        <v>0.99</v>
      </c>
      <c r="J438" s="16">
        <v>0.99</v>
      </c>
      <c r="K438" s="16">
        <v>0.25603555712980908</v>
      </c>
      <c r="L438" s="16" t="s">
        <v>3630</v>
      </c>
      <c r="M438" s="16" t="s">
        <v>1392</v>
      </c>
      <c r="N438" s="16">
        <v>0</v>
      </c>
      <c r="O438" s="16">
        <v>0</v>
      </c>
      <c r="P438" s="16">
        <v>0</v>
      </c>
    </row>
    <row r="439" spans="1:16">
      <c r="A439" s="20"/>
      <c r="B439" s="13">
        <v>893</v>
      </c>
      <c r="C439" s="16">
        <v>24</v>
      </c>
      <c r="D439" s="16" t="s">
        <v>3633</v>
      </c>
      <c r="E439" s="16" t="s">
        <v>3626</v>
      </c>
      <c r="F439" s="27">
        <v>42745</v>
      </c>
      <c r="G439" s="16" t="s">
        <v>3644</v>
      </c>
      <c r="H439" s="16" t="s">
        <v>3655</v>
      </c>
      <c r="I439" s="16">
        <v>0.15</v>
      </c>
      <c r="J439" s="16">
        <v>0.15</v>
      </c>
      <c r="K439" s="16">
        <v>3.8793266231789247E-2</v>
      </c>
      <c r="L439" s="16" t="s">
        <v>3629</v>
      </c>
      <c r="M439" s="16" t="s">
        <v>1392</v>
      </c>
      <c r="N439" s="16">
        <v>0</v>
      </c>
      <c r="O439" s="16">
        <v>0</v>
      </c>
      <c r="P439" s="16">
        <v>0</v>
      </c>
    </row>
    <row r="440" spans="1:16">
      <c r="A440" s="20"/>
      <c r="B440" s="13">
        <v>894</v>
      </c>
      <c r="C440" s="16">
        <v>24</v>
      </c>
      <c r="D440" s="16" t="s">
        <v>3633</v>
      </c>
      <c r="E440" s="16" t="s">
        <v>3626</v>
      </c>
      <c r="F440" s="27">
        <v>42745</v>
      </c>
      <c r="G440" s="16" t="s">
        <v>3644</v>
      </c>
      <c r="H440" s="16" t="s">
        <v>3655</v>
      </c>
      <c r="I440" s="16">
        <v>0.8</v>
      </c>
      <c r="J440" s="16">
        <v>0.8</v>
      </c>
      <c r="K440" s="16">
        <v>0.20689741990287611</v>
      </c>
      <c r="L440" s="16" t="s">
        <v>3630</v>
      </c>
      <c r="M440" s="16" t="s">
        <v>1232</v>
      </c>
      <c r="N440" s="16">
        <v>0</v>
      </c>
      <c r="O440" s="16">
        <v>0</v>
      </c>
      <c r="P440" s="16">
        <v>0</v>
      </c>
    </row>
    <row r="441" spans="1:16">
      <c r="A441" s="20"/>
      <c r="B441" s="13">
        <v>895</v>
      </c>
      <c r="C441" s="16">
        <v>24</v>
      </c>
      <c r="D441" s="16" t="s">
        <v>3633</v>
      </c>
      <c r="E441" s="16" t="s">
        <v>3626</v>
      </c>
      <c r="F441" s="27">
        <v>42745</v>
      </c>
      <c r="G441" s="16" t="s">
        <v>3644</v>
      </c>
      <c r="H441" s="16" t="s">
        <v>3655</v>
      </c>
      <c r="I441" s="16">
        <v>0.02</v>
      </c>
      <c r="J441" s="16">
        <v>0.02</v>
      </c>
      <c r="K441" s="16">
        <v>5.1724354975719016E-3</v>
      </c>
      <c r="L441" s="16" t="s">
        <v>3630</v>
      </c>
      <c r="M441" s="16" t="s">
        <v>1392</v>
      </c>
      <c r="N441" s="16">
        <v>0</v>
      </c>
      <c r="O441" s="16">
        <v>0</v>
      </c>
      <c r="P441" s="16">
        <v>0</v>
      </c>
    </row>
    <row r="442" spans="1:16">
      <c r="A442" s="20"/>
      <c r="B442" s="13">
        <v>897</v>
      </c>
      <c r="C442" s="16">
        <v>24</v>
      </c>
      <c r="D442" s="16" t="s">
        <v>3633</v>
      </c>
      <c r="E442" s="16" t="s">
        <v>3626</v>
      </c>
      <c r="F442" s="27">
        <v>42745</v>
      </c>
      <c r="G442" s="16" t="s">
        <v>3644</v>
      </c>
      <c r="H442" s="16" t="s">
        <v>3655</v>
      </c>
      <c r="I442" s="16">
        <v>0.41</v>
      </c>
      <c r="J442" s="16">
        <v>0.41</v>
      </c>
      <c r="K442" s="16">
        <v>0.106034927700224</v>
      </c>
      <c r="L442" s="16" t="s">
        <v>3656</v>
      </c>
      <c r="M442" s="16" t="s">
        <v>1232</v>
      </c>
      <c r="N442" s="16">
        <v>0</v>
      </c>
      <c r="O442" s="16">
        <v>0</v>
      </c>
      <c r="P442" s="16">
        <v>0</v>
      </c>
    </row>
    <row r="443" spans="1:16">
      <c r="A443" s="20"/>
      <c r="B443" s="13">
        <v>898</v>
      </c>
      <c r="C443" s="16">
        <v>24</v>
      </c>
      <c r="D443" s="16" t="s">
        <v>3633</v>
      </c>
      <c r="E443" s="16" t="s">
        <v>3626</v>
      </c>
      <c r="F443" s="27">
        <v>42745</v>
      </c>
      <c r="G443" s="16" t="s">
        <v>3644</v>
      </c>
      <c r="H443" s="16" t="s">
        <v>3655</v>
      </c>
      <c r="I443" s="16">
        <v>0.22</v>
      </c>
      <c r="J443" s="16">
        <v>0.22</v>
      </c>
      <c r="K443" s="16">
        <v>5.6896790473290923E-2</v>
      </c>
      <c r="L443" s="16" t="s">
        <v>3630</v>
      </c>
      <c r="M443" s="16" t="s">
        <v>1232</v>
      </c>
      <c r="N443" s="16">
        <v>0</v>
      </c>
      <c r="O443" s="16">
        <v>0</v>
      </c>
      <c r="P443" s="16">
        <v>0</v>
      </c>
    </row>
    <row r="444" spans="1:16">
      <c r="A444" s="20"/>
      <c r="B444" s="13">
        <v>900</v>
      </c>
      <c r="C444" s="16">
        <v>24</v>
      </c>
      <c r="D444" s="16" t="s">
        <v>3633</v>
      </c>
      <c r="E444" s="16" t="s">
        <v>3626</v>
      </c>
      <c r="F444" s="27">
        <v>42745</v>
      </c>
      <c r="G444" s="16" t="s">
        <v>3644</v>
      </c>
      <c r="H444" s="16" t="s">
        <v>3655</v>
      </c>
      <c r="I444" s="16">
        <v>0.01</v>
      </c>
      <c r="J444" s="16">
        <v>0.01</v>
      </c>
      <c r="K444" s="16">
        <v>2.5862177487859508E-3</v>
      </c>
      <c r="L444" s="16" t="s">
        <v>3630</v>
      </c>
      <c r="M444" s="16" t="s">
        <v>1232</v>
      </c>
      <c r="N444" s="16">
        <v>0</v>
      </c>
      <c r="O444" s="16">
        <v>0</v>
      </c>
      <c r="P444" s="16">
        <v>0</v>
      </c>
    </row>
    <row r="445" spans="1:16">
      <c r="A445" s="20"/>
      <c r="B445" s="13">
        <v>901</v>
      </c>
      <c r="C445" s="16">
        <v>24</v>
      </c>
      <c r="D445" s="16" t="s">
        <v>3633</v>
      </c>
      <c r="E445" s="16" t="s">
        <v>3626</v>
      </c>
      <c r="F445" s="27">
        <v>42745</v>
      </c>
      <c r="G445" s="16" t="s">
        <v>3644</v>
      </c>
      <c r="H445" s="16" t="s">
        <v>3655</v>
      </c>
      <c r="I445" s="16">
        <v>0.04</v>
      </c>
      <c r="J445" s="16">
        <v>0.04</v>
      </c>
      <c r="K445" s="16">
        <v>1.03448709951438E-2</v>
      </c>
      <c r="L445" s="16" t="s">
        <v>3632</v>
      </c>
      <c r="M445" s="16" t="s">
        <v>1232</v>
      </c>
      <c r="N445" s="16">
        <v>0</v>
      </c>
      <c r="O445" s="16">
        <v>0</v>
      </c>
      <c r="P445" s="16">
        <v>0</v>
      </c>
    </row>
    <row r="446" spans="1:16">
      <c r="A446" s="20"/>
      <c r="B446" s="13">
        <v>902</v>
      </c>
      <c r="C446" s="16">
        <v>24</v>
      </c>
      <c r="D446" s="16" t="s">
        <v>3633</v>
      </c>
      <c r="E446" s="16" t="s">
        <v>3626</v>
      </c>
      <c r="F446" s="27">
        <v>42745</v>
      </c>
      <c r="G446" s="16" t="s">
        <v>3644</v>
      </c>
      <c r="H446" s="16" t="s">
        <v>3655</v>
      </c>
      <c r="I446" s="16">
        <v>0.01</v>
      </c>
      <c r="J446" s="16">
        <v>0.01</v>
      </c>
      <c r="K446" s="16">
        <v>2.5862177487859508E-3</v>
      </c>
      <c r="L446" s="16" t="s">
        <v>3475</v>
      </c>
      <c r="M446" s="16" t="s">
        <v>1232</v>
      </c>
      <c r="N446" s="16">
        <v>0</v>
      </c>
      <c r="O446" s="16">
        <v>0</v>
      </c>
      <c r="P446" s="16">
        <v>0</v>
      </c>
    </row>
    <row r="447" spans="1:16">
      <c r="A447" s="20"/>
      <c r="B447" s="13">
        <v>903</v>
      </c>
      <c r="C447" s="16">
        <v>24</v>
      </c>
      <c r="D447" s="16" t="s">
        <v>3633</v>
      </c>
      <c r="E447" s="16" t="s">
        <v>3626</v>
      </c>
      <c r="F447" s="27">
        <v>42745</v>
      </c>
      <c r="G447" s="16" t="s">
        <v>3644</v>
      </c>
      <c r="H447" s="16" t="s">
        <v>3655</v>
      </c>
      <c r="I447" s="16">
        <v>0.08</v>
      </c>
      <c r="J447" s="16">
        <v>0.08</v>
      </c>
      <c r="K447" s="16">
        <v>2.068974199028761E-2</v>
      </c>
      <c r="L447" s="16" t="s">
        <v>3648</v>
      </c>
      <c r="M447" s="16" t="s">
        <v>1232</v>
      </c>
      <c r="N447" s="16">
        <v>0</v>
      </c>
      <c r="O447" s="16">
        <v>0</v>
      </c>
      <c r="P447" s="16">
        <v>0</v>
      </c>
    </row>
    <row r="448" spans="1:16">
      <c r="A448" s="20"/>
      <c r="B448" s="13">
        <v>904</v>
      </c>
      <c r="C448" s="16">
        <v>24</v>
      </c>
      <c r="D448" s="16" t="s">
        <v>3633</v>
      </c>
      <c r="E448" s="16" t="s">
        <v>3626</v>
      </c>
      <c r="F448" s="27">
        <v>42745</v>
      </c>
      <c r="G448" s="16" t="s">
        <v>3644</v>
      </c>
      <c r="H448" s="16" t="s">
        <v>3655</v>
      </c>
      <c r="I448" s="16">
        <v>0.04</v>
      </c>
      <c r="J448" s="16">
        <v>0.04</v>
      </c>
      <c r="K448" s="16">
        <v>1.03448709951438E-2</v>
      </c>
      <c r="L448" s="16" t="s">
        <v>1279</v>
      </c>
      <c r="M448" s="16" t="s">
        <v>1232</v>
      </c>
      <c r="N448" s="16">
        <v>0</v>
      </c>
      <c r="O448" s="16">
        <v>0</v>
      </c>
      <c r="P448" s="16">
        <v>0</v>
      </c>
    </row>
    <row r="449" spans="1:16">
      <c r="A449" s="20"/>
      <c r="B449" s="13">
        <v>906</v>
      </c>
      <c r="C449" s="16">
        <v>24</v>
      </c>
      <c r="D449" s="16" t="s">
        <v>3633</v>
      </c>
      <c r="E449" s="16" t="s">
        <v>3626</v>
      </c>
      <c r="F449" s="27">
        <v>42745</v>
      </c>
      <c r="G449" s="16" t="s">
        <v>3644</v>
      </c>
      <c r="H449" s="16" t="s">
        <v>3655</v>
      </c>
      <c r="I449" s="16">
        <v>0.06</v>
      </c>
      <c r="J449" s="16">
        <v>0.06</v>
      </c>
      <c r="K449" s="16">
        <v>1.55173064927157E-2</v>
      </c>
      <c r="L449" s="16" t="s">
        <v>3475</v>
      </c>
      <c r="M449" s="16" t="s">
        <v>1232</v>
      </c>
      <c r="N449" s="16">
        <v>0</v>
      </c>
      <c r="O449" s="16">
        <v>0</v>
      </c>
      <c r="P449" s="16">
        <v>0</v>
      </c>
    </row>
    <row r="450" spans="1:16">
      <c r="A450" s="20"/>
      <c r="B450" s="13">
        <v>907</v>
      </c>
      <c r="C450" s="16">
        <v>24</v>
      </c>
      <c r="D450" s="16" t="s">
        <v>3633</v>
      </c>
      <c r="E450" s="16" t="s">
        <v>3626</v>
      </c>
      <c r="F450" s="27">
        <v>42745</v>
      </c>
      <c r="G450" s="16" t="s">
        <v>3644</v>
      </c>
      <c r="H450" s="16" t="s">
        <v>3655</v>
      </c>
      <c r="I450" s="16">
        <v>0.15</v>
      </c>
      <c r="J450" s="16">
        <v>0.15</v>
      </c>
      <c r="K450" s="16">
        <v>3.8793266231789247E-2</v>
      </c>
      <c r="L450" s="16" t="s">
        <v>3629</v>
      </c>
      <c r="M450" s="16" t="s">
        <v>1392</v>
      </c>
      <c r="N450" s="16">
        <v>0</v>
      </c>
      <c r="O450" s="16">
        <v>0</v>
      </c>
      <c r="P450" s="16">
        <v>0</v>
      </c>
    </row>
    <row r="451" spans="1:16">
      <c r="A451" s="20"/>
      <c r="B451" s="13">
        <v>909</v>
      </c>
      <c r="C451" s="16">
        <v>24</v>
      </c>
      <c r="D451" s="16" t="s">
        <v>3633</v>
      </c>
      <c r="E451" s="16" t="s">
        <v>3626</v>
      </c>
      <c r="F451" s="27">
        <v>42745</v>
      </c>
      <c r="G451" s="16" t="s">
        <v>3644</v>
      </c>
      <c r="H451" s="16" t="s">
        <v>3655</v>
      </c>
      <c r="I451" s="16">
        <v>0.04</v>
      </c>
      <c r="J451" s="16">
        <v>0.04</v>
      </c>
      <c r="K451" s="16">
        <v>1.03448709951438E-2</v>
      </c>
      <c r="L451" s="16" t="s">
        <v>3648</v>
      </c>
      <c r="M451" s="16" t="s">
        <v>1232</v>
      </c>
      <c r="N451" s="16">
        <v>0</v>
      </c>
      <c r="O451" s="16">
        <v>0</v>
      </c>
      <c r="P451" s="16">
        <v>0</v>
      </c>
    </row>
    <row r="452" spans="1:16">
      <c r="A452" s="20"/>
      <c r="B452" s="13">
        <v>910</v>
      </c>
      <c r="C452" s="16">
        <v>24</v>
      </c>
      <c r="D452" s="16" t="s">
        <v>3633</v>
      </c>
      <c r="E452" s="16" t="s">
        <v>3626</v>
      </c>
      <c r="F452" s="27">
        <v>42745</v>
      </c>
      <c r="G452" s="16" t="s">
        <v>3644</v>
      </c>
      <c r="H452" s="16" t="s">
        <v>3655</v>
      </c>
      <c r="I452" s="16">
        <v>0.01</v>
      </c>
      <c r="J452" s="16">
        <v>0.01</v>
      </c>
      <c r="K452" s="16">
        <v>2.5862177487859508E-3</v>
      </c>
      <c r="L452" s="16" t="s">
        <v>3646</v>
      </c>
      <c r="M452" s="16" t="s">
        <v>1392</v>
      </c>
      <c r="N452" s="16">
        <v>0</v>
      </c>
      <c r="O452" s="16">
        <v>0</v>
      </c>
      <c r="P452" s="16">
        <v>0</v>
      </c>
    </row>
    <row r="453" spans="1:16">
      <c r="A453" s="20"/>
      <c r="B453" s="13">
        <v>911</v>
      </c>
      <c r="C453" s="16">
        <v>24</v>
      </c>
      <c r="D453" s="16" t="s">
        <v>3633</v>
      </c>
      <c r="E453" s="16" t="s">
        <v>3626</v>
      </c>
      <c r="F453" s="27">
        <v>42745</v>
      </c>
      <c r="G453" s="16" t="s">
        <v>3644</v>
      </c>
      <c r="H453" s="16" t="s">
        <v>3655</v>
      </c>
      <c r="I453" s="16">
        <v>0.01</v>
      </c>
      <c r="J453" s="16">
        <v>0.01</v>
      </c>
      <c r="K453" s="16">
        <v>2.5862177487859508E-3</v>
      </c>
      <c r="L453" s="16" t="s">
        <v>3475</v>
      </c>
      <c r="M453" s="16" t="s">
        <v>1232</v>
      </c>
      <c r="N453" s="16">
        <v>0</v>
      </c>
      <c r="O453" s="16">
        <v>0</v>
      </c>
      <c r="P453" s="16">
        <v>0</v>
      </c>
    </row>
    <row r="454" spans="1:16">
      <c r="A454" s="20"/>
      <c r="B454" s="13">
        <v>912</v>
      </c>
      <c r="C454" s="16">
        <v>24</v>
      </c>
      <c r="D454" s="16" t="s">
        <v>3633</v>
      </c>
      <c r="E454" s="16" t="s">
        <v>3626</v>
      </c>
      <c r="F454" s="27">
        <v>42745</v>
      </c>
      <c r="G454" s="16" t="s">
        <v>3644</v>
      </c>
      <c r="H454" s="16" t="s">
        <v>3655</v>
      </c>
      <c r="I454" s="16">
        <v>0.01</v>
      </c>
      <c r="J454" s="16">
        <v>0.01</v>
      </c>
      <c r="K454" s="16">
        <v>2.5862177487859508E-3</v>
      </c>
      <c r="L454" s="16" t="s">
        <v>3475</v>
      </c>
      <c r="M454" s="16" t="s">
        <v>1232</v>
      </c>
      <c r="N454" s="16">
        <v>0</v>
      </c>
      <c r="O454" s="16">
        <v>0</v>
      </c>
      <c r="P454" s="16">
        <v>0</v>
      </c>
    </row>
    <row r="455" spans="1:16">
      <c r="A455" s="20"/>
      <c r="B455" s="13">
        <v>914</v>
      </c>
      <c r="C455" s="16">
        <v>24</v>
      </c>
      <c r="D455" s="16" t="s">
        <v>3633</v>
      </c>
      <c r="E455" s="16" t="s">
        <v>3626</v>
      </c>
      <c r="F455" s="27">
        <v>42745</v>
      </c>
      <c r="G455" s="16" t="s">
        <v>3644</v>
      </c>
      <c r="H455" s="16" t="s">
        <v>3655</v>
      </c>
      <c r="I455" s="16">
        <v>0.03</v>
      </c>
      <c r="J455" s="16">
        <v>0.03</v>
      </c>
      <c r="K455" s="16">
        <v>7.7586532463578524E-3</v>
      </c>
      <c r="L455" s="16" t="s">
        <v>3632</v>
      </c>
      <c r="M455" s="16" t="s">
        <v>1232</v>
      </c>
      <c r="N455" s="16">
        <v>0</v>
      </c>
      <c r="O455" s="16">
        <v>0</v>
      </c>
      <c r="P455" s="16">
        <v>0</v>
      </c>
    </row>
    <row r="456" spans="1:16">
      <c r="A456" s="20"/>
      <c r="B456" s="13">
        <v>915</v>
      </c>
      <c r="C456" s="16">
        <v>24</v>
      </c>
      <c r="D456" s="16" t="s">
        <v>3633</v>
      </c>
      <c r="E456" s="16" t="s">
        <v>3626</v>
      </c>
      <c r="F456" s="27">
        <v>42745</v>
      </c>
      <c r="G456" s="16" t="s">
        <v>3644</v>
      </c>
      <c r="H456" s="16" t="s">
        <v>3655</v>
      </c>
      <c r="I456" s="16">
        <v>0.11</v>
      </c>
      <c r="J456" s="16">
        <v>0.11</v>
      </c>
      <c r="K456" s="16">
        <v>2.8448395236645461E-2</v>
      </c>
      <c r="L456" s="16" t="s">
        <v>3630</v>
      </c>
      <c r="M456" s="16" t="s">
        <v>1392</v>
      </c>
      <c r="N456" s="16">
        <v>0</v>
      </c>
      <c r="O456" s="16">
        <v>0</v>
      </c>
      <c r="P456" s="16">
        <v>0</v>
      </c>
    </row>
    <row r="457" spans="1:16">
      <c r="A457" s="20"/>
      <c r="B457" s="13">
        <v>916</v>
      </c>
      <c r="C457" s="16">
        <v>24</v>
      </c>
      <c r="D457" s="16" t="s">
        <v>3633</v>
      </c>
      <c r="E457" s="16" t="s">
        <v>3626</v>
      </c>
      <c r="F457" s="27">
        <v>42745</v>
      </c>
      <c r="G457" s="16" t="s">
        <v>3644</v>
      </c>
      <c r="H457" s="16" t="s">
        <v>3655</v>
      </c>
      <c r="I457" s="16">
        <v>0.01</v>
      </c>
      <c r="J457" s="16">
        <v>0.01</v>
      </c>
      <c r="K457" s="16">
        <v>2.5862177487859508E-3</v>
      </c>
      <c r="L457" s="16" t="s">
        <v>3630</v>
      </c>
      <c r="M457" s="16" t="s">
        <v>1392</v>
      </c>
      <c r="N457" s="16">
        <v>0</v>
      </c>
      <c r="O457" s="16">
        <v>0</v>
      </c>
      <c r="P457" s="16">
        <v>0</v>
      </c>
    </row>
    <row r="458" spans="1:16">
      <c r="A458" s="20"/>
      <c r="B458" s="13">
        <v>917</v>
      </c>
      <c r="C458" s="16">
        <v>24</v>
      </c>
      <c r="D458" s="16" t="s">
        <v>3633</v>
      </c>
      <c r="E458" s="16" t="s">
        <v>3626</v>
      </c>
      <c r="F458" s="27">
        <v>42745</v>
      </c>
      <c r="G458" s="16" t="s">
        <v>3644</v>
      </c>
      <c r="H458" s="16" t="s">
        <v>3655</v>
      </c>
      <c r="I458" s="16">
        <v>0.1</v>
      </c>
      <c r="J458" s="16">
        <v>0.1</v>
      </c>
      <c r="K458" s="16">
        <v>2.586217748785951E-2</v>
      </c>
      <c r="L458" s="16" t="s">
        <v>3629</v>
      </c>
      <c r="M458" s="16" t="s">
        <v>1392</v>
      </c>
      <c r="N458" s="16">
        <v>0</v>
      </c>
      <c r="O458" s="16">
        <v>0</v>
      </c>
      <c r="P458" s="16">
        <v>0</v>
      </c>
    </row>
    <row r="459" spans="1:16">
      <c r="A459" s="20"/>
      <c r="B459" s="13">
        <v>919</v>
      </c>
      <c r="C459" s="16">
        <v>24</v>
      </c>
      <c r="D459" s="16" t="s">
        <v>3633</v>
      </c>
      <c r="E459" s="16" t="s">
        <v>3626</v>
      </c>
      <c r="F459" s="27">
        <v>42745</v>
      </c>
      <c r="G459" s="16" t="s">
        <v>3644</v>
      </c>
      <c r="H459" s="16" t="s">
        <v>3655</v>
      </c>
      <c r="I459" s="16">
        <v>7.0000000000000007E-2</v>
      </c>
      <c r="J459" s="16">
        <v>7.0000000000000007E-2</v>
      </c>
      <c r="K459" s="16">
        <v>1.8103524241501651E-2</v>
      </c>
      <c r="L459" s="16" t="s">
        <v>3632</v>
      </c>
      <c r="M459" s="16" t="s">
        <v>1232</v>
      </c>
      <c r="N459" s="16">
        <v>0</v>
      </c>
      <c r="O459" s="16">
        <v>0</v>
      </c>
      <c r="P459" s="16">
        <v>0</v>
      </c>
    </row>
    <row r="460" spans="1:16">
      <c r="A460" s="20"/>
      <c r="B460" s="13">
        <v>921</v>
      </c>
      <c r="C460" s="16">
        <v>24</v>
      </c>
      <c r="D460" s="16" t="s">
        <v>3633</v>
      </c>
      <c r="E460" s="16" t="s">
        <v>3626</v>
      </c>
      <c r="F460" s="27">
        <v>42745</v>
      </c>
      <c r="G460" s="16" t="s">
        <v>3644</v>
      </c>
      <c r="H460" s="16" t="s">
        <v>3655</v>
      </c>
      <c r="I460" s="16">
        <v>0.1</v>
      </c>
      <c r="J460" s="16">
        <v>0.1</v>
      </c>
      <c r="K460" s="16">
        <v>2.586217748785951E-2</v>
      </c>
      <c r="L460" s="16" t="s">
        <v>3629</v>
      </c>
      <c r="M460" s="16" t="s">
        <v>1392</v>
      </c>
      <c r="N460" s="16">
        <v>0</v>
      </c>
      <c r="O460" s="16">
        <v>0</v>
      </c>
      <c r="P460" s="16">
        <v>0</v>
      </c>
    </row>
    <row r="461" spans="1:16">
      <c r="A461" s="20"/>
      <c r="B461" s="13">
        <v>924</v>
      </c>
      <c r="C461" s="16">
        <v>24</v>
      </c>
      <c r="D461" s="16" t="s">
        <v>3633</v>
      </c>
      <c r="E461" s="16" t="s">
        <v>3626</v>
      </c>
      <c r="F461" s="27">
        <v>42745</v>
      </c>
      <c r="G461" s="16" t="s">
        <v>3644</v>
      </c>
      <c r="H461" s="16" t="s">
        <v>3655</v>
      </c>
      <c r="I461" s="16">
        <v>0.04</v>
      </c>
      <c r="J461" s="16">
        <v>0.04</v>
      </c>
      <c r="K461" s="16">
        <v>1.03448709951438E-2</v>
      </c>
      <c r="L461" s="16" t="s">
        <v>3646</v>
      </c>
      <c r="M461" s="16" t="s">
        <v>1392</v>
      </c>
      <c r="N461" s="16">
        <v>0</v>
      </c>
      <c r="O461" s="16">
        <v>0</v>
      </c>
      <c r="P461" s="16">
        <v>0</v>
      </c>
    </row>
    <row r="462" spans="1:16">
      <c r="A462" s="20"/>
      <c r="B462" s="13">
        <v>926</v>
      </c>
      <c r="C462" s="16">
        <v>24</v>
      </c>
      <c r="D462" s="16" t="s">
        <v>3633</v>
      </c>
      <c r="E462" s="16" t="s">
        <v>3626</v>
      </c>
      <c r="F462" s="27">
        <v>42745</v>
      </c>
      <c r="G462" s="16" t="s">
        <v>3644</v>
      </c>
      <c r="H462" s="16" t="s">
        <v>3655</v>
      </c>
      <c r="I462" s="16">
        <v>0.01</v>
      </c>
      <c r="J462" s="16">
        <v>0.01</v>
      </c>
      <c r="K462" s="16">
        <v>2.5862177487859508E-3</v>
      </c>
      <c r="L462" s="16" t="s">
        <v>3646</v>
      </c>
      <c r="M462" s="16" t="s">
        <v>1392</v>
      </c>
      <c r="N462" s="16">
        <v>0</v>
      </c>
      <c r="O462" s="16">
        <v>0</v>
      </c>
      <c r="P462" s="16">
        <v>0</v>
      </c>
    </row>
    <row r="463" spans="1:16">
      <c r="A463" s="20"/>
      <c r="B463" s="13">
        <v>927</v>
      </c>
      <c r="C463" s="16">
        <v>24</v>
      </c>
      <c r="D463" s="16" t="s">
        <v>3633</v>
      </c>
      <c r="E463" s="16" t="s">
        <v>3626</v>
      </c>
      <c r="F463" s="27">
        <v>42745</v>
      </c>
      <c r="G463" s="16" t="s">
        <v>3644</v>
      </c>
      <c r="H463" s="16" t="s">
        <v>3655</v>
      </c>
      <c r="I463" s="16">
        <v>0.02</v>
      </c>
      <c r="J463" s="16">
        <v>0.02</v>
      </c>
      <c r="K463" s="16">
        <v>5.1724354975719016E-3</v>
      </c>
      <c r="L463" s="16" t="s">
        <v>3475</v>
      </c>
      <c r="M463" s="16" t="s">
        <v>1232</v>
      </c>
      <c r="N463" s="16">
        <v>0</v>
      </c>
      <c r="O463" s="16">
        <v>0</v>
      </c>
      <c r="P463" s="16">
        <v>0</v>
      </c>
    </row>
    <row r="464" spans="1:16">
      <c r="A464" s="20"/>
      <c r="B464" s="13">
        <v>929</v>
      </c>
      <c r="C464" s="16">
        <v>24</v>
      </c>
      <c r="D464" s="16" t="s">
        <v>3633</v>
      </c>
      <c r="E464" s="16" t="s">
        <v>3626</v>
      </c>
      <c r="F464" s="27">
        <v>42745</v>
      </c>
      <c r="G464" s="16" t="s">
        <v>3644</v>
      </c>
      <c r="H464" s="16" t="s">
        <v>3655</v>
      </c>
      <c r="I464" s="16">
        <v>0.15</v>
      </c>
      <c r="J464" s="16">
        <v>0.15</v>
      </c>
      <c r="K464" s="16">
        <v>3.8793266231789247E-2</v>
      </c>
      <c r="L464" s="16" t="s">
        <v>3629</v>
      </c>
      <c r="M464" s="16" t="s">
        <v>1392</v>
      </c>
      <c r="N464" s="16">
        <v>0</v>
      </c>
      <c r="O464" s="16">
        <v>0</v>
      </c>
      <c r="P464" s="16">
        <v>0</v>
      </c>
    </row>
    <row r="465" spans="1:16">
      <c r="A465" s="20"/>
      <c r="B465" s="13">
        <v>931</v>
      </c>
      <c r="C465" s="16">
        <v>24</v>
      </c>
      <c r="D465" s="16" t="s">
        <v>3633</v>
      </c>
      <c r="E465" s="16" t="s">
        <v>3626</v>
      </c>
      <c r="F465" s="27">
        <v>42745</v>
      </c>
      <c r="G465" s="16" t="s">
        <v>3644</v>
      </c>
      <c r="H465" s="16" t="s">
        <v>3655</v>
      </c>
      <c r="I465" s="16">
        <v>0.01</v>
      </c>
      <c r="J465" s="16">
        <v>0.01</v>
      </c>
      <c r="K465" s="16">
        <v>2.5862177487859508E-3</v>
      </c>
      <c r="L465" s="16" t="s">
        <v>3646</v>
      </c>
      <c r="M465" s="16" t="s">
        <v>1392</v>
      </c>
      <c r="N465" s="16">
        <v>0</v>
      </c>
      <c r="O465" s="16">
        <v>0</v>
      </c>
      <c r="P465" s="16">
        <v>0</v>
      </c>
    </row>
    <row r="466" spans="1:16">
      <c r="A466" s="20"/>
      <c r="B466" s="13">
        <v>932</v>
      </c>
      <c r="C466" s="16">
        <v>24</v>
      </c>
      <c r="D466" s="16" t="s">
        <v>3633</v>
      </c>
      <c r="E466" s="16" t="s">
        <v>3626</v>
      </c>
      <c r="F466" s="27">
        <v>42745</v>
      </c>
      <c r="G466" s="16" t="s">
        <v>3644</v>
      </c>
      <c r="H466" s="16" t="s">
        <v>3655</v>
      </c>
      <c r="I466" s="16">
        <v>0.03</v>
      </c>
      <c r="J466" s="16">
        <v>0.03</v>
      </c>
      <c r="K466" s="16">
        <v>7.7586532463578524E-3</v>
      </c>
      <c r="L466" s="16" t="s">
        <v>1279</v>
      </c>
      <c r="M466" s="16" t="s">
        <v>1232</v>
      </c>
      <c r="N466" s="16">
        <v>0</v>
      </c>
      <c r="O466" s="16">
        <v>0</v>
      </c>
      <c r="P466" s="16">
        <v>0</v>
      </c>
    </row>
    <row r="467" spans="1:16">
      <c r="A467" s="20"/>
      <c r="B467" s="13">
        <v>933</v>
      </c>
      <c r="C467" s="16">
        <v>24</v>
      </c>
      <c r="D467" s="16" t="s">
        <v>3633</v>
      </c>
      <c r="E467" s="16" t="s">
        <v>3626</v>
      </c>
      <c r="F467" s="27">
        <v>42745</v>
      </c>
      <c r="G467" s="16" t="s">
        <v>3644</v>
      </c>
      <c r="H467" s="16" t="s">
        <v>3655</v>
      </c>
      <c r="I467" s="16">
        <v>3.46</v>
      </c>
      <c r="J467" s="16">
        <v>3.46</v>
      </c>
      <c r="K467" s="16">
        <v>0.89483134107993878</v>
      </c>
      <c r="L467" s="16" t="s">
        <v>3630</v>
      </c>
      <c r="M467" s="16" t="s">
        <v>1392</v>
      </c>
      <c r="N467" s="16">
        <v>0</v>
      </c>
      <c r="O467" s="16">
        <v>0</v>
      </c>
      <c r="P467" s="16">
        <v>0</v>
      </c>
    </row>
    <row r="468" spans="1:16">
      <c r="A468" s="20"/>
      <c r="B468" s="13">
        <v>934</v>
      </c>
      <c r="C468" s="16">
        <v>24</v>
      </c>
      <c r="D468" s="16" t="s">
        <v>3633</v>
      </c>
      <c r="E468" s="16" t="s">
        <v>3626</v>
      </c>
      <c r="F468" s="27">
        <v>42745</v>
      </c>
      <c r="G468" s="16" t="s">
        <v>3644</v>
      </c>
      <c r="H468" s="16" t="s">
        <v>3655</v>
      </c>
      <c r="I468" s="16">
        <v>1.86</v>
      </c>
      <c r="J468" s="16">
        <v>1.86</v>
      </c>
      <c r="K468" s="16">
        <v>0.4810365012741869</v>
      </c>
      <c r="L468" s="16" t="s">
        <v>3630</v>
      </c>
      <c r="M468" s="16" t="s">
        <v>1392</v>
      </c>
      <c r="N468" s="16">
        <v>0</v>
      </c>
      <c r="O468" s="16">
        <v>0</v>
      </c>
      <c r="P468" s="16">
        <v>0</v>
      </c>
    </row>
    <row r="469" spans="1:16">
      <c r="A469" s="20"/>
      <c r="B469" s="13">
        <v>935</v>
      </c>
      <c r="C469" s="16">
        <v>24</v>
      </c>
      <c r="D469" s="16" t="s">
        <v>3633</v>
      </c>
      <c r="E469" s="16" t="s">
        <v>3626</v>
      </c>
      <c r="F469" s="27">
        <v>42745</v>
      </c>
      <c r="G469" s="16" t="s">
        <v>3644</v>
      </c>
      <c r="H469" s="16" t="s">
        <v>3655</v>
      </c>
      <c r="I469" s="16">
        <v>0.14000000000000001</v>
      </c>
      <c r="J469" s="16">
        <v>0.14000000000000001</v>
      </c>
      <c r="K469" s="16">
        <v>3.620704848300331E-2</v>
      </c>
      <c r="L469" s="16" t="s">
        <v>3630</v>
      </c>
      <c r="M469" s="16" t="s">
        <v>1392</v>
      </c>
      <c r="N469" s="16">
        <v>0</v>
      </c>
      <c r="O469" s="16">
        <v>0</v>
      </c>
      <c r="P469" s="16">
        <v>0</v>
      </c>
    </row>
    <row r="470" spans="1:16">
      <c r="A470" s="20"/>
      <c r="B470" s="13">
        <v>937</v>
      </c>
      <c r="C470" s="16">
        <v>24</v>
      </c>
      <c r="D470" s="16" t="s">
        <v>3633</v>
      </c>
      <c r="E470" s="16" t="s">
        <v>3626</v>
      </c>
      <c r="F470" s="27">
        <v>42745</v>
      </c>
      <c r="G470" s="16" t="s">
        <v>3644</v>
      </c>
      <c r="H470" s="16" t="s">
        <v>3655</v>
      </c>
      <c r="I470" s="16">
        <v>0.99</v>
      </c>
      <c r="J470" s="16">
        <v>0.99</v>
      </c>
      <c r="K470" s="16">
        <v>0.25603555712980908</v>
      </c>
      <c r="L470" s="16" t="s">
        <v>1279</v>
      </c>
      <c r="M470" s="16" t="s">
        <v>1232</v>
      </c>
      <c r="N470" s="16">
        <v>0</v>
      </c>
      <c r="O470" s="16">
        <v>0</v>
      </c>
      <c r="P470" s="16">
        <v>0</v>
      </c>
    </row>
    <row r="471" spans="1:16">
      <c r="A471" s="20"/>
      <c r="B471" s="13">
        <v>938</v>
      </c>
      <c r="C471" s="16">
        <v>24</v>
      </c>
      <c r="D471" s="16" t="s">
        <v>3633</v>
      </c>
      <c r="E471" s="16" t="s">
        <v>3626</v>
      </c>
      <c r="F471" s="27">
        <v>42745</v>
      </c>
      <c r="G471" s="16" t="s">
        <v>3644</v>
      </c>
      <c r="H471" s="16" t="s">
        <v>3655</v>
      </c>
      <c r="I471" s="16">
        <v>0.99</v>
      </c>
      <c r="J471" s="16">
        <v>0.99</v>
      </c>
      <c r="K471" s="16">
        <v>0.25603555712980908</v>
      </c>
      <c r="L471" s="16" t="s">
        <v>3647</v>
      </c>
      <c r="M471" s="16" t="s">
        <v>1392</v>
      </c>
      <c r="N471" s="16">
        <v>0</v>
      </c>
      <c r="O471" s="16">
        <v>0</v>
      </c>
      <c r="P471" s="16">
        <v>0</v>
      </c>
    </row>
    <row r="472" spans="1:16">
      <c r="A472" s="20"/>
      <c r="B472" s="13">
        <v>939</v>
      </c>
      <c r="C472" s="16">
        <v>24</v>
      </c>
      <c r="D472" s="16" t="s">
        <v>3633</v>
      </c>
      <c r="E472" s="16" t="s">
        <v>3626</v>
      </c>
      <c r="F472" s="27">
        <v>42745</v>
      </c>
      <c r="G472" s="16" t="s">
        <v>3644</v>
      </c>
      <c r="H472" s="16" t="s">
        <v>3655</v>
      </c>
      <c r="I472" s="16">
        <v>0.04</v>
      </c>
      <c r="J472" s="16">
        <v>0.04</v>
      </c>
      <c r="K472" s="16">
        <v>1.03448709951438E-2</v>
      </c>
      <c r="L472" s="16" t="s">
        <v>3632</v>
      </c>
      <c r="M472" s="16" t="s">
        <v>1392</v>
      </c>
      <c r="N472" s="16">
        <v>0</v>
      </c>
      <c r="O472" s="16">
        <v>0</v>
      </c>
      <c r="P472" s="16">
        <v>0</v>
      </c>
    </row>
    <row r="473" spans="1:16">
      <c r="A473" s="20"/>
      <c r="B473" s="13">
        <v>941</v>
      </c>
      <c r="C473" s="16">
        <v>24</v>
      </c>
      <c r="D473" s="16" t="s">
        <v>3633</v>
      </c>
      <c r="E473" s="16" t="s">
        <v>3626</v>
      </c>
      <c r="F473" s="27">
        <v>42745</v>
      </c>
      <c r="G473" s="16" t="s">
        <v>3644</v>
      </c>
      <c r="H473" s="16" t="s">
        <v>3655</v>
      </c>
      <c r="I473" s="16">
        <v>0.03</v>
      </c>
      <c r="J473" s="16">
        <v>0.03</v>
      </c>
      <c r="K473" s="16">
        <v>7.7586532463578524E-3</v>
      </c>
      <c r="L473" s="16" t="s">
        <v>3475</v>
      </c>
      <c r="M473" s="16" t="s">
        <v>1232</v>
      </c>
      <c r="N473" s="16">
        <v>0</v>
      </c>
      <c r="O473" s="16">
        <v>0</v>
      </c>
      <c r="P473" s="16">
        <v>0</v>
      </c>
    </row>
    <row r="474" spans="1:16">
      <c r="A474" s="20"/>
      <c r="B474" s="13">
        <v>942</v>
      </c>
      <c r="C474" s="16">
        <v>24</v>
      </c>
      <c r="D474" s="16" t="s">
        <v>3633</v>
      </c>
      <c r="E474" s="16" t="s">
        <v>3626</v>
      </c>
      <c r="F474" s="27">
        <v>42745</v>
      </c>
      <c r="G474" s="16" t="s">
        <v>3644</v>
      </c>
      <c r="H474" s="16" t="s">
        <v>3655</v>
      </c>
      <c r="I474" s="16">
        <v>0.03</v>
      </c>
      <c r="J474" s="16">
        <v>0.03</v>
      </c>
      <c r="K474" s="16">
        <v>7.7586532463578524E-3</v>
      </c>
      <c r="L474" s="16" t="s">
        <v>3475</v>
      </c>
      <c r="M474" s="16" t="s">
        <v>1232</v>
      </c>
      <c r="N474" s="16">
        <v>0</v>
      </c>
      <c r="O474" s="16">
        <v>0</v>
      </c>
      <c r="P474" s="16">
        <v>0</v>
      </c>
    </row>
    <row r="475" spans="1:16">
      <c r="A475" s="20"/>
      <c r="B475" s="13">
        <v>943</v>
      </c>
      <c r="C475" s="16">
        <v>24</v>
      </c>
      <c r="D475" s="16" t="s">
        <v>3633</v>
      </c>
      <c r="E475" s="16" t="s">
        <v>3626</v>
      </c>
      <c r="F475" s="27">
        <v>42745</v>
      </c>
      <c r="G475" s="16" t="s">
        <v>3644</v>
      </c>
      <c r="H475" s="16" t="s">
        <v>3655</v>
      </c>
      <c r="I475" s="16">
        <v>0.05</v>
      </c>
      <c r="J475" s="16">
        <v>0.05</v>
      </c>
      <c r="K475" s="16">
        <v>1.293108874392975E-2</v>
      </c>
      <c r="L475" s="16" t="s">
        <v>3632</v>
      </c>
      <c r="M475" s="16" t="s">
        <v>1232</v>
      </c>
      <c r="N475" s="16">
        <v>0</v>
      </c>
      <c r="O475" s="16">
        <v>0</v>
      </c>
      <c r="P475" s="16">
        <v>0</v>
      </c>
    </row>
    <row r="476" spans="1:16">
      <c r="A476" s="20"/>
      <c r="B476" s="13">
        <v>944</v>
      </c>
      <c r="C476" s="16">
        <v>24</v>
      </c>
      <c r="D476" s="16" t="s">
        <v>3633</v>
      </c>
      <c r="E476" s="16" t="s">
        <v>3626</v>
      </c>
      <c r="F476" s="27">
        <v>42745</v>
      </c>
      <c r="G476" s="16" t="s">
        <v>3644</v>
      </c>
      <c r="H476" s="16" t="s">
        <v>3655</v>
      </c>
      <c r="I476" s="16">
        <v>0.08</v>
      </c>
      <c r="J476" s="16">
        <v>0.08</v>
      </c>
      <c r="K476" s="16">
        <v>2.068974199028761E-2</v>
      </c>
      <c r="L476" s="16" t="s">
        <v>3475</v>
      </c>
      <c r="M476" s="16" t="s">
        <v>1232</v>
      </c>
      <c r="N476" s="16">
        <v>0</v>
      </c>
      <c r="O476" s="16">
        <v>0</v>
      </c>
      <c r="P476" s="16">
        <v>0</v>
      </c>
    </row>
    <row r="477" spans="1:16">
      <c r="A477" s="20"/>
      <c r="B477" s="13">
        <v>945</v>
      </c>
      <c r="C477" s="16">
        <v>24</v>
      </c>
      <c r="D477" s="16" t="s">
        <v>3633</v>
      </c>
      <c r="E477" s="16" t="s">
        <v>3626</v>
      </c>
      <c r="F477" s="27">
        <v>42745</v>
      </c>
      <c r="G477" s="16" t="s">
        <v>3644</v>
      </c>
      <c r="H477" s="16" t="s">
        <v>3655</v>
      </c>
      <c r="I477" s="16">
        <v>1.9</v>
      </c>
      <c r="J477" s="16">
        <v>1.9</v>
      </c>
      <c r="K477" s="16">
        <v>0.49138137226933049</v>
      </c>
      <c r="L477" s="16" t="s">
        <v>3632</v>
      </c>
      <c r="M477" s="16" t="s">
        <v>1392</v>
      </c>
      <c r="N477" s="16">
        <v>0</v>
      </c>
      <c r="O477" s="16">
        <v>0</v>
      </c>
      <c r="P477" s="16">
        <v>0</v>
      </c>
    </row>
    <row r="478" spans="1:16">
      <c r="A478" s="20"/>
      <c r="B478" s="13">
        <v>946</v>
      </c>
      <c r="C478" s="16">
        <v>24</v>
      </c>
      <c r="D478" s="16" t="s">
        <v>3633</v>
      </c>
      <c r="E478" s="16" t="s">
        <v>3626</v>
      </c>
      <c r="F478" s="27">
        <v>42745</v>
      </c>
      <c r="G478" s="16" t="s">
        <v>3644</v>
      </c>
      <c r="H478" s="16" t="s">
        <v>3655</v>
      </c>
      <c r="I478" s="16">
        <v>0.02</v>
      </c>
      <c r="J478" s="16">
        <v>0.02</v>
      </c>
      <c r="K478" s="16">
        <v>5.1724354975719016E-3</v>
      </c>
      <c r="L478" s="16" t="s">
        <v>3632</v>
      </c>
      <c r="M478" s="16" t="s">
        <v>1232</v>
      </c>
      <c r="N478" s="16">
        <v>0</v>
      </c>
      <c r="O478" s="16">
        <v>0</v>
      </c>
      <c r="P478" s="16">
        <v>0</v>
      </c>
    </row>
    <row r="479" spans="1:16">
      <c r="A479" s="20"/>
      <c r="B479" s="13">
        <v>947</v>
      </c>
      <c r="C479" s="16">
        <v>24</v>
      </c>
      <c r="D479" s="16" t="s">
        <v>3633</v>
      </c>
      <c r="E479" s="16" t="s">
        <v>3626</v>
      </c>
      <c r="F479" s="27">
        <v>42745</v>
      </c>
      <c r="G479" s="16" t="s">
        <v>3644</v>
      </c>
      <c r="H479" s="16" t="s">
        <v>3655</v>
      </c>
      <c r="I479" s="16">
        <v>0.01</v>
      </c>
      <c r="J479" s="16">
        <v>0.01</v>
      </c>
      <c r="K479" s="16">
        <v>2.5862177487859508E-3</v>
      </c>
      <c r="L479" s="16" t="s">
        <v>3637</v>
      </c>
      <c r="M479" s="16" t="s">
        <v>1232</v>
      </c>
      <c r="N479" s="16">
        <v>0</v>
      </c>
      <c r="O479" s="16">
        <v>0</v>
      </c>
      <c r="P479" s="16">
        <v>0</v>
      </c>
    </row>
    <row r="480" spans="1:16">
      <c r="A480" s="20"/>
      <c r="B480" s="13">
        <v>949</v>
      </c>
      <c r="C480" s="16">
        <v>24</v>
      </c>
      <c r="D480" s="16" t="s">
        <v>3633</v>
      </c>
      <c r="E480" s="16" t="s">
        <v>3626</v>
      </c>
      <c r="F480" s="27">
        <v>42745</v>
      </c>
      <c r="G480" s="16" t="s">
        <v>3644</v>
      </c>
      <c r="H480" s="16" t="s">
        <v>3655</v>
      </c>
      <c r="I480" s="16">
        <v>0.01</v>
      </c>
      <c r="J480" s="16">
        <v>0.01</v>
      </c>
      <c r="K480" s="16">
        <v>2.5862177487859508E-3</v>
      </c>
      <c r="L480" s="16" t="s">
        <v>1279</v>
      </c>
      <c r="M480" s="16" t="s">
        <v>1232</v>
      </c>
      <c r="N480" s="16">
        <v>0</v>
      </c>
      <c r="O480" s="16">
        <v>0</v>
      </c>
      <c r="P480" s="16">
        <v>0</v>
      </c>
    </row>
    <row r="481" spans="1:16">
      <c r="A481" s="20"/>
      <c r="B481" s="13">
        <v>950</v>
      </c>
      <c r="C481" s="16">
        <v>24</v>
      </c>
      <c r="D481" s="16" t="s">
        <v>3633</v>
      </c>
      <c r="E481" s="16" t="s">
        <v>3626</v>
      </c>
      <c r="F481" s="27">
        <v>42745</v>
      </c>
      <c r="G481" s="16" t="s">
        <v>3644</v>
      </c>
      <c r="H481" s="16" t="s">
        <v>3655</v>
      </c>
      <c r="I481" s="16">
        <v>0.26</v>
      </c>
      <c r="J481" s="16">
        <v>0.26</v>
      </c>
      <c r="K481" s="16">
        <v>6.7241661468434702E-2</v>
      </c>
      <c r="L481" s="16" t="s">
        <v>1279</v>
      </c>
      <c r="M481" s="16" t="s">
        <v>1232</v>
      </c>
      <c r="N481" s="16">
        <v>0</v>
      </c>
      <c r="O481" s="16">
        <v>0</v>
      </c>
      <c r="P481" s="16">
        <v>0</v>
      </c>
    </row>
    <row r="482" spans="1:16">
      <c r="A482" s="20"/>
      <c r="B482" s="13">
        <v>951</v>
      </c>
      <c r="C482" s="16">
        <v>24</v>
      </c>
      <c r="D482" s="16" t="s">
        <v>3633</v>
      </c>
      <c r="E482" s="16" t="s">
        <v>3626</v>
      </c>
      <c r="F482" s="27">
        <v>42745</v>
      </c>
      <c r="G482" s="16" t="s">
        <v>3644</v>
      </c>
      <c r="H482" s="16" t="s">
        <v>3655</v>
      </c>
      <c r="I482" s="16">
        <v>0.11</v>
      </c>
      <c r="J482" s="16">
        <v>0.11</v>
      </c>
      <c r="K482" s="16">
        <v>2.8448395236645461E-2</v>
      </c>
      <c r="L482" s="16" t="s">
        <v>1279</v>
      </c>
      <c r="M482" s="16" t="s">
        <v>1232</v>
      </c>
      <c r="N482" s="16">
        <v>0</v>
      </c>
      <c r="O482" s="16">
        <v>0</v>
      </c>
      <c r="P482" s="16">
        <v>0</v>
      </c>
    </row>
    <row r="483" spans="1:16">
      <c r="A483" s="20"/>
      <c r="B483" s="13">
        <v>953</v>
      </c>
      <c r="C483" s="16">
        <v>24</v>
      </c>
      <c r="D483" s="16" t="s">
        <v>3633</v>
      </c>
      <c r="E483" s="16" t="s">
        <v>3626</v>
      </c>
      <c r="F483" s="27">
        <v>42745</v>
      </c>
      <c r="G483" s="16" t="s">
        <v>3644</v>
      </c>
      <c r="H483" s="16" t="s">
        <v>3655</v>
      </c>
      <c r="I483" s="16">
        <v>0.04</v>
      </c>
      <c r="J483" s="16">
        <v>0.04</v>
      </c>
      <c r="K483" s="16">
        <v>1.03448709951438E-2</v>
      </c>
      <c r="L483" s="16" t="s">
        <v>1279</v>
      </c>
      <c r="M483" s="16" t="s">
        <v>1232</v>
      </c>
      <c r="N483" s="16">
        <v>0</v>
      </c>
      <c r="O483" s="16">
        <v>0</v>
      </c>
      <c r="P483" s="16">
        <v>0</v>
      </c>
    </row>
    <row r="484" spans="1:16">
      <c r="A484" s="20"/>
      <c r="B484" s="13">
        <v>955</v>
      </c>
      <c r="C484" s="16">
        <v>24</v>
      </c>
      <c r="D484" s="16" t="s">
        <v>3633</v>
      </c>
      <c r="E484" s="16" t="s">
        <v>3626</v>
      </c>
      <c r="F484" s="27">
        <v>42745</v>
      </c>
      <c r="G484" s="16" t="s">
        <v>3644</v>
      </c>
      <c r="H484" s="16" t="s">
        <v>3655</v>
      </c>
      <c r="I484" s="16">
        <v>0.24</v>
      </c>
      <c r="J484" s="16">
        <v>0.24</v>
      </c>
      <c r="K484" s="16">
        <v>6.2069225970862812E-2</v>
      </c>
      <c r="L484" s="16" t="s">
        <v>1279</v>
      </c>
      <c r="M484" s="16" t="s">
        <v>1232</v>
      </c>
      <c r="N484" s="16">
        <v>0</v>
      </c>
      <c r="O484" s="16">
        <v>0</v>
      </c>
      <c r="P484" s="16">
        <v>0</v>
      </c>
    </row>
    <row r="485" spans="1:16">
      <c r="A485" s="20"/>
      <c r="B485" s="13">
        <v>956</v>
      </c>
      <c r="C485" s="16">
        <v>24</v>
      </c>
      <c r="D485" s="16" t="s">
        <v>3633</v>
      </c>
      <c r="E485" s="16" t="s">
        <v>3626</v>
      </c>
      <c r="F485" s="27">
        <v>42745</v>
      </c>
      <c r="G485" s="16" t="s">
        <v>3644</v>
      </c>
      <c r="H485" s="16" t="s">
        <v>3655</v>
      </c>
      <c r="I485" s="16">
        <v>0.05</v>
      </c>
      <c r="J485" s="16">
        <v>0.05</v>
      </c>
      <c r="K485" s="16">
        <v>1.293108874392975E-2</v>
      </c>
      <c r="L485" s="16" t="s">
        <v>3632</v>
      </c>
      <c r="M485" s="16" t="s">
        <v>1392</v>
      </c>
      <c r="N485" s="16">
        <v>0</v>
      </c>
      <c r="O485" s="16">
        <v>0</v>
      </c>
      <c r="P485" s="16">
        <v>0</v>
      </c>
    </row>
    <row r="486" spans="1:16">
      <c r="A486" s="20"/>
      <c r="B486" s="13">
        <v>957</v>
      </c>
      <c r="C486" s="16">
        <v>24</v>
      </c>
      <c r="D486" s="16" t="s">
        <v>3633</v>
      </c>
      <c r="E486" s="16" t="s">
        <v>3626</v>
      </c>
      <c r="F486" s="27">
        <v>42745</v>
      </c>
      <c r="G486" s="16" t="s">
        <v>3644</v>
      </c>
      <c r="H486" s="16" t="s">
        <v>3655</v>
      </c>
      <c r="I486" s="16">
        <v>1.87</v>
      </c>
      <c r="J486" s="16">
        <v>1.87</v>
      </c>
      <c r="K486" s="16">
        <v>0.48362271902297282</v>
      </c>
      <c r="L486" s="16" t="s">
        <v>3647</v>
      </c>
      <c r="M486" s="16" t="s">
        <v>1232</v>
      </c>
      <c r="N486" s="16">
        <v>0</v>
      </c>
      <c r="O486" s="16">
        <v>0</v>
      </c>
      <c r="P486" s="16">
        <v>0</v>
      </c>
    </row>
    <row r="487" spans="1:16">
      <c r="A487" s="20"/>
      <c r="B487" s="13">
        <v>958</v>
      </c>
      <c r="C487" s="16">
        <v>24</v>
      </c>
      <c r="D487" s="16" t="s">
        <v>3633</v>
      </c>
      <c r="E487" s="16" t="s">
        <v>3626</v>
      </c>
      <c r="F487" s="27">
        <v>42745</v>
      </c>
      <c r="G487" s="16" t="s">
        <v>3644</v>
      </c>
      <c r="H487" s="16" t="s">
        <v>3655</v>
      </c>
      <c r="I487" s="16">
        <v>0.23</v>
      </c>
      <c r="J487" s="16">
        <v>0.23</v>
      </c>
      <c r="K487" s="16">
        <v>5.9483008222076868E-2</v>
      </c>
      <c r="L487" s="16" t="s">
        <v>3647</v>
      </c>
      <c r="M487" s="16" t="s">
        <v>1232</v>
      </c>
      <c r="N487" s="16">
        <v>0</v>
      </c>
      <c r="O487" s="16">
        <v>0</v>
      </c>
      <c r="P487" s="16">
        <v>0</v>
      </c>
    </row>
    <row r="488" spans="1:16">
      <c r="A488" s="20"/>
      <c r="B488" s="13">
        <v>959</v>
      </c>
      <c r="C488" s="16">
        <v>24</v>
      </c>
      <c r="D488" s="16" t="s">
        <v>3633</v>
      </c>
      <c r="E488" s="16" t="s">
        <v>3626</v>
      </c>
      <c r="F488" s="27">
        <v>42745</v>
      </c>
      <c r="G488" s="16" t="s">
        <v>3644</v>
      </c>
      <c r="H488" s="16" t="s">
        <v>3655</v>
      </c>
      <c r="I488" s="16">
        <v>0.09</v>
      </c>
      <c r="J488" s="16">
        <v>0.09</v>
      </c>
      <c r="K488" s="16">
        <v>2.3275959739073562E-2</v>
      </c>
      <c r="L488" s="16" t="s">
        <v>3632</v>
      </c>
      <c r="M488" s="16" t="s">
        <v>1392</v>
      </c>
      <c r="N488" s="16">
        <v>0</v>
      </c>
      <c r="O488" s="16">
        <v>0</v>
      </c>
      <c r="P488" s="16">
        <v>0</v>
      </c>
    </row>
    <row r="489" spans="1:16">
      <c r="A489" s="20"/>
      <c r="B489" s="13">
        <v>960</v>
      </c>
      <c r="C489" s="16">
        <v>24</v>
      </c>
      <c r="D489" s="16" t="s">
        <v>3633</v>
      </c>
      <c r="E489" s="16" t="s">
        <v>3626</v>
      </c>
      <c r="F489" s="27">
        <v>42745</v>
      </c>
      <c r="G489" s="16" t="s">
        <v>3644</v>
      </c>
      <c r="H489" s="16" t="s">
        <v>3655</v>
      </c>
      <c r="I489" s="16">
        <v>0.02</v>
      </c>
      <c r="J489" s="16">
        <v>0.02</v>
      </c>
      <c r="K489" s="16">
        <v>5.1724354975719016E-3</v>
      </c>
      <c r="L489" s="16" t="s">
        <v>3475</v>
      </c>
      <c r="M489" s="16" t="s">
        <v>1232</v>
      </c>
      <c r="N489" s="16">
        <v>0</v>
      </c>
      <c r="O489" s="16">
        <v>0</v>
      </c>
      <c r="P489" s="16">
        <v>0</v>
      </c>
    </row>
    <row r="490" spans="1:16">
      <c r="A490" s="20"/>
      <c r="B490" s="13">
        <v>962</v>
      </c>
      <c r="C490" s="16">
        <v>24</v>
      </c>
      <c r="D490" s="16" t="s">
        <v>3633</v>
      </c>
      <c r="E490" s="16" t="s">
        <v>3626</v>
      </c>
      <c r="F490" s="27">
        <v>42745</v>
      </c>
      <c r="G490" s="16" t="s">
        <v>3644</v>
      </c>
      <c r="H490" s="16" t="s">
        <v>3655</v>
      </c>
      <c r="I490" s="16">
        <v>0.65</v>
      </c>
      <c r="J490" s="16">
        <v>0.65</v>
      </c>
      <c r="K490" s="16">
        <v>0.1681041536710868</v>
      </c>
      <c r="L490" s="16" t="s">
        <v>3647</v>
      </c>
      <c r="M490" s="16" t="s">
        <v>1232</v>
      </c>
      <c r="N490" s="16">
        <v>0</v>
      </c>
      <c r="O490" s="16">
        <v>0</v>
      </c>
      <c r="P490" s="16">
        <v>0</v>
      </c>
    </row>
    <row r="491" spans="1:16">
      <c r="A491" s="20"/>
      <c r="B491" s="13">
        <v>963</v>
      </c>
      <c r="C491" s="16">
        <v>24</v>
      </c>
      <c r="D491" s="16" t="s">
        <v>3633</v>
      </c>
      <c r="E491" s="16" t="s">
        <v>3626</v>
      </c>
      <c r="F491" s="27">
        <v>42745</v>
      </c>
      <c r="G491" s="16" t="s">
        <v>3644</v>
      </c>
      <c r="H491" s="16" t="s">
        <v>3655</v>
      </c>
      <c r="I491" s="16">
        <v>0.05</v>
      </c>
      <c r="J491" s="16">
        <v>0.05</v>
      </c>
      <c r="K491" s="16">
        <v>1.293108874392975E-2</v>
      </c>
      <c r="L491" s="16" t="s">
        <v>3647</v>
      </c>
      <c r="M491" s="16" t="s">
        <v>1232</v>
      </c>
      <c r="N491" s="16">
        <v>0</v>
      </c>
      <c r="O491" s="16">
        <v>0</v>
      </c>
      <c r="P491" s="16">
        <v>0</v>
      </c>
    </row>
    <row r="492" spans="1:16">
      <c r="A492" s="20"/>
      <c r="B492" s="13">
        <v>964</v>
      </c>
      <c r="C492" s="16">
        <v>24</v>
      </c>
      <c r="D492" s="16" t="s">
        <v>3633</v>
      </c>
      <c r="E492" s="16" t="s">
        <v>3626</v>
      </c>
      <c r="F492" s="27">
        <v>42745</v>
      </c>
      <c r="G492" s="16" t="s">
        <v>3644</v>
      </c>
      <c r="H492" s="16" t="s">
        <v>3655</v>
      </c>
      <c r="I492" s="16">
        <v>7.0000000000000007E-2</v>
      </c>
      <c r="J492" s="16">
        <v>7.0000000000000007E-2</v>
      </c>
      <c r="K492" s="16">
        <v>1.8103524241501651E-2</v>
      </c>
      <c r="L492" s="16" t="s">
        <v>1279</v>
      </c>
      <c r="M492" s="16" t="s">
        <v>1232</v>
      </c>
      <c r="N492" s="16">
        <v>0</v>
      </c>
      <c r="O492" s="16">
        <v>0</v>
      </c>
      <c r="P492" s="16">
        <v>0</v>
      </c>
    </row>
    <row r="493" spans="1:16">
      <c r="A493" s="20"/>
      <c r="B493" s="13">
        <v>965</v>
      </c>
      <c r="C493" s="16">
        <v>24</v>
      </c>
      <c r="D493" s="16" t="s">
        <v>3633</v>
      </c>
      <c r="E493" s="16" t="s">
        <v>3626</v>
      </c>
      <c r="F493" s="27">
        <v>42745</v>
      </c>
      <c r="G493" s="16" t="s">
        <v>3644</v>
      </c>
      <c r="H493" s="16" t="s">
        <v>3655</v>
      </c>
      <c r="I493" s="16">
        <v>7.0000000000000007E-2</v>
      </c>
      <c r="J493" s="16">
        <v>7.0000000000000007E-2</v>
      </c>
      <c r="K493" s="16">
        <v>1.8103524241501651E-2</v>
      </c>
      <c r="L493" s="16" t="s">
        <v>3632</v>
      </c>
      <c r="M493" s="16" t="s">
        <v>1392</v>
      </c>
      <c r="N493" s="16">
        <v>0</v>
      </c>
      <c r="O493" s="16">
        <v>0</v>
      </c>
      <c r="P493" s="16">
        <v>0</v>
      </c>
    </row>
    <row r="494" spans="1:16">
      <c r="A494" s="20"/>
      <c r="B494" s="13">
        <v>966</v>
      </c>
      <c r="C494" s="16">
        <v>24</v>
      </c>
      <c r="D494" s="16" t="s">
        <v>3633</v>
      </c>
      <c r="E494" s="16" t="s">
        <v>3626</v>
      </c>
      <c r="F494" s="27">
        <v>42745</v>
      </c>
      <c r="G494" s="16" t="s">
        <v>3644</v>
      </c>
      <c r="H494" s="16" t="s">
        <v>3655</v>
      </c>
      <c r="I494" s="16">
        <v>0.28000000000000003</v>
      </c>
      <c r="J494" s="16">
        <v>0.28000000000000003</v>
      </c>
      <c r="K494" s="16">
        <v>7.2414096966006619E-2</v>
      </c>
      <c r="L494" s="16" t="s">
        <v>3475</v>
      </c>
      <c r="M494" s="16" t="s">
        <v>1232</v>
      </c>
      <c r="N494" s="16">
        <v>0</v>
      </c>
      <c r="O494" s="16">
        <v>0</v>
      </c>
      <c r="P494" s="16">
        <v>0</v>
      </c>
    </row>
    <row r="495" spans="1:16">
      <c r="A495" s="20"/>
      <c r="B495" s="13">
        <v>968</v>
      </c>
      <c r="C495" s="16">
        <v>24</v>
      </c>
      <c r="D495" s="16" t="s">
        <v>3633</v>
      </c>
      <c r="E495" s="16" t="s">
        <v>3626</v>
      </c>
      <c r="F495" s="27">
        <v>42745</v>
      </c>
      <c r="G495" s="16" t="s">
        <v>3644</v>
      </c>
      <c r="H495" s="16" t="s">
        <v>3655</v>
      </c>
      <c r="I495" s="16">
        <v>0.03</v>
      </c>
      <c r="J495" s="16">
        <v>0.03</v>
      </c>
      <c r="K495" s="16">
        <v>7.7586532463578524E-3</v>
      </c>
      <c r="L495" s="16" t="s">
        <v>1279</v>
      </c>
      <c r="M495" s="16" t="s">
        <v>1232</v>
      </c>
      <c r="N495" s="16">
        <v>0</v>
      </c>
      <c r="O495" s="16">
        <v>0</v>
      </c>
      <c r="P495" s="16">
        <v>0</v>
      </c>
    </row>
    <row r="496" spans="1:16">
      <c r="A496" s="20"/>
      <c r="B496" s="13">
        <v>971</v>
      </c>
      <c r="C496" s="16">
        <v>24</v>
      </c>
      <c r="D496" s="16" t="s">
        <v>3633</v>
      </c>
      <c r="E496" s="16" t="s">
        <v>3626</v>
      </c>
      <c r="F496" s="27">
        <v>42745</v>
      </c>
      <c r="G496" s="16" t="s">
        <v>3644</v>
      </c>
      <c r="H496" s="16" t="s">
        <v>3655</v>
      </c>
      <c r="I496" s="16">
        <v>0.1</v>
      </c>
      <c r="J496" s="16">
        <v>0.1</v>
      </c>
      <c r="K496" s="16">
        <v>2.586217748785951E-2</v>
      </c>
      <c r="L496" s="16" t="s">
        <v>1279</v>
      </c>
      <c r="M496" s="16" t="s">
        <v>1232</v>
      </c>
      <c r="N496" s="16">
        <v>0</v>
      </c>
      <c r="O496" s="16">
        <v>0</v>
      </c>
      <c r="P496" s="16">
        <v>0</v>
      </c>
    </row>
    <row r="497" spans="1:16">
      <c r="A497" s="20"/>
      <c r="B497" s="13">
        <v>972</v>
      </c>
      <c r="C497" s="16">
        <v>24</v>
      </c>
      <c r="D497" s="16" t="s">
        <v>3633</v>
      </c>
      <c r="E497" s="16" t="s">
        <v>3626</v>
      </c>
      <c r="F497" s="27">
        <v>42745</v>
      </c>
      <c r="G497" s="16" t="s">
        <v>3644</v>
      </c>
      <c r="H497" s="16" t="s">
        <v>3655</v>
      </c>
      <c r="I497" s="16">
        <v>0.04</v>
      </c>
      <c r="J497" s="16">
        <v>0.04</v>
      </c>
      <c r="K497" s="16">
        <v>1.03448709951438E-2</v>
      </c>
      <c r="L497" s="16" t="s">
        <v>3656</v>
      </c>
      <c r="M497" s="16" t="s">
        <v>1232</v>
      </c>
      <c r="N497" s="16">
        <v>0</v>
      </c>
      <c r="O497" s="16">
        <v>0</v>
      </c>
      <c r="P497" s="16">
        <v>0</v>
      </c>
    </row>
    <row r="498" spans="1:16">
      <c r="A498" s="20"/>
      <c r="B498" s="13">
        <v>973</v>
      </c>
      <c r="C498" s="16">
        <v>24</v>
      </c>
      <c r="D498" s="16" t="s">
        <v>3633</v>
      </c>
      <c r="E498" s="16" t="s">
        <v>3626</v>
      </c>
      <c r="F498" s="27">
        <v>42745</v>
      </c>
      <c r="G498" s="16" t="s">
        <v>3644</v>
      </c>
      <c r="H498" s="16" t="s">
        <v>3655</v>
      </c>
      <c r="I498" s="16">
        <v>0.03</v>
      </c>
      <c r="J498" s="16">
        <v>0.03</v>
      </c>
      <c r="K498" s="16">
        <v>7.7586532463578524E-3</v>
      </c>
      <c r="L498" s="16" t="s">
        <v>3632</v>
      </c>
      <c r="M498" s="16" t="s">
        <v>1392</v>
      </c>
      <c r="N498" s="16">
        <v>0</v>
      </c>
      <c r="O498" s="16">
        <v>0</v>
      </c>
      <c r="P498" s="16">
        <v>0</v>
      </c>
    </row>
    <row r="499" spans="1:16">
      <c r="A499" s="20"/>
      <c r="B499" s="13">
        <v>975</v>
      </c>
      <c r="C499" s="16">
        <v>24</v>
      </c>
      <c r="D499" s="16" t="s">
        <v>3633</v>
      </c>
      <c r="E499" s="16" t="s">
        <v>3626</v>
      </c>
      <c r="F499" s="27">
        <v>42745</v>
      </c>
      <c r="G499" s="16" t="s">
        <v>3644</v>
      </c>
      <c r="H499" s="16" t="s">
        <v>3655</v>
      </c>
      <c r="I499" s="16">
        <v>0.05</v>
      </c>
      <c r="J499" s="16">
        <v>0.05</v>
      </c>
      <c r="K499" s="16">
        <v>1.293108874392975E-2</v>
      </c>
      <c r="L499" s="16" t="s">
        <v>3630</v>
      </c>
      <c r="M499" s="16" t="s">
        <v>1392</v>
      </c>
      <c r="N499" s="16">
        <v>0</v>
      </c>
      <c r="O499" s="16">
        <v>0</v>
      </c>
      <c r="P499" s="16">
        <v>0</v>
      </c>
    </row>
    <row r="500" spans="1:16">
      <c r="A500" s="20"/>
      <c r="B500" s="13">
        <v>977</v>
      </c>
      <c r="C500" s="16">
        <v>24</v>
      </c>
      <c r="D500" s="16" t="s">
        <v>3633</v>
      </c>
      <c r="E500" s="16" t="s">
        <v>3626</v>
      </c>
      <c r="F500" s="27">
        <v>42745</v>
      </c>
      <c r="G500" s="16" t="s">
        <v>3644</v>
      </c>
      <c r="H500" s="16" t="s">
        <v>3655</v>
      </c>
      <c r="I500" s="16">
        <v>3.89</v>
      </c>
      <c r="J500" s="16">
        <v>3.89</v>
      </c>
      <c r="K500" s="16">
        <v>1.006038704277735</v>
      </c>
      <c r="L500" s="16" t="s">
        <v>3630</v>
      </c>
      <c r="M500" s="16" t="s">
        <v>1392</v>
      </c>
      <c r="N500" s="16">
        <v>0</v>
      </c>
      <c r="O500" s="16">
        <v>0</v>
      </c>
      <c r="P500" s="16">
        <v>0</v>
      </c>
    </row>
    <row r="501" spans="1:16">
      <c r="A501" s="20"/>
      <c r="B501" s="13">
        <v>979</v>
      </c>
      <c r="C501" s="16">
        <v>24</v>
      </c>
      <c r="D501" s="16" t="s">
        <v>3633</v>
      </c>
      <c r="E501" s="16" t="s">
        <v>3626</v>
      </c>
      <c r="F501" s="27">
        <v>42745</v>
      </c>
      <c r="G501" s="16" t="s">
        <v>3644</v>
      </c>
      <c r="H501" s="16" t="s">
        <v>3655</v>
      </c>
      <c r="I501" s="16">
        <v>0.01</v>
      </c>
      <c r="J501" s="16">
        <v>0.01</v>
      </c>
      <c r="K501" s="16">
        <v>2.5862177487859508E-3</v>
      </c>
      <c r="L501" s="16" t="s">
        <v>1279</v>
      </c>
      <c r="M501" s="16" t="s">
        <v>1232</v>
      </c>
      <c r="N501" s="16">
        <v>0</v>
      </c>
      <c r="O501" s="16">
        <v>0</v>
      </c>
      <c r="P501" s="16">
        <v>0</v>
      </c>
    </row>
    <row r="502" spans="1:16">
      <c r="A502" s="20"/>
      <c r="B502" s="13">
        <v>980</v>
      </c>
      <c r="C502" s="16">
        <v>24</v>
      </c>
      <c r="D502" s="16" t="s">
        <v>3633</v>
      </c>
      <c r="E502" s="16" t="s">
        <v>3626</v>
      </c>
      <c r="F502" s="27">
        <v>42745</v>
      </c>
      <c r="G502" s="16" t="s">
        <v>3644</v>
      </c>
      <c r="H502" s="16" t="s">
        <v>3655</v>
      </c>
      <c r="I502" s="16">
        <v>0.24</v>
      </c>
      <c r="J502" s="16">
        <v>0.24</v>
      </c>
      <c r="K502" s="16">
        <v>6.2069225970862812E-2</v>
      </c>
      <c r="L502" s="16" t="s">
        <v>3632</v>
      </c>
      <c r="M502" s="16" t="s">
        <v>1232</v>
      </c>
      <c r="N502" s="16">
        <v>0</v>
      </c>
      <c r="O502" s="16">
        <v>0</v>
      </c>
      <c r="P502" s="16">
        <v>0</v>
      </c>
    </row>
    <row r="503" spans="1:16">
      <c r="A503" s="20"/>
      <c r="B503" s="13">
        <v>982</v>
      </c>
      <c r="C503" s="16">
        <v>24</v>
      </c>
      <c r="D503" s="16" t="s">
        <v>3633</v>
      </c>
      <c r="E503" s="16" t="s">
        <v>3626</v>
      </c>
      <c r="F503" s="27">
        <v>42745</v>
      </c>
      <c r="G503" s="16" t="s">
        <v>3644</v>
      </c>
      <c r="H503" s="16" t="s">
        <v>3655</v>
      </c>
      <c r="I503" s="16">
        <v>0.27</v>
      </c>
      <c r="J503" s="16">
        <v>0.27</v>
      </c>
      <c r="K503" s="16">
        <v>6.9827879217220667E-2</v>
      </c>
      <c r="L503" s="16" t="s">
        <v>3475</v>
      </c>
      <c r="M503" s="16" t="s">
        <v>1232</v>
      </c>
      <c r="N503" s="16">
        <v>0</v>
      </c>
      <c r="O503" s="16">
        <v>0</v>
      </c>
      <c r="P503" s="16">
        <v>0</v>
      </c>
    </row>
    <row r="504" spans="1:16">
      <c r="A504" s="20"/>
      <c r="B504" s="13">
        <v>989</v>
      </c>
      <c r="C504" s="16">
        <v>25</v>
      </c>
      <c r="D504" s="16" t="s">
        <v>3633</v>
      </c>
      <c r="E504" s="16" t="s">
        <v>3626</v>
      </c>
      <c r="F504" s="27">
        <v>42743</v>
      </c>
      <c r="G504" s="16" t="s">
        <v>3644</v>
      </c>
      <c r="H504" s="16" t="s">
        <v>3657</v>
      </c>
      <c r="I504" s="16">
        <v>0.15</v>
      </c>
      <c r="J504" s="16">
        <v>0.15</v>
      </c>
      <c r="K504" s="16">
        <v>3.8793266231789247E-2</v>
      </c>
      <c r="L504" s="16" t="s">
        <v>3629</v>
      </c>
      <c r="M504" s="16" t="s">
        <v>1392</v>
      </c>
      <c r="N504" s="16">
        <v>0</v>
      </c>
      <c r="O504" s="16">
        <v>0</v>
      </c>
      <c r="P504" s="16">
        <v>0</v>
      </c>
    </row>
    <row r="505" spans="1:16">
      <c r="A505" s="20"/>
      <c r="B505" s="13">
        <v>992</v>
      </c>
      <c r="C505" s="16">
        <v>25</v>
      </c>
      <c r="D505" s="16" t="s">
        <v>3633</v>
      </c>
      <c r="E505" s="16" t="s">
        <v>3626</v>
      </c>
      <c r="F505" s="27">
        <v>42743</v>
      </c>
      <c r="G505" s="16" t="s">
        <v>3644</v>
      </c>
      <c r="H505" s="16" t="s">
        <v>3657</v>
      </c>
      <c r="I505" s="16">
        <v>0.02</v>
      </c>
      <c r="J505" s="16">
        <v>0.02</v>
      </c>
      <c r="K505" s="16">
        <v>5.1724354975719016E-3</v>
      </c>
      <c r="L505" s="16" t="s">
        <v>1279</v>
      </c>
      <c r="M505" s="16" t="s">
        <v>1232</v>
      </c>
      <c r="N505" s="16">
        <v>0</v>
      </c>
      <c r="O505" s="16">
        <v>0</v>
      </c>
      <c r="P505" s="16">
        <v>0</v>
      </c>
    </row>
    <row r="506" spans="1:16">
      <c r="A506" s="20"/>
      <c r="B506" s="13">
        <v>993</v>
      </c>
      <c r="C506" s="16">
        <v>25</v>
      </c>
      <c r="D506" s="16" t="s">
        <v>3633</v>
      </c>
      <c r="E506" s="16" t="s">
        <v>3626</v>
      </c>
      <c r="F506" s="27">
        <v>42743</v>
      </c>
      <c r="G506" s="16" t="s">
        <v>3644</v>
      </c>
      <c r="H506" s="16" t="s">
        <v>3657</v>
      </c>
      <c r="I506" s="16">
        <v>7.0000000000000007E-2</v>
      </c>
      <c r="J506" s="16">
        <v>7.0000000000000007E-2</v>
      </c>
      <c r="K506" s="16">
        <v>1.8103524241501651E-2</v>
      </c>
      <c r="L506" s="16" t="s">
        <v>3475</v>
      </c>
      <c r="M506" s="16" t="s">
        <v>1232</v>
      </c>
      <c r="N506" s="16">
        <v>0</v>
      </c>
      <c r="O506" s="16">
        <v>0</v>
      </c>
      <c r="P506" s="16">
        <v>0</v>
      </c>
    </row>
    <row r="507" spans="1:16">
      <c r="A507" s="20"/>
      <c r="B507" s="13">
        <v>995</v>
      </c>
      <c r="C507" s="16">
        <v>25</v>
      </c>
      <c r="D507" s="16" t="s">
        <v>3633</v>
      </c>
      <c r="E507" s="16" t="s">
        <v>3626</v>
      </c>
      <c r="F507" s="27">
        <v>42743</v>
      </c>
      <c r="G507" s="16" t="s">
        <v>3644</v>
      </c>
      <c r="H507" s="16" t="s">
        <v>3657</v>
      </c>
      <c r="I507" s="16">
        <v>0.1</v>
      </c>
      <c r="J507" s="16">
        <v>0.1</v>
      </c>
      <c r="K507" s="16">
        <v>2.586217748785951E-2</v>
      </c>
      <c r="L507" s="16" t="s">
        <v>3629</v>
      </c>
      <c r="M507" s="16" t="s">
        <v>1392</v>
      </c>
      <c r="N507" s="16">
        <v>0</v>
      </c>
      <c r="O507" s="16">
        <v>0</v>
      </c>
      <c r="P507" s="16">
        <v>0</v>
      </c>
    </row>
    <row r="508" spans="1:16">
      <c r="A508" s="20"/>
      <c r="B508" s="13">
        <v>997</v>
      </c>
      <c r="C508" s="16">
        <v>25</v>
      </c>
      <c r="D508" s="16" t="s">
        <v>3633</v>
      </c>
      <c r="E508" s="16" t="s">
        <v>3626</v>
      </c>
      <c r="F508" s="27">
        <v>42743</v>
      </c>
      <c r="G508" s="16" t="s">
        <v>3644</v>
      </c>
      <c r="H508" s="16" t="s">
        <v>3657</v>
      </c>
      <c r="I508" s="16">
        <v>7.0000000000000007E-2</v>
      </c>
      <c r="J508" s="16">
        <v>7.0000000000000007E-2</v>
      </c>
      <c r="K508" s="16">
        <v>1.8103524241501651E-2</v>
      </c>
      <c r="L508" s="16" t="s">
        <v>3646</v>
      </c>
      <c r="M508" s="16" t="s">
        <v>1232</v>
      </c>
      <c r="N508" s="16">
        <v>0</v>
      </c>
      <c r="O508" s="16">
        <v>0</v>
      </c>
      <c r="P508" s="16">
        <v>0</v>
      </c>
    </row>
    <row r="509" spans="1:16">
      <c r="A509" s="20"/>
      <c r="B509" s="13">
        <v>998</v>
      </c>
      <c r="C509" s="16">
        <v>25</v>
      </c>
      <c r="D509" s="16" t="s">
        <v>3633</v>
      </c>
      <c r="E509" s="16" t="s">
        <v>3626</v>
      </c>
      <c r="F509" s="27">
        <v>42743</v>
      </c>
      <c r="G509" s="16" t="s">
        <v>3644</v>
      </c>
      <c r="H509" s="16" t="s">
        <v>3657</v>
      </c>
      <c r="I509" s="16">
        <v>0.01</v>
      </c>
      <c r="J509" s="16">
        <v>0.01</v>
      </c>
      <c r="K509" s="16">
        <v>2.5862177487859508E-3</v>
      </c>
      <c r="L509" s="16" t="s">
        <v>3475</v>
      </c>
      <c r="M509" s="16" t="s">
        <v>1232</v>
      </c>
      <c r="N509" s="16">
        <v>0</v>
      </c>
      <c r="O509" s="16">
        <v>0</v>
      </c>
      <c r="P509" s="16">
        <v>0</v>
      </c>
    </row>
    <row r="510" spans="1:16">
      <c r="A510" s="20"/>
      <c r="B510" s="13">
        <v>1000</v>
      </c>
      <c r="C510" s="16">
        <v>25</v>
      </c>
      <c r="D510" s="16" t="s">
        <v>3633</v>
      </c>
      <c r="E510" s="16" t="s">
        <v>3626</v>
      </c>
      <c r="F510" s="27">
        <v>42743</v>
      </c>
      <c r="G510" s="16" t="s">
        <v>3644</v>
      </c>
      <c r="H510" s="16" t="s">
        <v>3657</v>
      </c>
      <c r="I510" s="16">
        <v>0.1</v>
      </c>
      <c r="J510" s="16">
        <v>0.1</v>
      </c>
      <c r="K510" s="16">
        <v>2.586217748785951E-2</v>
      </c>
      <c r="L510" s="16" t="s">
        <v>3629</v>
      </c>
      <c r="M510" s="16" t="s">
        <v>1392</v>
      </c>
      <c r="N510" s="16">
        <v>0</v>
      </c>
      <c r="O510" s="16">
        <v>0</v>
      </c>
      <c r="P510" s="16">
        <v>0</v>
      </c>
    </row>
    <row r="511" spans="1:16">
      <c r="A511" s="20"/>
      <c r="B511" s="13">
        <v>1001</v>
      </c>
      <c r="C511" s="16">
        <v>25</v>
      </c>
      <c r="D511" s="16" t="s">
        <v>3633</v>
      </c>
      <c r="E511" s="16" t="s">
        <v>3626</v>
      </c>
      <c r="F511" s="27">
        <v>42743</v>
      </c>
      <c r="G511" s="16" t="s">
        <v>3644</v>
      </c>
      <c r="H511" s="16" t="s">
        <v>3657</v>
      </c>
      <c r="I511" s="16">
        <v>0.08</v>
      </c>
      <c r="J511" s="16">
        <v>0.08</v>
      </c>
      <c r="K511" s="16">
        <v>2.068974199028761E-2</v>
      </c>
      <c r="L511" s="16" t="s">
        <v>3632</v>
      </c>
      <c r="M511" s="16" t="s">
        <v>1232</v>
      </c>
      <c r="N511" s="16">
        <v>0</v>
      </c>
      <c r="O511" s="16">
        <v>0</v>
      </c>
      <c r="P511" s="16">
        <v>0</v>
      </c>
    </row>
    <row r="512" spans="1:16">
      <c r="A512" s="20"/>
      <c r="B512" s="13">
        <v>1002</v>
      </c>
      <c r="C512" s="16">
        <v>25</v>
      </c>
      <c r="D512" s="16" t="s">
        <v>3633</v>
      </c>
      <c r="E512" s="16" t="s">
        <v>3626</v>
      </c>
      <c r="F512" s="27">
        <v>42743</v>
      </c>
      <c r="G512" s="16" t="s">
        <v>3644</v>
      </c>
      <c r="H512" s="16" t="s">
        <v>3657</v>
      </c>
      <c r="I512" s="16">
        <v>7.0000000000000007E-2</v>
      </c>
      <c r="J512" s="16">
        <v>7.0000000000000007E-2</v>
      </c>
      <c r="K512" s="16">
        <v>1.8103524241501651E-2</v>
      </c>
      <c r="L512" s="16" t="s">
        <v>3646</v>
      </c>
      <c r="M512" s="16" t="s">
        <v>1392</v>
      </c>
      <c r="N512" s="16">
        <v>0</v>
      </c>
      <c r="O512" s="16">
        <v>0</v>
      </c>
      <c r="P512" s="16">
        <v>0</v>
      </c>
    </row>
    <row r="513" spans="1:16">
      <c r="A513" s="20"/>
      <c r="B513" s="13">
        <v>1005</v>
      </c>
      <c r="C513" s="16">
        <v>25</v>
      </c>
      <c r="D513" s="16" t="s">
        <v>3633</v>
      </c>
      <c r="E513" s="16" t="s">
        <v>3626</v>
      </c>
      <c r="F513" s="27">
        <v>42743</v>
      </c>
      <c r="G513" s="16" t="s">
        <v>3644</v>
      </c>
      <c r="H513" s="16" t="s">
        <v>3657</v>
      </c>
      <c r="I513" s="16">
        <v>0.08</v>
      </c>
      <c r="J513" s="16">
        <v>0.08</v>
      </c>
      <c r="K513" s="16">
        <v>2.068974199028761E-2</v>
      </c>
      <c r="L513" s="16" t="s">
        <v>3630</v>
      </c>
      <c r="M513" s="16" t="s">
        <v>1392</v>
      </c>
      <c r="N513" s="16">
        <v>0</v>
      </c>
      <c r="O513" s="16">
        <v>0</v>
      </c>
      <c r="P513" s="16">
        <v>0</v>
      </c>
    </row>
    <row r="514" spans="1:16">
      <c r="A514" s="20"/>
      <c r="B514" s="13">
        <v>1006</v>
      </c>
      <c r="C514" s="16">
        <v>25</v>
      </c>
      <c r="D514" s="16" t="s">
        <v>3633</v>
      </c>
      <c r="E514" s="16" t="s">
        <v>3626</v>
      </c>
      <c r="F514" s="27">
        <v>42743</v>
      </c>
      <c r="G514" s="16" t="s">
        <v>3644</v>
      </c>
      <c r="H514" s="16" t="s">
        <v>3657</v>
      </c>
      <c r="I514" s="16">
        <v>0.1</v>
      </c>
      <c r="J514" s="16">
        <v>0.1</v>
      </c>
      <c r="K514" s="16">
        <v>2.586217748785951E-2</v>
      </c>
      <c r="L514" s="16" t="s">
        <v>3629</v>
      </c>
      <c r="M514" s="16" t="s">
        <v>1392</v>
      </c>
      <c r="N514" s="16">
        <v>0</v>
      </c>
      <c r="O514" s="16">
        <v>0</v>
      </c>
      <c r="P514" s="16">
        <v>0</v>
      </c>
    </row>
    <row r="515" spans="1:16">
      <c r="A515" s="20"/>
      <c r="B515" s="13">
        <v>1009</v>
      </c>
      <c r="C515" s="16">
        <v>25</v>
      </c>
      <c r="D515" s="16" t="s">
        <v>3633</v>
      </c>
      <c r="E515" s="16" t="s">
        <v>3626</v>
      </c>
      <c r="F515" s="27">
        <v>42743</v>
      </c>
      <c r="G515" s="16" t="s">
        <v>3644</v>
      </c>
      <c r="H515" s="16" t="s">
        <v>3657</v>
      </c>
      <c r="I515" s="16">
        <v>0.01</v>
      </c>
      <c r="J515" s="16">
        <v>0.01</v>
      </c>
      <c r="K515" s="16">
        <v>2.5862177487859508E-3</v>
      </c>
      <c r="L515" s="16" t="s">
        <v>3646</v>
      </c>
      <c r="M515" s="16" t="s">
        <v>1232</v>
      </c>
      <c r="N515" s="16">
        <v>0</v>
      </c>
      <c r="O515" s="16">
        <v>0</v>
      </c>
      <c r="P515" s="16">
        <v>0</v>
      </c>
    </row>
    <row r="516" spans="1:16">
      <c r="A516" s="20"/>
      <c r="B516" s="13">
        <v>1012</v>
      </c>
      <c r="C516" s="16">
        <v>25</v>
      </c>
      <c r="D516" s="16" t="s">
        <v>3633</v>
      </c>
      <c r="E516" s="16" t="s">
        <v>3626</v>
      </c>
      <c r="F516" s="27">
        <v>42743</v>
      </c>
      <c r="G516" s="16" t="s">
        <v>3644</v>
      </c>
      <c r="H516" s="16" t="s">
        <v>3657</v>
      </c>
      <c r="I516" s="16">
        <v>0.15</v>
      </c>
      <c r="J516" s="16">
        <v>0.15</v>
      </c>
      <c r="K516" s="16">
        <v>3.8793266231789247E-2</v>
      </c>
      <c r="L516" s="16" t="s">
        <v>3629</v>
      </c>
      <c r="M516" s="16" t="s">
        <v>1392</v>
      </c>
      <c r="N516" s="16">
        <v>0</v>
      </c>
      <c r="O516" s="16">
        <v>0</v>
      </c>
      <c r="P516" s="16">
        <v>0</v>
      </c>
    </row>
    <row r="517" spans="1:16">
      <c r="A517" s="20"/>
      <c r="B517" s="13">
        <v>1014</v>
      </c>
      <c r="C517" s="16">
        <v>25</v>
      </c>
      <c r="D517" s="16" t="s">
        <v>3633</v>
      </c>
      <c r="E517" s="16" t="s">
        <v>3626</v>
      </c>
      <c r="F517" s="27">
        <v>42743</v>
      </c>
      <c r="G517" s="16" t="s">
        <v>3644</v>
      </c>
      <c r="H517" s="16" t="s">
        <v>3657</v>
      </c>
      <c r="I517" s="16">
        <v>0.08</v>
      </c>
      <c r="J517" s="16">
        <v>0.08</v>
      </c>
      <c r="K517" s="16">
        <v>2.068974199028761E-2</v>
      </c>
      <c r="L517" s="16" t="s">
        <v>3646</v>
      </c>
      <c r="M517" s="16" t="s">
        <v>1392</v>
      </c>
      <c r="N517" s="16">
        <v>0</v>
      </c>
      <c r="O517" s="16">
        <v>0</v>
      </c>
      <c r="P517" s="16">
        <v>0</v>
      </c>
    </row>
    <row r="518" spans="1:16">
      <c r="A518" s="20"/>
      <c r="B518" s="13">
        <v>1016</v>
      </c>
      <c r="C518" s="16">
        <v>25</v>
      </c>
      <c r="D518" s="16" t="s">
        <v>3633</v>
      </c>
      <c r="E518" s="16" t="s">
        <v>3626</v>
      </c>
      <c r="F518" s="27">
        <v>42743</v>
      </c>
      <c r="G518" s="16" t="s">
        <v>3644</v>
      </c>
      <c r="H518" s="16" t="s">
        <v>3657</v>
      </c>
      <c r="I518" s="16">
        <v>0.01</v>
      </c>
      <c r="J518" s="16">
        <v>0.01</v>
      </c>
      <c r="K518" s="16">
        <v>2.5862177487859508E-3</v>
      </c>
      <c r="L518" s="16" t="s">
        <v>3475</v>
      </c>
      <c r="M518" s="16" t="s">
        <v>1232</v>
      </c>
      <c r="N518" s="16">
        <v>0</v>
      </c>
      <c r="O518" s="16">
        <v>0</v>
      </c>
      <c r="P518" s="16">
        <v>0</v>
      </c>
    </row>
    <row r="519" spans="1:16">
      <c r="A519" s="20"/>
      <c r="B519" s="13">
        <v>1017</v>
      </c>
      <c r="C519" s="16">
        <v>25</v>
      </c>
      <c r="D519" s="16" t="s">
        <v>3633</v>
      </c>
      <c r="E519" s="16" t="s">
        <v>3626</v>
      </c>
      <c r="F519" s="27">
        <v>42743</v>
      </c>
      <c r="G519" s="16" t="s">
        <v>3644</v>
      </c>
      <c r="H519" s="16" t="s">
        <v>3657</v>
      </c>
      <c r="I519" s="16">
        <v>0.01</v>
      </c>
      <c r="J519" s="16">
        <v>0.01</v>
      </c>
      <c r="K519" s="16">
        <v>2.5862177487859508E-3</v>
      </c>
      <c r="L519" s="16" t="s">
        <v>3646</v>
      </c>
      <c r="M519" s="16" t="s">
        <v>1232</v>
      </c>
      <c r="N519" s="16">
        <v>0</v>
      </c>
      <c r="O519" s="16">
        <v>0</v>
      </c>
      <c r="P519" s="16">
        <v>0</v>
      </c>
    </row>
    <row r="520" spans="1:16">
      <c r="A520" s="20"/>
      <c r="B520" s="13">
        <v>1018</v>
      </c>
      <c r="C520" s="16">
        <v>25</v>
      </c>
      <c r="D520" s="16" t="s">
        <v>3633</v>
      </c>
      <c r="E520" s="16" t="s">
        <v>3626</v>
      </c>
      <c r="F520" s="27">
        <v>42743</v>
      </c>
      <c r="G520" s="16" t="s">
        <v>3644</v>
      </c>
      <c r="H520" s="16" t="s">
        <v>3657</v>
      </c>
      <c r="I520" s="16">
        <v>0.02</v>
      </c>
      <c r="J520" s="16">
        <v>0.02</v>
      </c>
      <c r="K520" s="16">
        <v>5.1724354975719016E-3</v>
      </c>
      <c r="L520" s="16" t="s">
        <v>3632</v>
      </c>
      <c r="M520" s="16" t="s">
        <v>1232</v>
      </c>
      <c r="N520" s="16">
        <v>0</v>
      </c>
      <c r="O520" s="16">
        <v>0</v>
      </c>
      <c r="P520" s="16">
        <v>0</v>
      </c>
    </row>
    <row r="521" spans="1:16">
      <c r="A521" s="20"/>
      <c r="B521" s="13">
        <v>1019</v>
      </c>
      <c r="C521" s="16">
        <v>25</v>
      </c>
      <c r="D521" s="16" t="s">
        <v>3633</v>
      </c>
      <c r="E521" s="16" t="s">
        <v>3626</v>
      </c>
      <c r="F521" s="27">
        <v>42743</v>
      </c>
      <c r="G521" s="16" t="s">
        <v>3644</v>
      </c>
      <c r="H521" s="16" t="s">
        <v>3657</v>
      </c>
      <c r="I521" s="16">
        <v>0.14000000000000001</v>
      </c>
      <c r="J521" s="16">
        <v>0.14000000000000001</v>
      </c>
      <c r="K521" s="16">
        <v>3.620704848300331E-2</v>
      </c>
      <c r="L521" s="16" t="s">
        <v>3632</v>
      </c>
      <c r="M521" s="16" t="s">
        <v>1232</v>
      </c>
      <c r="N521" s="16">
        <v>0</v>
      </c>
      <c r="O521" s="16">
        <v>0</v>
      </c>
      <c r="P521" s="16">
        <v>0</v>
      </c>
    </row>
    <row r="522" spans="1:16">
      <c r="A522" s="20"/>
      <c r="B522" s="13">
        <v>1020</v>
      </c>
      <c r="C522" s="16">
        <v>25</v>
      </c>
      <c r="D522" s="16" t="s">
        <v>3633</v>
      </c>
      <c r="E522" s="16" t="s">
        <v>3626</v>
      </c>
      <c r="F522" s="27">
        <v>42743</v>
      </c>
      <c r="G522" s="16" t="s">
        <v>3644</v>
      </c>
      <c r="H522" s="16" t="s">
        <v>3657</v>
      </c>
      <c r="I522" s="16">
        <v>0.03</v>
      </c>
      <c r="J522" s="16">
        <v>0.03</v>
      </c>
      <c r="K522" s="16">
        <v>7.7586532463578524E-3</v>
      </c>
      <c r="L522" s="16" t="s">
        <v>3475</v>
      </c>
      <c r="M522" s="16" t="s">
        <v>1232</v>
      </c>
      <c r="N522" s="16">
        <v>0</v>
      </c>
      <c r="O522" s="16">
        <v>0</v>
      </c>
      <c r="P522" s="16">
        <v>0</v>
      </c>
    </row>
    <row r="523" spans="1:16">
      <c r="A523" s="20"/>
      <c r="B523" s="13">
        <v>1021</v>
      </c>
      <c r="C523" s="16">
        <v>25</v>
      </c>
      <c r="D523" s="16" t="s">
        <v>3633</v>
      </c>
      <c r="E523" s="16" t="s">
        <v>3626</v>
      </c>
      <c r="F523" s="27">
        <v>42743</v>
      </c>
      <c r="G523" s="16" t="s">
        <v>3644</v>
      </c>
      <c r="H523" s="16" t="s">
        <v>3657</v>
      </c>
      <c r="I523" s="16">
        <v>0.15</v>
      </c>
      <c r="J523" s="16">
        <v>0.15</v>
      </c>
      <c r="K523" s="16">
        <v>3.8793266231789247E-2</v>
      </c>
      <c r="L523" s="16" t="s">
        <v>1406</v>
      </c>
      <c r="M523" s="16" t="s">
        <v>1232</v>
      </c>
      <c r="N523" s="16">
        <v>0</v>
      </c>
      <c r="O523" s="16">
        <v>0</v>
      </c>
      <c r="P523" s="16">
        <v>0</v>
      </c>
    </row>
    <row r="524" spans="1:16">
      <c r="A524" s="20"/>
      <c r="B524" s="13">
        <v>1022</v>
      </c>
      <c r="C524" s="16">
        <v>25</v>
      </c>
      <c r="D524" s="16" t="s">
        <v>3633</v>
      </c>
      <c r="E524" s="16" t="s">
        <v>3626</v>
      </c>
      <c r="F524" s="27">
        <v>42743</v>
      </c>
      <c r="G524" s="16" t="s">
        <v>3644</v>
      </c>
      <c r="H524" s="16" t="s">
        <v>3657</v>
      </c>
      <c r="I524" s="16">
        <v>0.15</v>
      </c>
      <c r="J524" s="16">
        <v>0.15</v>
      </c>
      <c r="K524" s="16">
        <v>3.8793266231789247E-2</v>
      </c>
      <c r="L524" s="16" t="s">
        <v>3629</v>
      </c>
      <c r="M524" s="16" t="s">
        <v>1392</v>
      </c>
      <c r="N524" s="16">
        <v>0</v>
      </c>
      <c r="O524" s="16">
        <v>0</v>
      </c>
      <c r="P524" s="16">
        <v>0</v>
      </c>
    </row>
    <row r="525" spans="1:16">
      <c r="A525" s="20"/>
      <c r="B525" s="13">
        <v>1023</v>
      </c>
      <c r="C525" s="16">
        <v>25</v>
      </c>
      <c r="D525" s="16" t="s">
        <v>3633</v>
      </c>
      <c r="E525" s="16" t="s">
        <v>3626</v>
      </c>
      <c r="F525" s="27">
        <v>42743</v>
      </c>
      <c r="G525" s="16" t="s">
        <v>3644</v>
      </c>
      <c r="H525" s="16" t="s">
        <v>3657</v>
      </c>
      <c r="I525" s="16">
        <v>0.01</v>
      </c>
      <c r="J525" s="16">
        <v>0.01</v>
      </c>
      <c r="K525" s="16">
        <v>2.5862177487859508E-3</v>
      </c>
      <c r="L525" s="16" t="s">
        <v>3632</v>
      </c>
      <c r="M525" s="16" t="s">
        <v>1232</v>
      </c>
      <c r="N525" s="16">
        <v>0</v>
      </c>
      <c r="O525" s="16">
        <v>0</v>
      </c>
      <c r="P525" s="16">
        <v>0</v>
      </c>
    </row>
    <row r="526" spans="1:16">
      <c r="A526" s="20"/>
      <c r="B526" s="13">
        <v>1024</v>
      </c>
      <c r="C526" s="16">
        <v>25</v>
      </c>
      <c r="D526" s="16" t="s">
        <v>3633</v>
      </c>
      <c r="E526" s="16" t="s">
        <v>3626</v>
      </c>
      <c r="F526" s="27">
        <v>42743</v>
      </c>
      <c r="G526" s="16" t="s">
        <v>3644</v>
      </c>
      <c r="H526" s="16" t="s">
        <v>3657</v>
      </c>
      <c r="I526" s="16">
        <v>7.0000000000000007E-2</v>
      </c>
      <c r="J526" s="16">
        <v>7.0000000000000007E-2</v>
      </c>
      <c r="K526" s="16">
        <v>1.8103524241501651E-2</v>
      </c>
      <c r="L526" s="16" t="s">
        <v>3632</v>
      </c>
      <c r="M526" s="16" t="s">
        <v>1232</v>
      </c>
      <c r="N526" s="16">
        <v>0</v>
      </c>
      <c r="O526" s="16">
        <v>0</v>
      </c>
      <c r="P526" s="16">
        <v>0</v>
      </c>
    </row>
    <row r="527" spans="1:16">
      <c r="A527" s="20"/>
      <c r="B527" s="13">
        <v>1025</v>
      </c>
      <c r="C527" s="16">
        <v>25</v>
      </c>
      <c r="D527" s="16" t="s">
        <v>3633</v>
      </c>
      <c r="E527" s="16" t="s">
        <v>3626</v>
      </c>
      <c r="F527" s="27">
        <v>42743</v>
      </c>
      <c r="G527" s="16" t="s">
        <v>3644</v>
      </c>
      <c r="H527" s="16" t="s">
        <v>3657</v>
      </c>
      <c r="I527" s="16">
        <v>0.56999999999999995</v>
      </c>
      <c r="J527" s="16">
        <v>0.56999999999999995</v>
      </c>
      <c r="K527" s="16">
        <v>0.14741441168079919</v>
      </c>
      <c r="L527" s="16" t="s">
        <v>3646</v>
      </c>
      <c r="M527" s="16" t="s">
        <v>1232</v>
      </c>
      <c r="N527" s="16">
        <v>0</v>
      </c>
      <c r="O527" s="16">
        <v>0</v>
      </c>
      <c r="P527" s="16">
        <v>0</v>
      </c>
    </row>
    <row r="528" spans="1:16">
      <c r="A528" s="20"/>
      <c r="B528" s="13">
        <v>1026</v>
      </c>
      <c r="C528" s="16">
        <v>25</v>
      </c>
      <c r="D528" s="16" t="s">
        <v>3633</v>
      </c>
      <c r="E528" s="16" t="s">
        <v>3626</v>
      </c>
      <c r="F528" s="27">
        <v>42743</v>
      </c>
      <c r="G528" s="16" t="s">
        <v>3644</v>
      </c>
      <c r="H528" s="16" t="s">
        <v>3657</v>
      </c>
      <c r="I528" s="16">
        <v>0.01</v>
      </c>
      <c r="J528" s="16">
        <v>0.01</v>
      </c>
      <c r="K528" s="16">
        <v>2.5862177487859508E-3</v>
      </c>
      <c r="L528" s="16" t="s">
        <v>3646</v>
      </c>
      <c r="M528" s="16" t="s">
        <v>1232</v>
      </c>
      <c r="N528" s="16">
        <v>0</v>
      </c>
      <c r="O528" s="16">
        <v>0</v>
      </c>
      <c r="P528" s="16">
        <v>0</v>
      </c>
    </row>
    <row r="529" spans="1:16">
      <c r="A529" s="20"/>
      <c r="B529" s="13">
        <v>1028</v>
      </c>
      <c r="C529" s="16">
        <v>25</v>
      </c>
      <c r="D529" s="16" t="s">
        <v>3633</v>
      </c>
      <c r="E529" s="16" t="s">
        <v>3626</v>
      </c>
      <c r="F529" s="27">
        <v>42743</v>
      </c>
      <c r="G529" s="16" t="s">
        <v>3644</v>
      </c>
      <c r="H529" s="16" t="s">
        <v>3657</v>
      </c>
      <c r="I529" s="16">
        <v>0.01</v>
      </c>
      <c r="J529" s="16">
        <v>0.01</v>
      </c>
      <c r="K529" s="16">
        <v>2.5862177487859508E-3</v>
      </c>
      <c r="L529" s="16" t="s">
        <v>1279</v>
      </c>
      <c r="M529" s="16" t="s">
        <v>1232</v>
      </c>
      <c r="N529" s="16">
        <v>0</v>
      </c>
      <c r="O529" s="16">
        <v>0</v>
      </c>
      <c r="P529" s="16">
        <v>0</v>
      </c>
    </row>
    <row r="530" spans="1:16">
      <c r="A530" s="20"/>
      <c r="B530" s="13">
        <v>1030</v>
      </c>
      <c r="C530" s="16">
        <v>25</v>
      </c>
      <c r="D530" s="16" t="s">
        <v>3633</v>
      </c>
      <c r="E530" s="16" t="s">
        <v>3626</v>
      </c>
      <c r="F530" s="27">
        <v>42743</v>
      </c>
      <c r="G530" s="16" t="s">
        <v>3644</v>
      </c>
      <c r="H530" s="16" t="s">
        <v>3657</v>
      </c>
      <c r="I530" s="16">
        <v>0.15</v>
      </c>
      <c r="J530" s="16">
        <v>0.15</v>
      </c>
      <c r="K530" s="16">
        <v>3.8793266231789247E-2</v>
      </c>
      <c r="L530" s="16" t="s">
        <v>3629</v>
      </c>
      <c r="M530" s="16" t="s">
        <v>1392</v>
      </c>
      <c r="N530" s="16">
        <v>0</v>
      </c>
      <c r="O530" s="16">
        <v>0</v>
      </c>
      <c r="P530" s="16">
        <v>0</v>
      </c>
    </row>
    <row r="531" spans="1:16">
      <c r="A531" s="20"/>
      <c r="B531" s="13">
        <v>1031</v>
      </c>
      <c r="C531" s="16">
        <v>25</v>
      </c>
      <c r="D531" s="16" t="s">
        <v>3633</v>
      </c>
      <c r="E531" s="16" t="s">
        <v>3626</v>
      </c>
      <c r="F531" s="27">
        <v>42743</v>
      </c>
      <c r="G531" s="16" t="s">
        <v>3644</v>
      </c>
      <c r="H531" s="16" t="s">
        <v>3657</v>
      </c>
      <c r="I531" s="16">
        <v>0.05</v>
      </c>
      <c r="J531" s="16">
        <v>0.05</v>
      </c>
      <c r="K531" s="16">
        <v>1.293108874392975E-2</v>
      </c>
      <c r="L531" s="16" t="s">
        <v>3632</v>
      </c>
      <c r="M531" s="16" t="s">
        <v>1232</v>
      </c>
      <c r="N531" s="16">
        <v>0</v>
      </c>
      <c r="O531" s="16">
        <v>0</v>
      </c>
      <c r="P531" s="16">
        <v>0</v>
      </c>
    </row>
    <row r="532" spans="1:16">
      <c r="A532" s="20"/>
      <c r="B532" s="13">
        <v>1034</v>
      </c>
      <c r="C532" s="16">
        <v>25</v>
      </c>
      <c r="D532" s="16" t="s">
        <v>3633</v>
      </c>
      <c r="E532" s="16" t="s">
        <v>3626</v>
      </c>
      <c r="F532" s="27">
        <v>42743</v>
      </c>
      <c r="G532" s="16" t="s">
        <v>3644</v>
      </c>
      <c r="H532" s="16" t="s">
        <v>3657</v>
      </c>
      <c r="I532" s="16">
        <v>0.01</v>
      </c>
      <c r="J532" s="16">
        <v>0.01</v>
      </c>
      <c r="K532" s="16">
        <v>2.5862177487859508E-3</v>
      </c>
      <c r="L532" s="16" t="s">
        <v>3475</v>
      </c>
      <c r="M532" s="16" t="s">
        <v>1232</v>
      </c>
      <c r="N532" s="16">
        <v>0</v>
      </c>
      <c r="O532" s="16">
        <v>0</v>
      </c>
      <c r="P532" s="16">
        <v>0</v>
      </c>
    </row>
    <row r="533" spans="1:16">
      <c r="A533" s="20"/>
      <c r="B533" s="13">
        <v>1037</v>
      </c>
      <c r="C533" s="16">
        <v>25</v>
      </c>
      <c r="D533" s="16" t="s">
        <v>3633</v>
      </c>
      <c r="E533" s="16" t="s">
        <v>3626</v>
      </c>
      <c r="F533" s="27">
        <v>42743</v>
      </c>
      <c r="G533" s="16" t="s">
        <v>3644</v>
      </c>
      <c r="H533" s="16" t="s">
        <v>3657</v>
      </c>
      <c r="I533" s="16">
        <v>0.15</v>
      </c>
      <c r="J533" s="16">
        <v>0.15</v>
      </c>
      <c r="K533" s="16">
        <v>3.8793266231789247E-2</v>
      </c>
      <c r="L533" s="16" t="s">
        <v>3629</v>
      </c>
      <c r="M533" s="16" t="s">
        <v>1392</v>
      </c>
      <c r="N533" s="16">
        <v>0</v>
      </c>
      <c r="O533" s="16">
        <v>0</v>
      </c>
      <c r="P533" s="16">
        <v>0</v>
      </c>
    </row>
    <row r="534" spans="1:16">
      <c r="A534" s="20"/>
      <c r="B534" s="13">
        <v>1038</v>
      </c>
      <c r="C534" s="16">
        <v>25</v>
      </c>
      <c r="D534" s="16" t="s">
        <v>3633</v>
      </c>
      <c r="E534" s="16" t="s">
        <v>3626</v>
      </c>
      <c r="F534" s="27">
        <v>42743</v>
      </c>
      <c r="G534" s="16" t="s">
        <v>3644</v>
      </c>
      <c r="H534" s="16" t="s">
        <v>3657</v>
      </c>
      <c r="I534" s="16">
        <v>0.12</v>
      </c>
      <c r="J534" s="16">
        <v>0.12</v>
      </c>
      <c r="K534" s="16">
        <v>3.103461298543141E-2</v>
      </c>
      <c r="L534" s="16" t="s">
        <v>3632</v>
      </c>
      <c r="M534" s="16" t="s">
        <v>1232</v>
      </c>
      <c r="N534" s="16">
        <v>0</v>
      </c>
      <c r="O534" s="16">
        <v>0</v>
      </c>
      <c r="P534" s="16">
        <v>0</v>
      </c>
    </row>
    <row r="535" spans="1:16">
      <c r="A535" s="20"/>
      <c r="B535" s="13">
        <v>1039</v>
      </c>
      <c r="C535" s="16">
        <v>25</v>
      </c>
      <c r="D535" s="16" t="s">
        <v>3633</v>
      </c>
      <c r="E535" s="16" t="s">
        <v>3626</v>
      </c>
      <c r="F535" s="27">
        <v>42743</v>
      </c>
      <c r="G535" s="16" t="s">
        <v>3644</v>
      </c>
      <c r="H535" s="16" t="s">
        <v>3657</v>
      </c>
      <c r="I535" s="16">
        <v>0.06</v>
      </c>
      <c r="J535" s="16">
        <v>0.06</v>
      </c>
      <c r="K535" s="16">
        <v>1.55173064927157E-2</v>
      </c>
      <c r="L535" s="16" t="s">
        <v>3646</v>
      </c>
      <c r="M535" s="16" t="s">
        <v>1232</v>
      </c>
      <c r="N535" s="16">
        <v>0</v>
      </c>
      <c r="O535" s="16">
        <v>0</v>
      </c>
      <c r="P535" s="16">
        <v>0</v>
      </c>
    </row>
    <row r="536" spans="1:16">
      <c r="A536" s="20"/>
      <c r="B536" s="13">
        <v>1041</v>
      </c>
      <c r="C536" s="16">
        <v>25</v>
      </c>
      <c r="D536" s="16" t="s">
        <v>3633</v>
      </c>
      <c r="E536" s="16" t="s">
        <v>3626</v>
      </c>
      <c r="F536" s="27">
        <v>42743</v>
      </c>
      <c r="G536" s="16" t="s">
        <v>3644</v>
      </c>
      <c r="H536" s="16" t="s">
        <v>3657</v>
      </c>
      <c r="I536" s="16">
        <v>0.01</v>
      </c>
      <c r="J536" s="16">
        <v>0.01</v>
      </c>
      <c r="K536" s="16">
        <v>2.5862177487859508E-3</v>
      </c>
      <c r="L536" s="16" t="s">
        <v>3646</v>
      </c>
      <c r="M536" s="16" t="s">
        <v>1232</v>
      </c>
      <c r="N536" s="16">
        <v>0</v>
      </c>
      <c r="O536" s="16">
        <v>0</v>
      </c>
      <c r="P536" s="16">
        <v>0</v>
      </c>
    </row>
    <row r="537" spans="1:16">
      <c r="A537" s="20"/>
      <c r="B537" s="13">
        <v>1042</v>
      </c>
      <c r="C537" s="16">
        <v>25</v>
      </c>
      <c r="D537" s="16" t="s">
        <v>3633</v>
      </c>
      <c r="E537" s="16" t="s">
        <v>3626</v>
      </c>
      <c r="F537" s="27">
        <v>42743</v>
      </c>
      <c r="G537" s="16" t="s">
        <v>3644</v>
      </c>
      <c r="H537" s="16" t="s">
        <v>3657</v>
      </c>
      <c r="I537" s="16">
        <v>0.01</v>
      </c>
      <c r="J537" s="16">
        <v>0.01</v>
      </c>
      <c r="K537" s="16">
        <v>2.5862177487859508E-3</v>
      </c>
      <c r="L537" s="16" t="s">
        <v>3646</v>
      </c>
      <c r="M537" s="16" t="s">
        <v>1232</v>
      </c>
      <c r="N537" s="16">
        <v>0</v>
      </c>
      <c r="O537" s="16">
        <v>0</v>
      </c>
      <c r="P537" s="16">
        <v>0</v>
      </c>
    </row>
    <row r="538" spans="1:16">
      <c r="A538" s="20"/>
      <c r="B538" s="13">
        <v>1044</v>
      </c>
      <c r="C538" s="16">
        <v>25</v>
      </c>
      <c r="D538" s="16" t="s">
        <v>3633</v>
      </c>
      <c r="E538" s="16" t="s">
        <v>3626</v>
      </c>
      <c r="F538" s="27">
        <v>42743</v>
      </c>
      <c r="G538" s="16" t="s">
        <v>3644</v>
      </c>
      <c r="H538" s="16" t="s">
        <v>3657</v>
      </c>
      <c r="I538" s="16">
        <v>0.15</v>
      </c>
      <c r="J538" s="16">
        <v>0.15</v>
      </c>
      <c r="K538" s="16">
        <v>3.8793266231789247E-2</v>
      </c>
      <c r="L538" s="16" t="s">
        <v>3629</v>
      </c>
      <c r="M538" s="16" t="s">
        <v>1392</v>
      </c>
      <c r="N538" s="16">
        <v>0</v>
      </c>
      <c r="O538" s="16">
        <v>0</v>
      </c>
      <c r="P538" s="16">
        <v>0</v>
      </c>
    </row>
    <row r="539" spans="1:16">
      <c r="A539" s="20"/>
      <c r="B539" s="13">
        <v>1045</v>
      </c>
      <c r="C539" s="16">
        <v>25</v>
      </c>
      <c r="D539" s="16" t="s">
        <v>3633</v>
      </c>
      <c r="E539" s="16" t="s">
        <v>3626</v>
      </c>
      <c r="F539" s="27">
        <v>42743</v>
      </c>
      <c r="G539" s="16" t="s">
        <v>3644</v>
      </c>
      <c r="H539" s="16" t="s">
        <v>3657</v>
      </c>
      <c r="I539" s="16">
        <v>0.36</v>
      </c>
      <c r="J539" s="16">
        <v>0.36</v>
      </c>
      <c r="K539" s="16">
        <v>9.3103838956294233E-2</v>
      </c>
      <c r="L539" s="16" t="s">
        <v>1406</v>
      </c>
      <c r="M539" s="16" t="s">
        <v>1232</v>
      </c>
      <c r="N539" s="16">
        <v>0</v>
      </c>
      <c r="O539" s="16">
        <v>0</v>
      </c>
      <c r="P539" s="16">
        <v>0</v>
      </c>
    </row>
    <row r="540" spans="1:16">
      <c r="A540" s="20"/>
      <c r="B540" s="13">
        <v>1046</v>
      </c>
      <c r="C540" s="16">
        <v>25</v>
      </c>
      <c r="D540" s="16" t="s">
        <v>3633</v>
      </c>
      <c r="E540" s="16" t="s">
        <v>3626</v>
      </c>
      <c r="F540" s="27">
        <v>42743</v>
      </c>
      <c r="G540" s="16" t="s">
        <v>3644</v>
      </c>
      <c r="H540" s="16" t="s">
        <v>3657</v>
      </c>
      <c r="I540" s="16">
        <v>0.31</v>
      </c>
      <c r="J540" s="16">
        <v>0.31</v>
      </c>
      <c r="K540" s="16">
        <v>8.017275021236446E-2</v>
      </c>
      <c r="L540" s="16" t="s">
        <v>3632</v>
      </c>
      <c r="M540" s="16" t="s">
        <v>1232</v>
      </c>
      <c r="N540" s="16">
        <v>0</v>
      </c>
      <c r="O540" s="16">
        <v>0</v>
      </c>
      <c r="P540" s="16">
        <v>0</v>
      </c>
    </row>
    <row r="541" spans="1:16">
      <c r="A541" s="20"/>
      <c r="B541" s="13">
        <v>1047</v>
      </c>
      <c r="C541" s="16">
        <v>25</v>
      </c>
      <c r="D541" s="16" t="s">
        <v>3633</v>
      </c>
      <c r="E541" s="16" t="s">
        <v>3626</v>
      </c>
      <c r="F541" s="27">
        <v>42743</v>
      </c>
      <c r="G541" s="16" t="s">
        <v>3644</v>
      </c>
      <c r="H541" s="16" t="s">
        <v>3657</v>
      </c>
      <c r="I541" s="16">
        <v>0.26</v>
      </c>
      <c r="J541" s="16">
        <v>0.26</v>
      </c>
      <c r="K541" s="16">
        <v>6.7241661468434702E-2</v>
      </c>
      <c r="L541" s="16" t="s">
        <v>3632</v>
      </c>
      <c r="M541" s="16" t="s">
        <v>1232</v>
      </c>
      <c r="N541" s="16">
        <v>0</v>
      </c>
      <c r="O541" s="16">
        <v>0</v>
      </c>
      <c r="P541" s="16">
        <v>0</v>
      </c>
    </row>
    <row r="542" spans="1:16">
      <c r="A542" s="20"/>
      <c r="B542" s="13">
        <v>1048</v>
      </c>
      <c r="C542" s="16">
        <v>25</v>
      </c>
      <c r="D542" s="16" t="s">
        <v>3633</v>
      </c>
      <c r="E542" s="16" t="s">
        <v>3626</v>
      </c>
      <c r="F542" s="27">
        <v>42743</v>
      </c>
      <c r="G542" s="16" t="s">
        <v>3644</v>
      </c>
      <c r="H542" s="16" t="s">
        <v>3657</v>
      </c>
      <c r="I542" s="16">
        <v>0.03</v>
      </c>
      <c r="J542" s="16">
        <v>0.03</v>
      </c>
      <c r="K542" s="16">
        <v>7.7586532463578524E-3</v>
      </c>
      <c r="L542" s="16" t="s">
        <v>3646</v>
      </c>
      <c r="M542" s="16" t="s">
        <v>1232</v>
      </c>
      <c r="N542" s="16">
        <v>0</v>
      </c>
      <c r="O542" s="16">
        <v>0</v>
      </c>
      <c r="P542" s="16">
        <v>0</v>
      </c>
    </row>
    <row r="543" spans="1:16">
      <c r="A543" s="20"/>
      <c r="B543" s="13">
        <v>1052</v>
      </c>
      <c r="C543" s="16">
        <v>25</v>
      </c>
      <c r="D543" s="16" t="s">
        <v>3633</v>
      </c>
      <c r="E543" s="16" t="s">
        <v>3626</v>
      </c>
      <c r="F543" s="27">
        <v>42743</v>
      </c>
      <c r="G543" s="16" t="s">
        <v>3644</v>
      </c>
      <c r="H543" s="16" t="s">
        <v>3657</v>
      </c>
      <c r="I543" s="16">
        <v>0.1</v>
      </c>
      <c r="J543" s="16">
        <v>0.1</v>
      </c>
      <c r="K543" s="16">
        <v>2.586217748785951E-2</v>
      </c>
      <c r="L543" s="16" t="s">
        <v>3629</v>
      </c>
      <c r="M543" s="16" t="s">
        <v>1392</v>
      </c>
      <c r="N543" s="16">
        <v>0</v>
      </c>
      <c r="O543" s="16">
        <v>0</v>
      </c>
      <c r="P543" s="16">
        <v>0</v>
      </c>
    </row>
    <row r="544" spans="1:16">
      <c r="A544" s="20"/>
      <c r="B544" s="13">
        <v>1053</v>
      </c>
      <c r="C544" s="16">
        <v>25</v>
      </c>
      <c r="D544" s="16" t="s">
        <v>3633</v>
      </c>
      <c r="E544" s="16" t="s">
        <v>3626</v>
      </c>
      <c r="F544" s="27">
        <v>42743</v>
      </c>
      <c r="G544" s="16" t="s">
        <v>3644</v>
      </c>
      <c r="H544" s="16" t="s">
        <v>3657</v>
      </c>
      <c r="I544" s="16">
        <v>0.37</v>
      </c>
      <c r="J544" s="16">
        <v>0.37</v>
      </c>
      <c r="K544" s="16">
        <v>9.5690056705080156E-2</v>
      </c>
      <c r="L544" s="16" t="s">
        <v>3632</v>
      </c>
      <c r="M544" s="16" t="s">
        <v>1232</v>
      </c>
      <c r="N544" s="16">
        <v>0</v>
      </c>
      <c r="O544" s="16">
        <v>0</v>
      </c>
      <c r="P544" s="16">
        <v>0</v>
      </c>
    </row>
    <row r="545" spans="1:16">
      <c r="A545" s="20"/>
      <c r="B545" s="13">
        <v>1054</v>
      </c>
      <c r="C545" s="16">
        <v>25</v>
      </c>
      <c r="D545" s="16" t="s">
        <v>3633</v>
      </c>
      <c r="E545" s="16" t="s">
        <v>3626</v>
      </c>
      <c r="F545" s="27">
        <v>42743</v>
      </c>
      <c r="G545" s="16" t="s">
        <v>3644</v>
      </c>
      <c r="H545" s="16" t="s">
        <v>3657</v>
      </c>
      <c r="I545" s="16">
        <v>0.01</v>
      </c>
      <c r="J545" s="16">
        <v>0.01</v>
      </c>
      <c r="K545" s="16">
        <v>2.5862177487859508E-3</v>
      </c>
      <c r="L545" s="16" t="s">
        <v>3646</v>
      </c>
      <c r="M545" s="16" t="s">
        <v>1232</v>
      </c>
      <c r="N545" s="16">
        <v>0</v>
      </c>
      <c r="O545" s="16">
        <v>0</v>
      </c>
      <c r="P545" s="16">
        <v>0</v>
      </c>
    </row>
    <row r="546" spans="1:16">
      <c r="A546" s="20"/>
      <c r="B546" s="13">
        <v>1055</v>
      </c>
      <c r="C546" s="16">
        <v>25</v>
      </c>
      <c r="D546" s="16" t="s">
        <v>3633</v>
      </c>
      <c r="E546" s="16" t="s">
        <v>3626</v>
      </c>
      <c r="F546" s="27">
        <v>42743</v>
      </c>
      <c r="G546" s="16" t="s">
        <v>3644</v>
      </c>
      <c r="H546" s="16" t="s">
        <v>3657</v>
      </c>
      <c r="I546" s="16">
        <v>0.18</v>
      </c>
      <c r="J546" s="16">
        <v>0.18</v>
      </c>
      <c r="K546" s="16">
        <v>4.6551919478147123E-2</v>
      </c>
      <c r="L546" s="16" t="s">
        <v>3646</v>
      </c>
      <c r="M546" s="16" t="s">
        <v>1232</v>
      </c>
      <c r="N546" s="16">
        <v>0</v>
      </c>
      <c r="O546" s="16">
        <v>0</v>
      </c>
      <c r="P546" s="16">
        <v>0</v>
      </c>
    </row>
    <row r="547" spans="1:16">
      <c r="A547" s="20"/>
      <c r="B547" s="13">
        <v>1056</v>
      </c>
      <c r="C547" s="16">
        <v>25</v>
      </c>
      <c r="D547" s="16" t="s">
        <v>3633</v>
      </c>
      <c r="E547" s="16" t="s">
        <v>3626</v>
      </c>
      <c r="F547" s="27">
        <v>42743</v>
      </c>
      <c r="G547" s="16" t="s">
        <v>3644</v>
      </c>
      <c r="H547" s="16" t="s">
        <v>3657</v>
      </c>
      <c r="I547" s="16">
        <v>7.0000000000000007E-2</v>
      </c>
      <c r="J547" s="16">
        <v>7.0000000000000007E-2</v>
      </c>
      <c r="K547" s="16">
        <v>1.8103524241501651E-2</v>
      </c>
      <c r="L547" s="16" t="s">
        <v>1279</v>
      </c>
      <c r="M547" s="16" t="s">
        <v>1232</v>
      </c>
      <c r="N547" s="16">
        <v>0</v>
      </c>
      <c r="O547" s="16">
        <v>0</v>
      </c>
      <c r="P547" s="16">
        <v>0</v>
      </c>
    </row>
    <row r="548" spans="1:16">
      <c r="A548" s="20"/>
      <c r="B548" s="13">
        <v>1057</v>
      </c>
      <c r="C548" s="16">
        <v>25</v>
      </c>
      <c r="D548" s="16" t="s">
        <v>3633</v>
      </c>
      <c r="E548" s="16" t="s">
        <v>3626</v>
      </c>
      <c r="F548" s="27">
        <v>42743</v>
      </c>
      <c r="G548" s="16" t="s">
        <v>3644</v>
      </c>
      <c r="H548" s="16" t="s">
        <v>3657</v>
      </c>
      <c r="I548" s="16">
        <v>0.01</v>
      </c>
      <c r="J548" s="16">
        <v>0.01</v>
      </c>
      <c r="K548" s="16">
        <v>2.5862177487859508E-3</v>
      </c>
      <c r="L548" s="16" t="s">
        <v>3475</v>
      </c>
      <c r="M548" s="16" t="s">
        <v>1232</v>
      </c>
      <c r="N548" s="16">
        <v>0</v>
      </c>
      <c r="O548" s="16">
        <v>0</v>
      </c>
      <c r="P548" s="16">
        <v>0</v>
      </c>
    </row>
    <row r="549" spans="1:16">
      <c r="A549" s="20"/>
      <c r="B549" s="13">
        <v>1059</v>
      </c>
      <c r="C549" s="16">
        <v>25</v>
      </c>
      <c r="D549" s="16" t="s">
        <v>3633</v>
      </c>
      <c r="E549" s="16" t="s">
        <v>3626</v>
      </c>
      <c r="F549" s="27">
        <v>42743</v>
      </c>
      <c r="G549" s="16" t="s">
        <v>3644</v>
      </c>
      <c r="H549" s="16" t="s">
        <v>3657</v>
      </c>
      <c r="I549" s="16">
        <v>0.01</v>
      </c>
      <c r="J549" s="16">
        <v>0.01</v>
      </c>
      <c r="K549" s="16">
        <v>2.5862177487859508E-3</v>
      </c>
      <c r="L549" s="16" t="s">
        <v>3630</v>
      </c>
      <c r="M549" s="16" t="s">
        <v>1392</v>
      </c>
      <c r="N549" s="16">
        <v>0</v>
      </c>
      <c r="O549" s="16">
        <v>0</v>
      </c>
      <c r="P549" s="16">
        <v>0</v>
      </c>
    </row>
    <row r="550" spans="1:16">
      <c r="A550" s="20"/>
      <c r="B550" s="13">
        <v>1060</v>
      </c>
      <c r="C550" s="16">
        <v>25</v>
      </c>
      <c r="D550" s="16" t="s">
        <v>3633</v>
      </c>
      <c r="E550" s="16" t="s">
        <v>3626</v>
      </c>
      <c r="F550" s="27">
        <v>42743</v>
      </c>
      <c r="G550" s="16" t="s">
        <v>3644</v>
      </c>
      <c r="H550" s="16" t="s">
        <v>3657</v>
      </c>
      <c r="I550" s="16">
        <v>0.02</v>
      </c>
      <c r="J550" s="16">
        <v>0.02</v>
      </c>
      <c r="K550" s="16">
        <v>5.1724354975719016E-3</v>
      </c>
      <c r="L550" s="16" t="s">
        <v>3630</v>
      </c>
      <c r="M550" s="16" t="s">
        <v>1392</v>
      </c>
      <c r="N550" s="16">
        <v>0</v>
      </c>
      <c r="O550" s="16">
        <v>0</v>
      </c>
      <c r="P550" s="16">
        <v>0</v>
      </c>
    </row>
    <row r="551" spans="1:16">
      <c r="A551" s="20"/>
      <c r="B551" s="13">
        <v>1061</v>
      </c>
      <c r="C551" s="16">
        <v>25</v>
      </c>
      <c r="D551" s="16" t="s">
        <v>3633</v>
      </c>
      <c r="E551" s="16" t="s">
        <v>3626</v>
      </c>
      <c r="F551" s="27">
        <v>42743</v>
      </c>
      <c r="G551" s="16" t="s">
        <v>3644</v>
      </c>
      <c r="H551" s="16" t="s">
        <v>3657</v>
      </c>
      <c r="I551" s="16">
        <v>0.22</v>
      </c>
      <c r="J551" s="16">
        <v>0.22</v>
      </c>
      <c r="K551" s="16">
        <v>5.6896790473290923E-2</v>
      </c>
      <c r="L551" s="16" t="s">
        <v>3475</v>
      </c>
      <c r="M551" s="16" t="s">
        <v>1232</v>
      </c>
      <c r="N551" s="16">
        <v>0</v>
      </c>
      <c r="O551" s="16">
        <v>0</v>
      </c>
      <c r="P551" s="16">
        <v>0</v>
      </c>
    </row>
    <row r="552" spans="1:16">
      <c r="A552" s="20"/>
      <c r="B552" s="13">
        <v>1062</v>
      </c>
      <c r="C552" s="16">
        <v>25</v>
      </c>
      <c r="D552" s="16" t="s">
        <v>3633</v>
      </c>
      <c r="E552" s="16" t="s">
        <v>3626</v>
      </c>
      <c r="F552" s="27">
        <v>42743</v>
      </c>
      <c r="G552" s="16" t="s">
        <v>3644</v>
      </c>
      <c r="H552" s="16" t="s">
        <v>3657</v>
      </c>
      <c r="I552" s="16">
        <v>0.13</v>
      </c>
      <c r="J552" s="16">
        <v>0.13</v>
      </c>
      <c r="K552" s="16">
        <v>3.3620830734217351E-2</v>
      </c>
      <c r="L552" s="16" t="s">
        <v>3630</v>
      </c>
      <c r="M552" s="16" t="s">
        <v>1392</v>
      </c>
      <c r="N552" s="16">
        <v>0</v>
      </c>
      <c r="O552" s="16">
        <v>0</v>
      </c>
      <c r="P552" s="16">
        <v>0</v>
      </c>
    </row>
    <row r="553" spans="1:16">
      <c r="A553" s="20"/>
      <c r="B553" s="13">
        <v>1063</v>
      </c>
      <c r="C553" s="16">
        <v>25</v>
      </c>
      <c r="D553" s="16" t="s">
        <v>3633</v>
      </c>
      <c r="E553" s="16" t="s">
        <v>3626</v>
      </c>
      <c r="F553" s="27">
        <v>42743</v>
      </c>
      <c r="G553" s="16" t="s">
        <v>3644</v>
      </c>
      <c r="H553" s="16" t="s">
        <v>3657</v>
      </c>
      <c r="I553" s="16">
        <v>0.05</v>
      </c>
      <c r="J553" s="16">
        <v>0.05</v>
      </c>
      <c r="K553" s="16">
        <v>1.293108874392975E-2</v>
      </c>
      <c r="L553" s="16" t="s">
        <v>3629</v>
      </c>
      <c r="M553" s="16" t="s">
        <v>1392</v>
      </c>
      <c r="N553" s="16">
        <v>0</v>
      </c>
      <c r="O553" s="16">
        <v>0</v>
      </c>
      <c r="P553" s="16">
        <v>0</v>
      </c>
    </row>
    <row r="554" spans="1:16">
      <c r="A554" s="20"/>
      <c r="B554" s="13">
        <v>1064</v>
      </c>
      <c r="C554" s="16">
        <v>25</v>
      </c>
      <c r="D554" s="16" t="s">
        <v>3633</v>
      </c>
      <c r="E554" s="16" t="s">
        <v>3626</v>
      </c>
      <c r="F554" s="27">
        <v>42743</v>
      </c>
      <c r="G554" s="16" t="s">
        <v>3644</v>
      </c>
      <c r="H554" s="16" t="s">
        <v>3657</v>
      </c>
      <c r="I554" s="16">
        <v>0.19</v>
      </c>
      <c r="J554" s="16">
        <v>0.19</v>
      </c>
      <c r="K554" s="16">
        <v>4.9138137226933047E-2</v>
      </c>
      <c r="L554" s="16" t="s">
        <v>3637</v>
      </c>
      <c r="M554" s="16" t="s">
        <v>1232</v>
      </c>
      <c r="N554" s="16">
        <v>0</v>
      </c>
      <c r="O554" s="16">
        <v>0</v>
      </c>
      <c r="P554" s="16">
        <v>0</v>
      </c>
    </row>
    <row r="555" spans="1:16">
      <c r="A555" s="20"/>
      <c r="B555" s="13">
        <v>1065</v>
      </c>
      <c r="C555" s="16">
        <v>25</v>
      </c>
      <c r="D555" s="16" t="s">
        <v>3633</v>
      </c>
      <c r="E555" s="16" t="s">
        <v>3626</v>
      </c>
      <c r="F555" s="27">
        <v>42743</v>
      </c>
      <c r="G555" s="16" t="s">
        <v>3644</v>
      </c>
      <c r="H555" s="16" t="s">
        <v>3657</v>
      </c>
      <c r="I555" s="16">
        <v>0.06</v>
      </c>
      <c r="J555" s="16">
        <v>0.06</v>
      </c>
      <c r="K555" s="16">
        <v>1.55173064927157E-2</v>
      </c>
      <c r="L555" s="16" t="s">
        <v>3475</v>
      </c>
      <c r="M555" s="16" t="s">
        <v>1232</v>
      </c>
      <c r="N555" s="16">
        <v>0</v>
      </c>
      <c r="O555" s="16">
        <v>0</v>
      </c>
      <c r="P555" s="16">
        <v>0</v>
      </c>
    </row>
    <row r="556" spans="1:16">
      <c r="A556" s="20"/>
      <c r="B556" s="13">
        <v>1066</v>
      </c>
      <c r="C556" s="16">
        <v>25</v>
      </c>
      <c r="D556" s="16" t="s">
        <v>3633</v>
      </c>
      <c r="E556" s="16" t="s">
        <v>3626</v>
      </c>
      <c r="F556" s="27">
        <v>42743</v>
      </c>
      <c r="G556" s="16" t="s">
        <v>3644</v>
      </c>
      <c r="H556" s="16" t="s">
        <v>3657</v>
      </c>
      <c r="I556" s="16">
        <v>0.3</v>
      </c>
      <c r="J556" s="16">
        <v>0.3</v>
      </c>
      <c r="K556" s="16">
        <v>7.7586532463578509E-2</v>
      </c>
      <c r="L556" s="16" t="s">
        <v>3632</v>
      </c>
      <c r="M556" s="16" t="s">
        <v>1232</v>
      </c>
      <c r="N556" s="16">
        <v>0</v>
      </c>
      <c r="O556" s="16">
        <v>0</v>
      </c>
      <c r="P556" s="16">
        <v>0</v>
      </c>
    </row>
    <row r="557" spans="1:16">
      <c r="A557" s="20"/>
      <c r="B557" s="13">
        <v>1067</v>
      </c>
      <c r="C557" s="16">
        <v>25</v>
      </c>
      <c r="D557" s="16" t="s">
        <v>3633</v>
      </c>
      <c r="E557" s="16" t="s">
        <v>3626</v>
      </c>
      <c r="F557" s="27">
        <v>42743</v>
      </c>
      <c r="G557" s="16" t="s">
        <v>3644</v>
      </c>
      <c r="H557" s="16" t="s">
        <v>3657</v>
      </c>
      <c r="I557" s="16">
        <v>0.01</v>
      </c>
      <c r="J557" s="16">
        <v>0.01</v>
      </c>
      <c r="K557" s="16">
        <v>2.5862177487859508E-3</v>
      </c>
      <c r="L557" s="16" t="s">
        <v>1279</v>
      </c>
      <c r="M557" s="16" t="s">
        <v>1232</v>
      </c>
      <c r="N557" s="16">
        <v>0</v>
      </c>
      <c r="O557" s="16">
        <v>0</v>
      </c>
      <c r="P557" s="16">
        <v>0</v>
      </c>
    </row>
    <row r="558" spans="1:16">
      <c r="A558" s="20"/>
      <c r="B558" s="13">
        <v>1069</v>
      </c>
      <c r="C558" s="16">
        <v>25</v>
      </c>
      <c r="D558" s="16" t="s">
        <v>3633</v>
      </c>
      <c r="E558" s="16" t="s">
        <v>3626</v>
      </c>
      <c r="F558" s="27">
        <v>42743</v>
      </c>
      <c r="G558" s="16" t="s">
        <v>3644</v>
      </c>
      <c r="H558" s="16" t="s">
        <v>3657</v>
      </c>
      <c r="I558" s="16">
        <v>0.1</v>
      </c>
      <c r="J558" s="16">
        <v>0.1</v>
      </c>
      <c r="K558" s="16">
        <v>2.586217748785951E-2</v>
      </c>
      <c r="L558" s="16" t="s">
        <v>3475</v>
      </c>
      <c r="M558" s="16" t="s">
        <v>1232</v>
      </c>
      <c r="N558" s="16">
        <v>0</v>
      </c>
      <c r="O558" s="16">
        <v>0</v>
      </c>
      <c r="P558" s="16">
        <v>0</v>
      </c>
    </row>
    <row r="559" spans="1:16">
      <c r="A559" s="20"/>
      <c r="B559" s="13">
        <v>1070</v>
      </c>
      <c r="C559" s="16">
        <v>25</v>
      </c>
      <c r="D559" s="16" t="s">
        <v>3633</v>
      </c>
      <c r="E559" s="16" t="s">
        <v>3626</v>
      </c>
      <c r="F559" s="27">
        <v>42743</v>
      </c>
      <c r="G559" s="16" t="s">
        <v>3644</v>
      </c>
      <c r="H559" s="16" t="s">
        <v>3657</v>
      </c>
      <c r="I559" s="16">
        <v>0.05</v>
      </c>
      <c r="J559" s="16">
        <v>0.05</v>
      </c>
      <c r="K559" s="16">
        <v>1.293108874392975E-2</v>
      </c>
      <c r="L559" s="16" t="s">
        <v>3629</v>
      </c>
      <c r="M559" s="16" t="s">
        <v>1392</v>
      </c>
      <c r="N559" s="16">
        <v>0</v>
      </c>
      <c r="O559" s="16">
        <v>0</v>
      </c>
      <c r="P559" s="16">
        <v>0</v>
      </c>
    </row>
    <row r="560" spans="1:16">
      <c r="A560" s="20"/>
      <c r="B560" s="13">
        <v>1072</v>
      </c>
      <c r="C560" s="16">
        <v>25</v>
      </c>
      <c r="D560" s="16" t="s">
        <v>3633</v>
      </c>
      <c r="E560" s="16" t="s">
        <v>3626</v>
      </c>
      <c r="F560" s="27">
        <v>42743</v>
      </c>
      <c r="G560" s="16" t="s">
        <v>3644</v>
      </c>
      <c r="H560" s="16" t="s">
        <v>3657</v>
      </c>
      <c r="I560" s="16">
        <v>0.01</v>
      </c>
      <c r="J560" s="16">
        <v>0.01</v>
      </c>
      <c r="K560" s="16">
        <v>2.5862177487859508E-3</v>
      </c>
      <c r="L560" s="16" t="s">
        <v>3630</v>
      </c>
      <c r="M560" s="16" t="s">
        <v>1392</v>
      </c>
      <c r="N560" s="16">
        <v>0</v>
      </c>
      <c r="O560" s="16">
        <v>0</v>
      </c>
      <c r="P560" s="16">
        <v>0</v>
      </c>
    </row>
    <row r="561" spans="1:16">
      <c r="A561" s="20"/>
      <c r="B561" s="13">
        <v>1074</v>
      </c>
      <c r="C561" s="16">
        <v>25</v>
      </c>
      <c r="D561" s="16" t="s">
        <v>3633</v>
      </c>
      <c r="E561" s="16" t="s">
        <v>3626</v>
      </c>
      <c r="F561" s="27">
        <v>42743</v>
      </c>
      <c r="G561" s="16" t="s">
        <v>3644</v>
      </c>
      <c r="H561" s="16" t="s">
        <v>3657</v>
      </c>
      <c r="I561" s="16">
        <v>0.01</v>
      </c>
      <c r="J561" s="16">
        <v>0.01</v>
      </c>
      <c r="K561" s="16">
        <v>2.5862177487859508E-3</v>
      </c>
      <c r="L561" s="16" t="s">
        <v>3475</v>
      </c>
      <c r="M561" s="16" t="s">
        <v>1232</v>
      </c>
      <c r="N561" s="16">
        <v>0</v>
      </c>
      <c r="O561" s="16">
        <v>0</v>
      </c>
      <c r="P561" s="16">
        <v>0</v>
      </c>
    </row>
    <row r="562" spans="1:16">
      <c r="A562" s="20"/>
      <c r="B562" s="13">
        <v>1075</v>
      </c>
      <c r="C562" s="16">
        <v>25</v>
      </c>
      <c r="D562" s="16" t="s">
        <v>3633</v>
      </c>
      <c r="E562" s="16" t="s">
        <v>3626</v>
      </c>
      <c r="F562" s="27">
        <v>42743</v>
      </c>
      <c r="G562" s="16" t="s">
        <v>3644</v>
      </c>
      <c r="H562" s="16" t="s">
        <v>3657</v>
      </c>
      <c r="I562" s="16">
        <v>0.03</v>
      </c>
      <c r="J562" s="16">
        <v>0.03</v>
      </c>
      <c r="K562" s="16">
        <v>7.7586532463578524E-3</v>
      </c>
      <c r="L562" s="16" t="s">
        <v>3632</v>
      </c>
      <c r="M562" s="16" t="s">
        <v>1392</v>
      </c>
      <c r="N562" s="16">
        <v>0</v>
      </c>
      <c r="O562" s="16">
        <v>0</v>
      </c>
      <c r="P562" s="16">
        <v>0</v>
      </c>
    </row>
    <row r="563" spans="1:16">
      <c r="A563" s="20"/>
      <c r="B563" s="13">
        <v>1077</v>
      </c>
      <c r="C563" s="16">
        <v>25</v>
      </c>
      <c r="D563" s="16" t="s">
        <v>3633</v>
      </c>
      <c r="E563" s="16" t="s">
        <v>3626</v>
      </c>
      <c r="F563" s="27">
        <v>42743</v>
      </c>
      <c r="G563" s="16" t="s">
        <v>3644</v>
      </c>
      <c r="H563" s="16" t="s">
        <v>3657</v>
      </c>
      <c r="I563" s="16">
        <v>0.25</v>
      </c>
      <c r="J563" s="16">
        <v>0.25</v>
      </c>
      <c r="K563" s="16">
        <v>6.4655443719648764E-2</v>
      </c>
      <c r="L563" s="16" t="s">
        <v>3632</v>
      </c>
      <c r="M563" s="16" t="s">
        <v>1232</v>
      </c>
      <c r="N563" s="16">
        <v>0</v>
      </c>
      <c r="O563" s="16">
        <v>0</v>
      </c>
      <c r="P563" s="16">
        <v>0</v>
      </c>
    </row>
    <row r="564" spans="1:16">
      <c r="A564" s="20"/>
      <c r="B564" s="13">
        <v>1079</v>
      </c>
      <c r="C564" s="16">
        <v>25</v>
      </c>
      <c r="D564" s="16" t="s">
        <v>3633</v>
      </c>
      <c r="E564" s="16" t="s">
        <v>3626</v>
      </c>
      <c r="F564" s="27">
        <v>42743</v>
      </c>
      <c r="G564" s="16" t="s">
        <v>3644</v>
      </c>
      <c r="H564" s="16" t="s">
        <v>3657</v>
      </c>
      <c r="I564" s="16">
        <v>0.05</v>
      </c>
      <c r="J564" s="16">
        <v>0.05</v>
      </c>
      <c r="K564" s="16">
        <v>1.293108874392975E-2</v>
      </c>
      <c r="L564" s="16" t="s">
        <v>3632</v>
      </c>
      <c r="M564" s="16" t="s">
        <v>1392</v>
      </c>
      <c r="N564" s="16">
        <v>0</v>
      </c>
      <c r="O564" s="16">
        <v>0</v>
      </c>
      <c r="P564" s="16">
        <v>0</v>
      </c>
    </row>
    <row r="565" spans="1:16">
      <c r="A565" s="20"/>
      <c r="B565" s="13">
        <v>1080</v>
      </c>
      <c r="C565" s="16">
        <v>25</v>
      </c>
      <c r="D565" s="16" t="s">
        <v>3633</v>
      </c>
      <c r="E565" s="16" t="s">
        <v>3626</v>
      </c>
      <c r="F565" s="27">
        <v>42743</v>
      </c>
      <c r="G565" s="16" t="s">
        <v>3644</v>
      </c>
      <c r="H565" s="16" t="s">
        <v>3657</v>
      </c>
      <c r="I565" s="16">
        <v>7.0000000000000007E-2</v>
      </c>
      <c r="J565" s="16">
        <v>7.0000000000000007E-2</v>
      </c>
      <c r="K565" s="16">
        <v>1.8103524241501651E-2</v>
      </c>
      <c r="L565" s="16" t="s">
        <v>3632</v>
      </c>
      <c r="M565" s="16" t="s">
        <v>1392</v>
      </c>
      <c r="N565" s="16">
        <v>0</v>
      </c>
      <c r="O565" s="16">
        <v>0</v>
      </c>
      <c r="P565" s="16">
        <v>0</v>
      </c>
    </row>
    <row r="566" spans="1:16">
      <c r="A566" s="20"/>
      <c r="B566" s="13">
        <v>1081</v>
      </c>
      <c r="C566" s="16">
        <v>25</v>
      </c>
      <c r="D566" s="16" t="s">
        <v>3633</v>
      </c>
      <c r="E566" s="16" t="s">
        <v>3626</v>
      </c>
      <c r="F566" s="27">
        <v>42743</v>
      </c>
      <c r="G566" s="16" t="s">
        <v>3644</v>
      </c>
      <c r="H566" s="16" t="s">
        <v>3657</v>
      </c>
      <c r="I566" s="16">
        <v>0.04</v>
      </c>
      <c r="J566" s="16">
        <v>0.04</v>
      </c>
      <c r="K566" s="16">
        <v>1.03448709951438E-2</v>
      </c>
      <c r="L566" s="16" t="s">
        <v>3647</v>
      </c>
      <c r="M566" s="16" t="s">
        <v>1232</v>
      </c>
      <c r="N566" s="16">
        <v>0</v>
      </c>
      <c r="O566" s="16">
        <v>0</v>
      </c>
      <c r="P566" s="16">
        <v>0</v>
      </c>
    </row>
    <row r="567" spans="1:16">
      <c r="A567" s="20"/>
      <c r="B567" s="13">
        <v>1082</v>
      </c>
      <c r="C567" s="16">
        <v>25</v>
      </c>
      <c r="D567" s="16" t="s">
        <v>3633</v>
      </c>
      <c r="E567" s="16" t="s">
        <v>3626</v>
      </c>
      <c r="F567" s="27">
        <v>42743</v>
      </c>
      <c r="G567" s="16" t="s">
        <v>3644</v>
      </c>
      <c r="H567" s="16" t="s">
        <v>3657</v>
      </c>
      <c r="I567" s="16">
        <v>0.06</v>
      </c>
      <c r="J567" s="16">
        <v>0.06</v>
      </c>
      <c r="K567" s="16">
        <v>1.55173064927157E-2</v>
      </c>
      <c r="L567" s="16" t="s">
        <v>3632</v>
      </c>
      <c r="M567" s="16" t="s">
        <v>1392</v>
      </c>
      <c r="N567" s="16">
        <v>0</v>
      </c>
      <c r="O567" s="16">
        <v>0</v>
      </c>
      <c r="P567" s="16">
        <v>0</v>
      </c>
    </row>
    <row r="568" spans="1:16">
      <c r="A568" s="20"/>
      <c r="B568" s="13">
        <v>1085</v>
      </c>
      <c r="C568" s="16">
        <v>25</v>
      </c>
      <c r="D568" s="16" t="s">
        <v>3633</v>
      </c>
      <c r="E568" s="16" t="s">
        <v>3626</v>
      </c>
      <c r="F568" s="27">
        <v>42743</v>
      </c>
      <c r="G568" s="16" t="s">
        <v>3644</v>
      </c>
      <c r="H568" s="16" t="s">
        <v>3657</v>
      </c>
      <c r="I568" s="16">
        <v>0.01</v>
      </c>
      <c r="J568" s="16">
        <v>0.01</v>
      </c>
      <c r="K568" s="16">
        <v>2.5862177487859508E-3</v>
      </c>
      <c r="L568" s="16" t="s">
        <v>3475</v>
      </c>
      <c r="M568" s="16" t="s">
        <v>1232</v>
      </c>
      <c r="N568" s="16">
        <v>0</v>
      </c>
      <c r="O568" s="16">
        <v>0</v>
      </c>
      <c r="P568" s="16">
        <v>0</v>
      </c>
    </row>
    <row r="569" spans="1:16">
      <c r="A569" s="20"/>
      <c r="B569" s="13">
        <v>1086</v>
      </c>
      <c r="C569" s="16">
        <v>25</v>
      </c>
      <c r="D569" s="16" t="s">
        <v>3633</v>
      </c>
      <c r="E569" s="16" t="s">
        <v>3626</v>
      </c>
      <c r="F569" s="27">
        <v>42743</v>
      </c>
      <c r="G569" s="16" t="s">
        <v>3644</v>
      </c>
      <c r="H569" s="16" t="s">
        <v>3657</v>
      </c>
      <c r="I569" s="16">
        <v>0.01</v>
      </c>
      <c r="J569" s="16">
        <v>0.01</v>
      </c>
      <c r="K569" s="16">
        <v>2.5862177487859508E-3</v>
      </c>
      <c r="L569" s="16" t="s">
        <v>3647</v>
      </c>
      <c r="M569" s="16" t="s">
        <v>1232</v>
      </c>
      <c r="N569" s="16">
        <v>0</v>
      </c>
      <c r="O569" s="16">
        <v>0</v>
      </c>
      <c r="P569" s="16">
        <v>0</v>
      </c>
    </row>
    <row r="570" spans="1:16">
      <c r="A570" s="20"/>
      <c r="B570" s="13">
        <v>1088</v>
      </c>
      <c r="C570" s="16">
        <v>25</v>
      </c>
      <c r="D570" s="16" t="s">
        <v>3633</v>
      </c>
      <c r="E570" s="16" t="s">
        <v>3626</v>
      </c>
      <c r="F570" s="27">
        <v>42743</v>
      </c>
      <c r="G570" s="16" t="s">
        <v>3644</v>
      </c>
      <c r="H570" s="16" t="s">
        <v>3657</v>
      </c>
      <c r="I570" s="16">
        <v>0.05</v>
      </c>
      <c r="J570" s="16">
        <v>0.05</v>
      </c>
      <c r="K570" s="16">
        <v>1.293108874392975E-2</v>
      </c>
      <c r="L570" s="16" t="s">
        <v>3632</v>
      </c>
      <c r="M570" s="16" t="s">
        <v>1232</v>
      </c>
      <c r="N570" s="16">
        <v>0</v>
      </c>
      <c r="O570" s="16">
        <v>0</v>
      </c>
      <c r="P570" s="16">
        <v>0</v>
      </c>
    </row>
    <row r="571" spans="1:16">
      <c r="A571" s="20"/>
      <c r="B571" s="13">
        <v>1089</v>
      </c>
      <c r="C571" s="16">
        <v>25</v>
      </c>
      <c r="D571" s="16" t="s">
        <v>3633</v>
      </c>
      <c r="E571" s="16" t="s">
        <v>3626</v>
      </c>
      <c r="F571" s="27">
        <v>42743</v>
      </c>
      <c r="G571" s="16" t="s">
        <v>3644</v>
      </c>
      <c r="H571" s="16" t="s">
        <v>3657</v>
      </c>
      <c r="I571" s="16">
        <v>0.08</v>
      </c>
      <c r="J571" s="16">
        <v>0.08</v>
      </c>
      <c r="K571" s="16">
        <v>2.068974199028761E-2</v>
      </c>
      <c r="L571" s="16" t="s">
        <v>3632</v>
      </c>
      <c r="M571" s="16" t="s">
        <v>1232</v>
      </c>
      <c r="N571" s="16">
        <v>0</v>
      </c>
      <c r="O571" s="16">
        <v>0</v>
      </c>
      <c r="P571" s="16">
        <v>0</v>
      </c>
    </row>
    <row r="572" spans="1:16">
      <c r="A572" s="20"/>
      <c r="B572" s="13">
        <v>1090</v>
      </c>
      <c r="C572" s="16">
        <v>25</v>
      </c>
      <c r="D572" s="16" t="s">
        <v>3633</v>
      </c>
      <c r="E572" s="16" t="s">
        <v>3626</v>
      </c>
      <c r="F572" s="27">
        <v>42743</v>
      </c>
      <c r="G572" s="16" t="s">
        <v>3644</v>
      </c>
      <c r="H572" s="16" t="s">
        <v>3657</v>
      </c>
      <c r="I572" s="16">
        <v>0.01</v>
      </c>
      <c r="J572" s="16">
        <v>0.01</v>
      </c>
      <c r="K572" s="16">
        <v>2.5862177487859508E-3</v>
      </c>
      <c r="L572" s="16" t="s">
        <v>3632</v>
      </c>
      <c r="M572" s="16" t="s">
        <v>1392</v>
      </c>
      <c r="N572" s="16">
        <v>0</v>
      </c>
      <c r="O572" s="16">
        <v>0</v>
      </c>
      <c r="P572" s="16">
        <v>0</v>
      </c>
    </row>
    <row r="573" spans="1:16">
      <c r="A573" s="20"/>
      <c r="B573" s="13">
        <v>1095</v>
      </c>
      <c r="C573" s="16">
        <v>25</v>
      </c>
      <c r="D573" s="16" t="s">
        <v>3633</v>
      </c>
      <c r="E573" s="16" t="s">
        <v>3626</v>
      </c>
      <c r="F573" s="27">
        <v>42743</v>
      </c>
      <c r="G573" s="16" t="s">
        <v>3644</v>
      </c>
      <c r="H573" s="16" t="s">
        <v>3657</v>
      </c>
      <c r="I573" s="16">
        <v>7.0000000000000007E-2</v>
      </c>
      <c r="J573" s="16">
        <v>7.0000000000000007E-2</v>
      </c>
      <c r="K573" s="16">
        <v>1.8103524241501651E-2</v>
      </c>
      <c r="L573" s="16" t="s">
        <v>3475</v>
      </c>
      <c r="M573" s="16" t="s">
        <v>1232</v>
      </c>
      <c r="N573" s="16">
        <v>0</v>
      </c>
      <c r="O573" s="16">
        <v>0</v>
      </c>
      <c r="P573" s="16">
        <v>0</v>
      </c>
    </row>
    <row r="574" spans="1:16">
      <c r="A574" s="20"/>
      <c r="B574" s="13">
        <v>1096</v>
      </c>
      <c r="C574" s="16">
        <v>25</v>
      </c>
      <c r="D574" s="16" t="s">
        <v>3633</v>
      </c>
      <c r="E574" s="16" t="s">
        <v>3626</v>
      </c>
      <c r="F574" s="27">
        <v>42743</v>
      </c>
      <c r="G574" s="16" t="s">
        <v>3644</v>
      </c>
      <c r="H574" s="16" t="s">
        <v>3657</v>
      </c>
      <c r="I574" s="16">
        <v>0.05</v>
      </c>
      <c r="J574" s="16">
        <v>0.05</v>
      </c>
      <c r="K574" s="16">
        <v>1.293108874392975E-2</v>
      </c>
      <c r="L574" s="16" t="s">
        <v>3632</v>
      </c>
      <c r="M574" s="16" t="s">
        <v>1232</v>
      </c>
      <c r="N574" s="16">
        <v>0</v>
      </c>
      <c r="O574" s="16">
        <v>0</v>
      </c>
      <c r="P574" s="16">
        <v>0</v>
      </c>
    </row>
    <row r="575" spans="1:16">
      <c r="A575" s="20"/>
      <c r="B575" s="13">
        <v>1097</v>
      </c>
      <c r="C575" s="16">
        <v>25</v>
      </c>
      <c r="D575" s="16" t="s">
        <v>3633</v>
      </c>
      <c r="E575" s="16" t="s">
        <v>3626</v>
      </c>
      <c r="F575" s="27">
        <v>42743</v>
      </c>
      <c r="G575" s="16" t="s">
        <v>3644</v>
      </c>
      <c r="H575" s="16" t="s">
        <v>3657</v>
      </c>
      <c r="I575" s="16">
        <v>0.26</v>
      </c>
      <c r="J575" s="16">
        <v>0.26</v>
      </c>
      <c r="K575" s="16">
        <v>6.7241661468434702E-2</v>
      </c>
      <c r="L575" s="16" t="s">
        <v>3632</v>
      </c>
      <c r="M575" s="16" t="s">
        <v>1232</v>
      </c>
      <c r="N575" s="16">
        <v>0</v>
      </c>
      <c r="O575" s="16">
        <v>0</v>
      </c>
      <c r="P575" s="16">
        <v>0</v>
      </c>
    </row>
    <row r="576" spans="1:16">
      <c r="A576" s="20"/>
      <c r="B576" s="13">
        <v>1100</v>
      </c>
      <c r="C576" s="16">
        <v>25</v>
      </c>
      <c r="D576" s="16" t="s">
        <v>3633</v>
      </c>
      <c r="E576" s="16" t="s">
        <v>3626</v>
      </c>
      <c r="F576" s="27">
        <v>42743</v>
      </c>
      <c r="G576" s="16" t="s">
        <v>3644</v>
      </c>
      <c r="H576" s="16" t="s">
        <v>3657</v>
      </c>
      <c r="I576" s="16">
        <v>0.19</v>
      </c>
      <c r="J576" s="16">
        <v>0.19</v>
      </c>
      <c r="K576" s="16">
        <v>4.9138137226933047E-2</v>
      </c>
      <c r="L576" s="16" t="s">
        <v>3632</v>
      </c>
      <c r="M576" s="16" t="s">
        <v>1232</v>
      </c>
      <c r="N576" s="16">
        <v>0</v>
      </c>
      <c r="O576" s="16">
        <v>0</v>
      </c>
      <c r="P576" s="16">
        <v>0</v>
      </c>
    </row>
    <row r="577" spans="1:16">
      <c r="A577" s="20"/>
      <c r="B577" s="13">
        <v>1101</v>
      </c>
      <c r="C577" s="16">
        <v>25</v>
      </c>
      <c r="D577" s="16" t="s">
        <v>3633</v>
      </c>
      <c r="E577" s="16" t="s">
        <v>3626</v>
      </c>
      <c r="F577" s="27">
        <v>42743</v>
      </c>
      <c r="G577" s="16" t="s">
        <v>3644</v>
      </c>
      <c r="H577" s="16" t="s">
        <v>3657</v>
      </c>
      <c r="I577" s="16">
        <v>0.03</v>
      </c>
      <c r="J577" s="16">
        <v>0.03</v>
      </c>
      <c r="K577" s="16">
        <v>7.7586532463578524E-3</v>
      </c>
      <c r="L577" s="16" t="s">
        <v>3475</v>
      </c>
      <c r="M577" s="16" t="s">
        <v>1232</v>
      </c>
      <c r="N577" s="16">
        <v>0</v>
      </c>
      <c r="O577" s="16">
        <v>0</v>
      </c>
      <c r="P577" s="16">
        <v>0</v>
      </c>
    </row>
    <row r="578" spans="1:16">
      <c r="A578" s="20"/>
      <c r="B578" s="13">
        <v>1106</v>
      </c>
      <c r="C578" s="16">
        <v>25</v>
      </c>
      <c r="D578" s="16" t="s">
        <v>3633</v>
      </c>
      <c r="E578" s="16" t="s">
        <v>3626</v>
      </c>
      <c r="F578" s="27">
        <v>42743</v>
      </c>
      <c r="G578" s="16" t="s">
        <v>3644</v>
      </c>
      <c r="H578" s="16" t="s">
        <v>3657</v>
      </c>
      <c r="I578" s="16">
        <v>0.08</v>
      </c>
      <c r="J578" s="16">
        <v>0.08</v>
      </c>
      <c r="K578" s="16">
        <v>2.068974199028761E-2</v>
      </c>
      <c r="L578" s="16" t="s">
        <v>3632</v>
      </c>
      <c r="M578" s="16" t="s">
        <v>1232</v>
      </c>
      <c r="N578" s="16">
        <v>0</v>
      </c>
      <c r="O578" s="16">
        <v>0</v>
      </c>
      <c r="P578" s="16">
        <v>0</v>
      </c>
    </row>
    <row r="579" spans="1:16">
      <c r="A579" s="20"/>
      <c r="B579" s="13">
        <v>1107</v>
      </c>
      <c r="C579" s="16">
        <v>25</v>
      </c>
      <c r="D579" s="16" t="s">
        <v>3633</v>
      </c>
      <c r="E579" s="16" t="s">
        <v>3626</v>
      </c>
      <c r="F579" s="27">
        <v>42743</v>
      </c>
      <c r="G579" s="16" t="s">
        <v>3644</v>
      </c>
      <c r="H579" s="16" t="s">
        <v>3657</v>
      </c>
      <c r="I579" s="16">
        <v>0.15</v>
      </c>
      <c r="J579" s="16">
        <v>0.15</v>
      </c>
      <c r="K579" s="16">
        <v>3.8793266231789247E-2</v>
      </c>
      <c r="L579" s="16" t="s">
        <v>3632</v>
      </c>
      <c r="M579" s="16" t="s">
        <v>1232</v>
      </c>
      <c r="N579" s="16">
        <v>0</v>
      </c>
      <c r="O579" s="16">
        <v>0</v>
      </c>
      <c r="P579" s="16">
        <v>0</v>
      </c>
    </row>
    <row r="580" spans="1:16">
      <c r="A580" s="20"/>
      <c r="B580" s="13">
        <v>1108</v>
      </c>
      <c r="C580" s="16">
        <v>25</v>
      </c>
      <c r="D580" s="16" t="s">
        <v>3633</v>
      </c>
      <c r="E580" s="16" t="s">
        <v>3626</v>
      </c>
      <c r="F580" s="27">
        <v>42743</v>
      </c>
      <c r="G580" s="16" t="s">
        <v>3644</v>
      </c>
      <c r="H580" s="16" t="s">
        <v>3657</v>
      </c>
      <c r="I580" s="16">
        <v>0.01</v>
      </c>
      <c r="J580" s="16">
        <v>0.01</v>
      </c>
      <c r="K580" s="16">
        <v>2.5862177487859508E-3</v>
      </c>
      <c r="L580" s="16" t="s">
        <v>3475</v>
      </c>
      <c r="M580" s="16" t="s">
        <v>1232</v>
      </c>
      <c r="N580" s="16">
        <v>0</v>
      </c>
      <c r="O580" s="16">
        <v>0</v>
      </c>
      <c r="P580" s="16">
        <v>0</v>
      </c>
    </row>
    <row r="581" spans="1:16">
      <c r="A581" s="20"/>
      <c r="B581" s="13">
        <v>1109</v>
      </c>
      <c r="C581" s="16">
        <v>25</v>
      </c>
      <c r="D581" s="16" t="s">
        <v>3633</v>
      </c>
      <c r="E581" s="16" t="s">
        <v>3626</v>
      </c>
      <c r="F581" s="27">
        <v>42743</v>
      </c>
      <c r="G581" s="16" t="s">
        <v>3644</v>
      </c>
      <c r="H581" s="16" t="s">
        <v>3657</v>
      </c>
      <c r="I581" s="16">
        <v>0.11</v>
      </c>
      <c r="J581" s="16">
        <v>0.11</v>
      </c>
      <c r="K581" s="16">
        <v>2.8448395236645461E-2</v>
      </c>
      <c r="L581" s="16" t="s">
        <v>3632</v>
      </c>
      <c r="M581" s="16" t="s">
        <v>1232</v>
      </c>
      <c r="N581" s="16">
        <v>0</v>
      </c>
      <c r="O581" s="16">
        <v>0</v>
      </c>
      <c r="P581" s="16">
        <v>0</v>
      </c>
    </row>
    <row r="582" spans="1:16">
      <c r="A582" s="20"/>
      <c r="B582" s="13">
        <v>1110</v>
      </c>
      <c r="C582" s="16">
        <v>25</v>
      </c>
      <c r="D582" s="16" t="s">
        <v>3633</v>
      </c>
      <c r="E582" s="16" t="s">
        <v>3626</v>
      </c>
      <c r="F582" s="27">
        <v>42743</v>
      </c>
      <c r="G582" s="16" t="s">
        <v>3644</v>
      </c>
      <c r="H582" s="16" t="s">
        <v>3657</v>
      </c>
      <c r="I582" s="16">
        <v>0.02</v>
      </c>
      <c r="J582" s="16">
        <v>0.02</v>
      </c>
      <c r="K582" s="16">
        <v>5.1724354975719016E-3</v>
      </c>
      <c r="L582" s="16" t="s">
        <v>3475</v>
      </c>
      <c r="M582" s="16" t="s">
        <v>1232</v>
      </c>
      <c r="N582" s="16">
        <v>0</v>
      </c>
      <c r="O582" s="16">
        <v>0</v>
      </c>
      <c r="P582" s="16">
        <v>0</v>
      </c>
    </row>
    <row r="583" spans="1:16">
      <c r="A583" s="20"/>
      <c r="B583" s="13">
        <v>1113</v>
      </c>
      <c r="C583" s="16">
        <v>25</v>
      </c>
      <c r="D583" s="16" t="s">
        <v>3633</v>
      </c>
      <c r="E583" s="16" t="s">
        <v>3626</v>
      </c>
      <c r="F583" s="27">
        <v>42743</v>
      </c>
      <c r="G583" s="16" t="s">
        <v>3644</v>
      </c>
      <c r="H583" s="16" t="s">
        <v>3657</v>
      </c>
      <c r="I583" s="16">
        <v>0.01</v>
      </c>
      <c r="J583" s="16">
        <v>0.01</v>
      </c>
      <c r="K583" s="16">
        <v>2.5862177487859508E-3</v>
      </c>
      <c r="L583" s="16" t="s">
        <v>3475</v>
      </c>
      <c r="M583" s="16" t="s">
        <v>1232</v>
      </c>
      <c r="N583" s="16">
        <v>0</v>
      </c>
      <c r="O583" s="16">
        <v>0</v>
      </c>
      <c r="P583" s="16">
        <v>0</v>
      </c>
    </row>
    <row r="584" spans="1:16">
      <c r="A584" s="20"/>
      <c r="B584" s="13">
        <v>1117</v>
      </c>
      <c r="C584" s="16">
        <v>25</v>
      </c>
      <c r="D584" s="16" t="s">
        <v>3633</v>
      </c>
      <c r="E584" s="16" t="s">
        <v>3626</v>
      </c>
      <c r="F584" s="27">
        <v>42743</v>
      </c>
      <c r="G584" s="16" t="s">
        <v>3644</v>
      </c>
      <c r="H584" s="16" t="s">
        <v>3657</v>
      </c>
      <c r="I584" s="16">
        <v>0.01</v>
      </c>
      <c r="J584" s="16">
        <v>0.01</v>
      </c>
      <c r="K584" s="16">
        <v>2.5862177487859508E-3</v>
      </c>
      <c r="L584" s="16" t="s">
        <v>3475</v>
      </c>
      <c r="M584" s="16" t="s">
        <v>1232</v>
      </c>
      <c r="N584" s="16">
        <v>0</v>
      </c>
      <c r="O584" s="16">
        <v>0</v>
      </c>
      <c r="P584" s="16">
        <v>0</v>
      </c>
    </row>
    <row r="585" spans="1:16">
      <c r="A585" s="20"/>
      <c r="B585" s="13">
        <v>1119</v>
      </c>
      <c r="C585" s="16">
        <v>25</v>
      </c>
      <c r="D585" s="16" t="s">
        <v>3633</v>
      </c>
      <c r="E585" s="16" t="s">
        <v>3626</v>
      </c>
      <c r="F585" s="27">
        <v>42743</v>
      </c>
      <c r="G585" s="16" t="s">
        <v>3644</v>
      </c>
      <c r="H585" s="16" t="s">
        <v>3657</v>
      </c>
      <c r="I585" s="16">
        <v>0.16</v>
      </c>
      <c r="J585" s="16">
        <v>0.16</v>
      </c>
      <c r="K585" s="16">
        <v>4.1379483980575213E-2</v>
      </c>
      <c r="L585" s="16" t="s">
        <v>3632</v>
      </c>
      <c r="M585" s="16" t="s">
        <v>1232</v>
      </c>
      <c r="N585" s="16">
        <v>0</v>
      </c>
      <c r="O585" s="16">
        <v>0</v>
      </c>
      <c r="P585" s="16">
        <v>0</v>
      </c>
    </row>
    <row r="586" spans="1:16">
      <c r="A586" s="20"/>
      <c r="B586" s="13">
        <v>1120</v>
      </c>
      <c r="C586" s="16">
        <v>25</v>
      </c>
      <c r="D586" s="16" t="s">
        <v>3633</v>
      </c>
      <c r="E586" s="16" t="s">
        <v>3626</v>
      </c>
      <c r="F586" s="27">
        <v>42743</v>
      </c>
      <c r="G586" s="16" t="s">
        <v>3644</v>
      </c>
      <c r="H586" s="16" t="s">
        <v>3657</v>
      </c>
      <c r="I586" s="16">
        <v>0.1</v>
      </c>
      <c r="J586" s="16">
        <v>0.1</v>
      </c>
      <c r="K586" s="16">
        <v>2.586217748785951E-2</v>
      </c>
      <c r="L586" s="16" t="s">
        <v>3647</v>
      </c>
      <c r="M586" s="16" t="s">
        <v>1232</v>
      </c>
      <c r="N586" s="16">
        <v>0</v>
      </c>
      <c r="O586" s="16">
        <v>0</v>
      </c>
      <c r="P586" s="16">
        <v>0</v>
      </c>
    </row>
    <row r="587" spans="1:16">
      <c r="A587" s="20"/>
      <c r="B587" s="13">
        <v>1121</v>
      </c>
      <c r="C587" s="16">
        <v>25</v>
      </c>
      <c r="D587" s="16" t="s">
        <v>3633</v>
      </c>
      <c r="E587" s="16" t="s">
        <v>3626</v>
      </c>
      <c r="F587" s="27">
        <v>42743</v>
      </c>
      <c r="G587" s="16" t="s">
        <v>3644</v>
      </c>
      <c r="H587" s="16" t="s">
        <v>3657</v>
      </c>
      <c r="I587" s="16">
        <v>0.03</v>
      </c>
      <c r="J587" s="16">
        <v>0.03</v>
      </c>
      <c r="K587" s="16">
        <v>7.7586532463578524E-3</v>
      </c>
      <c r="L587" s="16" t="s">
        <v>3632</v>
      </c>
      <c r="M587" s="16" t="s">
        <v>1232</v>
      </c>
      <c r="N587" s="16">
        <v>0</v>
      </c>
      <c r="O587" s="16">
        <v>0</v>
      </c>
      <c r="P587" s="16">
        <v>0</v>
      </c>
    </row>
    <row r="588" spans="1:16">
      <c r="A588" s="20"/>
      <c r="B588" s="13">
        <v>1122</v>
      </c>
      <c r="C588" s="16">
        <v>25</v>
      </c>
      <c r="D588" s="16" t="s">
        <v>3633</v>
      </c>
      <c r="E588" s="16" t="s">
        <v>3626</v>
      </c>
      <c r="F588" s="27">
        <v>42743</v>
      </c>
      <c r="G588" s="16" t="s">
        <v>3644</v>
      </c>
      <c r="H588" s="16" t="s">
        <v>3657</v>
      </c>
      <c r="I588" s="16">
        <v>0.01</v>
      </c>
      <c r="J588" s="16">
        <v>0.01</v>
      </c>
      <c r="K588" s="16">
        <v>2.5862177487859508E-3</v>
      </c>
      <c r="L588" s="16" t="s">
        <v>3475</v>
      </c>
      <c r="M588" s="16" t="s">
        <v>1232</v>
      </c>
      <c r="N588" s="16">
        <v>0</v>
      </c>
      <c r="O588" s="16">
        <v>0</v>
      </c>
      <c r="P588" s="16">
        <v>0</v>
      </c>
    </row>
    <row r="589" spans="1:16">
      <c r="A589" s="20"/>
      <c r="B589" s="13">
        <v>1123</v>
      </c>
      <c r="C589" s="16">
        <v>26</v>
      </c>
      <c r="D589" s="16" t="s">
        <v>3625</v>
      </c>
      <c r="E589" s="16" t="s">
        <v>3626</v>
      </c>
      <c r="F589" s="27">
        <v>42720</v>
      </c>
      <c r="G589" s="16" t="s">
        <v>3644</v>
      </c>
      <c r="H589" s="16" t="s">
        <v>3658</v>
      </c>
      <c r="I589" s="16">
        <v>0.05</v>
      </c>
      <c r="J589" s="16">
        <v>0.05</v>
      </c>
      <c r="K589" s="16">
        <v>1.293108874392975E-2</v>
      </c>
      <c r="L589" s="16" t="s">
        <v>3629</v>
      </c>
      <c r="M589" s="16" t="s">
        <v>1392</v>
      </c>
      <c r="N589" s="16">
        <v>0</v>
      </c>
      <c r="O589" s="16">
        <v>0</v>
      </c>
      <c r="P589" s="16">
        <v>0</v>
      </c>
    </row>
    <row r="590" spans="1:16">
      <c r="A590" s="20"/>
      <c r="B590" s="13">
        <v>1124</v>
      </c>
      <c r="C590" s="16">
        <v>26</v>
      </c>
      <c r="D590" s="16" t="s">
        <v>3625</v>
      </c>
      <c r="E590" s="16" t="s">
        <v>3626</v>
      </c>
      <c r="F590" s="27">
        <v>42720</v>
      </c>
      <c r="G590" s="16" t="s">
        <v>3644</v>
      </c>
      <c r="H590" s="16" t="s">
        <v>3658</v>
      </c>
      <c r="I590" s="16">
        <v>0.05</v>
      </c>
      <c r="J590" s="16">
        <v>0.05</v>
      </c>
      <c r="K590" s="16">
        <v>1.293108874392975E-2</v>
      </c>
      <c r="L590" s="16" t="s">
        <v>3629</v>
      </c>
      <c r="M590" s="16" t="s">
        <v>1392</v>
      </c>
      <c r="N590" s="16">
        <v>0</v>
      </c>
      <c r="O590" s="16">
        <v>0</v>
      </c>
      <c r="P590" s="16">
        <v>0</v>
      </c>
    </row>
    <row r="591" spans="1:16">
      <c r="A591" s="20"/>
      <c r="B591" s="13">
        <v>1125</v>
      </c>
      <c r="C591" s="16">
        <v>26</v>
      </c>
      <c r="D591" s="16" t="s">
        <v>3625</v>
      </c>
      <c r="E591" s="16" t="s">
        <v>3626</v>
      </c>
      <c r="F591" s="27">
        <v>42720</v>
      </c>
      <c r="G591" s="16" t="s">
        <v>3644</v>
      </c>
      <c r="H591" s="16" t="s">
        <v>3658</v>
      </c>
      <c r="I591" s="16">
        <v>0.02</v>
      </c>
      <c r="J591" s="16">
        <v>0.02</v>
      </c>
      <c r="K591" s="16">
        <v>5.1724354975719016E-3</v>
      </c>
      <c r="L591" s="16" t="s">
        <v>3656</v>
      </c>
      <c r="M591" s="16" t="s">
        <v>1232</v>
      </c>
      <c r="N591" s="16">
        <v>0</v>
      </c>
      <c r="O591" s="16">
        <v>0</v>
      </c>
      <c r="P591" s="16">
        <v>0</v>
      </c>
    </row>
    <row r="592" spans="1:16">
      <c r="A592" s="20"/>
      <c r="B592" s="13">
        <v>1126</v>
      </c>
      <c r="C592" s="16">
        <v>26</v>
      </c>
      <c r="D592" s="16" t="s">
        <v>3625</v>
      </c>
      <c r="E592" s="16" t="s">
        <v>3626</v>
      </c>
      <c r="F592" s="27">
        <v>42720</v>
      </c>
      <c r="G592" s="16" t="s">
        <v>3644</v>
      </c>
      <c r="H592" s="16" t="s">
        <v>3658</v>
      </c>
      <c r="I592" s="16">
        <v>0.01</v>
      </c>
      <c r="J592" s="16">
        <v>0.01</v>
      </c>
      <c r="K592" s="16">
        <v>2.5862177487859508E-3</v>
      </c>
      <c r="L592" s="16" t="s">
        <v>3475</v>
      </c>
      <c r="M592" s="16" t="s">
        <v>1232</v>
      </c>
      <c r="N592" s="16">
        <v>0</v>
      </c>
      <c r="O592" s="16">
        <v>0</v>
      </c>
      <c r="P592" s="16">
        <v>0</v>
      </c>
    </row>
    <row r="593" spans="1:16">
      <c r="A593" s="20"/>
      <c r="B593" s="13">
        <v>1127</v>
      </c>
      <c r="C593" s="16">
        <v>26</v>
      </c>
      <c r="D593" s="16" t="s">
        <v>3625</v>
      </c>
      <c r="E593" s="16" t="s">
        <v>3626</v>
      </c>
      <c r="F593" s="27">
        <v>42720</v>
      </c>
      <c r="G593" s="16" t="s">
        <v>3644</v>
      </c>
      <c r="H593" s="16" t="s">
        <v>3658</v>
      </c>
      <c r="I593" s="16">
        <v>0.05</v>
      </c>
      <c r="J593" s="16">
        <v>0.05</v>
      </c>
      <c r="K593" s="16">
        <v>1.293108874392975E-2</v>
      </c>
      <c r="L593" s="16" t="s">
        <v>3629</v>
      </c>
      <c r="M593" s="16" t="s">
        <v>1392</v>
      </c>
      <c r="N593" s="16">
        <v>0</v>
      </c>
      <c r="O593" s="16">
        <v>0</v>
      </c>
      <c r="P593" s="16">
        <v>0</v>
      </c>
    </row>
    <row r="594" spans="1:16">
      <c r="A594" s="20"/>
      <c r="B594" s="13">
        <v>1128</v>
      </c>
      <c r="C594" s="16">
        <v>26</v>
      </c>
      <c r="D594" s="16" t="s">
        <v>3625</v>
      </c>
      <c r="E594" s="16" t="s">
        <v>3626</v>
      </c>
      <c r="F594" s="27">
        <v>42720</v>
      </c>
      <c r="G594" s="16" t="s">
        <v>3644</v>
      </c>
      <c r="H594" s="16" t="s">
        <v>3658</v>
      </c>
      <c r="I594" s="16">
        <v>0.05</v>
      </c>
      <c r="J594" s="16">
        <v>0.05</v>
      </c>
      <c r="K594" s="16">
        <v>1.293108874392975E-2</v>
      </c>
      <c r="L594" s="16" t="s">
        <v>3629</v>
      </c>
      <c r="M594" s="16" t="s">
        <v>1392</v>
      </c>
      <c r="N594" s="16">
        <v>0</v>
      </c>
      <c r="O594" s="16">
        <v>0</v>
      </c>
      <c r="P594" s="16">
        <v>0</v>
      </c>
    </row>
    <row r="595" spans="1:16">
      <c r="A595" s="20"/>
      <c r="B595" s="13">
        <v>1129</v>
      </c>
      <c r="C595" s="16">
        <v>26</v>
      </c>
      <c r="D595" s="16" t="s">
        <v>3625</v>
      </c>
      <c r="E595" s="16" t="s">
        <v>3626</v>
      </c>
      <c r="F595" s="27">
        <v>42720</v>
      </c>
      <c r="G595" s="16" t="s">
        <v>3644</v>
      </c>
      <c r="H595" s="16" t="s">
        <v>3658</v>
      </c>
      <c r="I595" s="16">
        <v>0.01</v>
      </c>
      <c r="J595" s="16">
        <v>0.01</v>
      </c>
      <c r="K595" s="16">
        <v>2.5862177487859508E-3</v>
      </c>
      <c r="L595" s="16" t="s">
        <v>3629</v>
      </c>
      <c r="M595" s="16" t="s">
        <v>1392</v>
      </c>
      <c r="N595" s="16">
        <v>0</v>
      </c>
      <c r="O595" s="16">
        <v>0</v>
      </c>
      <c r="P595" s="16">
        <v>0</v>
      </c>
    </row>
    <row r="596" spans="1:16">
      <c r="A596" s="20"/>
      <c r="B596" s="13">
        <v>1130</v>
      </c>
      <c r="C596" s="16">
        <v>26</v>
      </c>
      <c r="D596" s="16" t="s">
        <v>3625</v>
      </c>
      <c r="E596" s="16" t="s">
        <v>3626</v>
      </c>
      <c r="F596" s="27">
        <v>42720</v>
      </c>
      <c r="G596" s="16" t="s">
        <v>3644</v>
      </c>
      <c r="H596" s="16" t="s">
        <v>3658</v>
      </c>
      <c r="I596" s="16">
        <v>0.05</v>
      </c>
      <c r="J596" s="16">
        <v>0.05</v>
      </c>
      <c r="K596" s="16">
        <v>1.293108874392975E-2</v>
      </c>
      <c r="L596" s="16" t="s">
        <v>3629</v>
      </c>
      <c r="M596" s="16" t="s">
        <v>1392</v>
      </c>
      <c r="N596" s="16">
        <v>0</v>
      </c>
      <c r="O596" s="16">
        <v>0</v>
      </c>
      <c r="P596" s="16">
        <v>0</v>
      </c>
    </row>
    <row r="597" spans="1:16">
      <c r="A597" s="20"/>
      <c r="B597" s="13">
        <v>1131</v>
      </c>
      <c r="C597" s="16">
        <v>26</v>
      </c>
      <c r="D597" s="16" t="s">
        <v>3625</v>
      </c>
      <c r="E597" s="16" t="s">
        <v>3626</v>
      </c>
      <c r="F597" s="27">
        <v>42720</v>
      </c>
      <c r="G597" s="16" t="s">
        <v>3644</v>
      </c>
      <c r="H597" s="16" t="s">
        <v>3658</v>
      </c>
      <c r="I597" s="16">
        <v>0.05</v>
      </c>
      <c r="J597" s="16">
        <v>0.05</v>
      </c>
      <c r="K597" s="16">
        <v>1.293108874392975E-2</v>
      </c>
      <c r="L597" s="16" t="s">
        <v>3629</v>
      </c>
      <c r="M597" s="16" t="s">
        <v>1392</v>
      </c>
      <c r="N597" s="16">
        <v>0</v>
      </c>
      <c r="O597" s="16">
        <v>0</v>
      </c>
      <c r="P597" s="16">
        <v>0</v>
      </c>
    </row>
    <row r="598" spans="1:16">
      <c r="A598" s="20"/>
      <c r="B598" s="13">
        <v>1132</v>
      </c>
      <c r="C598" s="16">
        <v>26</v>
      </c>
      <c r="D598" s="16" t="s">
        <v>3625</v>
      </c>
      <c r="E598" s="16" t="s">
        <v>3626</v>
      </c>
      <c r="F598" s="27">
        <v>42720</v>
      </c>
      <c r="G598" s="16" t="s">
        <v>3644</v>
      </c>
      <c r="H598" s="16" t="s">
        <v>3658</v>
      </c>
      <c r="I598" s="16">
        <v>0.05</v>
      </c>
      <c r="J598" s="16">
        <v>0.05</v>
      </c>
      <c r="K598" s="16">
        <v>1.293108874392975E-2</v>
      </c>
      <c r="L598" s="16" t="s">
        <v>3629</v>
      </c>
      <c r="M598" s="16" t="s">
        <v>1392</v>
      </c>
      <c r="N598" s="16">
        <v>0</v>
      </c>
      <c r="O598" s="16">
        <v>0</v>
      </c>
      <c r="P598" s="16">
        <v>0</v>
      </c>
    </row>
    <row r="599" spans="1:16">
      <c r="A599" s="20"/>
      <c r="B599" s="13">
        <v>1133</v>
      </c>
      <c r="C599" s="16">
        <v>26</v>
      </c>
      <c r="D599" s="16" t="s">
        <v>3625</v>
      </c>
      <c r="E599" s="16" t="s">
        <v>3626</v>
      </c>
      <c r="F599" s="27">
        <v>42720</v>
      </c>
      <c r="G599" s="16" t="s">
        <v>3644</v>
      </c>
      <c r="H599" s="16" t="s">
        <v>3658</v>
      </c>
      <c r="I599" s="16">
        <v>0.37</v>
      </c>
      <c r="J599" s="16">
        <v>0.37</v>
      </c>
      <c r="K599" s="16">
        <v>9.5690056705080156E-2</v>
      </c>
      <c r="L599" s="16" t="s">
        <v>3656</v>
      </c>
      <c r="M599" s="16" t="s">
        <v>1392</v>
      </c>
      <c r="N599" s="16">
        <v>0</v>
      </c>
      <c r="O599" s="16">
        <v>0</v>
      </c>
      <c r="P599" s="16">
        <v>0</v>
      </c>
    </row>
    <row r="600" spans="1:16">
      <c r="A600" s="20"/>
      <c r="B600" s="13">
        <v>1134</v>
      </c>
      <c r="C600" s="16">
        <v>26</v>
      </c>
      <c r="D600" s="16" t="s">
        <v>3625</v>
      </c>
      <c r="E600" s="16" t="s">
        <v>3626</v>
      </c>
      <c r="F600" s="27">
        <v>42720</v>
      </c>
      <c r="G600" s="16" t="s">
        <v>3644</v>
      </c>
      <c r="H600" s="16" t="s">
        <v>3658</v>
      </c>
      <c r="I600" s="16">
        <v>0.05</v>
      </c>
      <c r="J600" s="16">
        <v>0.05</v>
      </c>
      <c r="K600" s="16">
        <v>1.293108874392975E-2</v>
      </c>
      <c r="L600" s="16" t="s">
        <v>3629</v>
      </c>
      <c r="M600" s="16" t="s">
        <v>1392</v>
      </c>
      <c r="N600" s="16">
        <v>0</v>
      </c>
      <c r="O600" s="16">
        <v>0</v>
      </c>
      <c r="P600" s="16">
        <v>0</v>
      </c>
    </row>
    <row r="601" spans="1:16">
      <c r="A601" s="20"/>
      <c r="B601" s="13">
        <v>1135</v>
      </c>
      <c r="C601" s="16">
        <v>26</v>
      </c>
      <c r="D601" s="16" t="s">
        <v>3625</v>
      </c>
      <c r="E601" s="16" t="s">
        <v>3626</v>
      </c>
      <c r="F601" s="27">
        <v>42720</v>
      </c>
      <c r="G601" s="16" t="s">
        <v>3644</v>
      </c>
      <c r="H601" s="16" t="s">
        <v>3658</v>
      </c>
      <c r="I601" s="16">
        <v>0.05</v>
      </c>
      <c r="J601" s="16">
        <v>0.05</v>
      </c>
      <c r="K601" s="16">
        <v>1.293108874392975E-2</v>
      </c>
      <c r="L601" s="16" t="s">
        <v>3629</v>
      </c>
      <c r="M601" s="16" t="s">
        <v>1392</v>
      </c>
      <c r="N601" s="16">
        <v>0</v>
      </c>
      <c r="O601" s="16">
        <v>0</v>
      </c>
      <c r="P601" s="16">
        <v>0</v>
      </c>
    </row>
    <row r="602" spans="1:16">
      <c r="A602" s="20"/>
      <c r="B602" s="13">
        <v>1136</v>
      </c>
      <c r="C602" s="16">
        <v>26</v>
      </c>
      <c r="D602" s="16" t="s">
        <v>3625</v>
      </c>
      <c r="E602" s="16" t="s">
        <v>3626</v>
      </c>
      <c r="F602" s="27">
        <v>42720</v>
      </c>
      <c r="G602" s="16" t="s">
        <v>3644</v>
      </c>
      <c r="H602" s="16" t="s">
        <v>3658</v>
      </c>
      <c r="I602" s="16">
        <v>0.05</v>
      </c>
      <c r="J602" s="16">
        <v>0.05</v>
      </c>
      <c r="K602" s="16">
        <v>1.293108874392975E-2</v>
      </c>
      <c r="L602" s="16" t="s">
        <v>3629</v>
      </c>
      <c r="M602" s="16" t="s">
        <v>1392</v>
      </c>
      <c r="N602" s="16">
        <v>0</v>
      </c>
      <c r="O602" s="16">
        <v>0</v>
      </c>
      <c r="P602" s="16">
        <v>0</v>
      </c>
    </row>
    <row r="603" spans="1:16">
      <c r="A603" s="20"/>
      <c r="B603" s="13">
        <v>1137</v>
      </c>
      <c r="C603" s="16">
        <v>26</v>
      </c>
      <c r="D603" s="16" t="s">
        <v>3625</v>
      </c>
      <c r="E603" s="16" t="s">
        <v>3626</v>
      </c>
      <c r="F603" s="27">
        <v>42720</v>
      </c>
      <c r="G603" s="16" t="s">
        <v>3644</v>
      </c>
      <c r="H603" s="16" t="s">
        <v>3658</v>
      </c>
      <c r="I603" s="16">
        <v>0.03</v>
      </c>
      <c r="J603" s="16">
        <v>0.03</v>
      </c>
      <c r="K603" s="16">
        <v>7.7586532463578524E-3</v>
      </c>
      <c r="L603" s="16" t="s">
        <v>3659</v>
      </c>
      <c r="M603" s="16" t="s">
        <v>1232</v>
      </c>
      <c r="N603" s="16">
        <v>0</v>
      </c>
      <c r="O603" s="16">
        <v>0</v>
      </c>
      <c r="P603" s="16">
        <v>0</v>
      </c>
    </row>
    <row r="604" spans="1:16">
      <c r="A604" s="20"/>
      <c r="B604" s="13">
        <v>1139</v>
      </c>
      <c r="C604" s="16">
        <v>26</v>
      </c>
      <c r="D604" s="16" t="s">
        <v>3625</v>
      </c>
      <c r="E604" s="16" t="s">
        <v>3626</v>
      </c>
      <c r="F604" s="27">
        <v>42720</v>
      </c>
      <c r="G604" s="16" t="s">
        <v>3644</v>
      </c>
      <c r="H604" s="16" t="s">
        <v>3658</v>
      </c>
      <c r="I604" s="16">
        <v>0.01</v>
      </c>
      <c r="J604" s="16">
        <v>0.01</v>
      </c>
      <c r="K604" s="16">
        <v>2.5862177487859508E-3</v>
      </c>
      <c r="L604" s="16" t="s">
        <v>3475</v>
      </c>
      <c r="M604" s="16" t="s">
        <v>1232</v>
      </c>
      <c r="N604" s="16">
        <v>0</v>
      </c>
      <c r="O604" s="16">
        <v>0</v>
      </c>
      <c r="P604" s="16">
        <v>0</v>
      </c>
    </row>
    <row r="605" spans="1:16">
      <c r="A605" s="20"/>
      <c r="B605" s="13">
        <v>1140</v>
      </c>
      <c r="C605" s="16">
        <v>26</v>
      </c>
      <c r="D605" s="16" t="s">
        <v>3625</v>
      </c>
      <c r="E605" s="16" t="s">
        <v>3626</v>
      </c>
      <c r="F605" s="27">
        <v>42720</v>
      </c>
      <c r="G605" s="16" t="s">
        <v>3644</v>
      </c>
      <c r="H605" s="16" t="s">
        <v>3658</v>
      </c>
      <c r="I605" s="16">
        <v>0.02</v>
      </c>
      <c r="J605" s="16">
        <v>0.02</v>
      </c>
      <c r="K605" s="16">
        <v>5.1724354975719016E-3</v>
      </c>
      <c r="L605" s="16" t="s">
        <v>3475</v>
      </c>
      <c r="M605" s="16" t="s">
        <v>1232</v>
      </c>
      <c r="N605" s="16">
        <v>0</v>
      </c>
      <c r="O605" s="16">
        <v>0</v>
      </c>
      <c r="P605" s="16">
        <v>0</v>
      </c>
    </row>
    <row r="606" spans="1:16">
      <c r="A606" s="20"/>
      <c r="B606" s="13">
        <v>1141</v>
      </c>
      <c r="C606" s="16">
        <v>26</v>
      </c>
      <c r="D606" s="16" t="s">
        <v>3625</v>
      </c>
      <c r="E606" s="16" t="s">
        <v>3626</v>
      </c>
      <c r="F606" s="27">
        <v>42720</v>
      </c>
      <c r="G606" s="16" t="s">
        <v>3644</v>
      </c>
      <c r="H606" s="16" t="s">
        <v>3658</v>
      </c>
      <c r="I606" s="16">
        <v>0.05</v>
      </c>
      <c r="J606" s="16">
        <v>0.05</v>
      </c>
      <c r="K606" s="16">
        <v>1.293108874392975E-2</v>
      </c>
      <c r="L606" s="16" t="s">
        <v>3629</v>
      </c>
      <c r="M606" s="16" t="s">
        <v>1392</v>
      </c>
      <c r="N606" s="16">
        <v>0</v>
      </c>
      <c r="O606" s="16">
        <v>0</v>
      </c>
      <c r="P606" s="16">
        <v>0</v>
      </c>
    </row>
    <row r="607" spans="1:16">
      <c r="A607" s="20"/>
      <c r="B607" s="13">
        <v>1145</v>
      </c>
      <c r="C607" s="16">
        <v>26</v>
      </c>
      <c r="D607" s="16" t="s">
        <v>3625</v>
      </c>
      <c r="E607" s="16" t="s">
        <v>3626</v>
      </c>
      <c r="F607" s="27">
        <v>42720</v>
      </c>
      <c r="G607" s="16" t="s">
        <v>3644</v>
      </c>
      <c r="H607" s="16" t="s">
        <v>3658</v>
      </c>
      <c r="I607" s="16">
        <v>0.05</v>
      </c>
      <c r="J607" s="16">
        <v>0.05</v>
      </c>
      <c r="K607" s="16">
        <v>1.293108874392975E-2</v>
      </c>
      <c r="L607" s="16" t="s">
        <v>3629</v>
      </c>
      <c r="M607" s="16" t="s">
        <v>1392</v>
      </c>
      <c r="N607" s="16">
        <v>0</v>
      </c>
      <c r="O607" s="16">
        <v>0</v>
      </c>
      <c r="P607" s="16">
        <v>0</v>
      </c>
    </row>
    <row r="608" spans="1:16">
      <c r="A608" s="20"/>
      <c r="B608" s="13">
        <v>1146</v>
      </c>
      <c r="C608" s="16">
        <v>26</v>
      </c>
      <c r="D608" s="16" t="s">
        <v>3625</v>
      </c>
      <c r="E608" s="16" t="s">
        <v>3626</v>
      </c>
      <c r="F608" s="27">
        <v>42720</v>
      </c>
      <c r="G608" s="16" t="s">
        <v>3644</v>
      </c>
      <c r="H608" s="16" t="s">
        <v>3658</v>
      </c>
      <c r="I608" s="16">
        <v>0.16</v>
      </c>
      <c r="J608" s="16">
        <v>0.16</v>
      </c>
      <c r="K608" s="16">
        <v>4.1379483980575213E-2</v>
      </c>
      <c r="L608" s="16" t="s">
        <v>3475</v>
      </c>
      <c r="M608" s="16" t="s">
        <v>1232</v>
      </c>
      <c r="N608" s="16">
        <v>0</v>
      </c>
      <c r="O608" s="16">
        <v>0</v>
      </c>
      <c r="P608" s="16">
        <v>0</v>
      </c>
    </row>
    <row r="609" spans="1:16">
      <c r="A609" s="20"/>
      <c r="B609" s="13">
        <v>1147</v>
      </c>
      <c r="C609" s="16">
        <v>26</v>
      </c>
      <c r="D609" s="16" t="s">
        <v>3625</v>
      </c>
      <c r="E609" s="16" t="s">
        <v>3626</v>
      </c>
      <c r="F609" s="27">
        <v>42720</v>
      </c>
      <c r="G609" s="16" t="s">
        <v>3644</v>
      </c>
      <c r="H609" s="16" t="s">
        <v>3658</v>
      </c>
      <c r="I609" s="16">
        <v>0.05</v>
      </c>
      <c r="J609" s="16">
        <v>0.05</v>
      </c>
      <c r="K609" s="16">
        <v>1.293108874392975E-2</v>
      </c>
      <c r="L609" s="16" t="s">
        <v>3629</v>
      </c>
      <c r="M609" s="16" t="s">
        <v>1392</v>
      </c>
      <c r="N609" s="16">
        <v>0</v>
      </c>
      <c r="O609" s="16">
        <v>0</v>
      </c>
      <c r="P609" s="16">
        <v>0</v>
      </c>
    </row>
    <row r="610" spans="1:16">
      <c r="A610" s="20"/>
      <c r="B610" s="13">
        <v>1148</v>
      </c>
      <c r="C610" s="16">
        <v>26</v>
      </c>
      <c r="D610" s="16" t="s">
        <v>3625</v>
      </c>
      <c r="E610" s="16" t="s">
        <v>3626</v>
      </c>
      <c r="F610" s="27">
        <v>42720</v>
      </c>
      <c r="G610" s="16" t="s">
        <v>3644</v>
      </c>
      <c r="H610" s="16" t="s">
        <v>3658</v>
      </c>
      <c r="I610" s="16">
        <v>0.05</v>
      </c>
      <c r="J610" s="16">
        <v>0.05</v>
      </c>
      <c r="K610" s="16">
        <v>1.293108874392975E-2</v>
      </c>
      <c r="L610" s="16" t="s">
        <v>3629</v>
      </c>
      <c r="M610" s="16" t="s">
        <v>1392</v>
      </c>
      <c r="N610" s="16">
        <v>0</v>
      </c>
      <c r="O610" s="16">
        <v>0</v>
      </c>
      <c r="P610" s="16">
        <v>0</v>
      </c>
    </row>
    <row r="611" spans="1:16">
      <c r="A611" s="20"/>
      <c r="B611" s="13">
        <v>1149</v>
      </c>
      <c r="C611" s="16">
        <v>26</v>
      </c>
      <c r="D611" s="16" t="s">
        <v>3625</v>
      </c>
      <c r="E611" s="16" t="s">
        <v>3626</v>
      </c>
      <c r="F611" s="27">
        <v>42720</v>
      </c>
      <c r="G611" s="16" t="s">
        <v>3644</v>
      </c>
      <c r="H611" s="16" t="s">
        <v>3658</v>
      </c>
      <c r="I611" s="16">
        <v>0.05</v>
      </c>
      <c r="J611" s="16">
        <v>0.05</v>
      </c>
      <c r="K611" s="16">
        <v>1.293108874392975E-2</v>
      </c>
      <c r="L611" s="16" t="s">
        <v>3629</v>
      </c>
      <c r="M611" s="16" t="s">
        <v>1392</v>
      </c>
      <c r="N611" s="16">
        <v>0</v>
      </c>
      <c r="O611" s="16">
        <v>0</v>
      </c>
      <c r="P611" s="16">
        <v>0</v>
      </c>
    </row>
    <row r="612" spans="1:16">
      <c r="A612" s="20"/>
      <c r="B612" s="13">
        <v>1150</v>
      </c>
      <c r="C612" s="16">
        <v>26</v>
      </c>
      <c r="D612" s="16" t="s">
        <v>3625</v>
      </c>
      <c r="E612" s="16" t="s">
        <v>3626</v>
      </c>
      <c r="F612" s="27">
        <v>42720</v>
      </c>
      <c r="G612" s="16" t="s">
        <v>3644</v>
      </c>
      <c r="H612" s="16" t="s">
        <v>3658</v>
      </c>
      <c r="I612" s="16">
        <v>0.05</v>
      </c>
      <c r="J612" s="16">
        <v>0.05</v>
      </c>
      <c r="K612" s="16">
        <v>1.293108874392975E-2</v>
      </c>
      <c r="L612" s="16" t="s">
        <v>3629</v>
      </c>
      <c r="M612" s="16" t="s">
        <v>1392</v>
      </c>
      <c r="N612" s="16">
        <v>0</v>
      </c>
      <c r="O612" s="16">
        <v>0</v>
      </c>
      <c r="P612" s="16">
        <v>0</v>
      </c>
    </row>
    <row r="613" spans="1:16">
      <c r="A613" s="20"/>
      <c r="B613" s="13">
        <v>1151</v>
      </c>
      <c r="C613" s="16">
        <v>26</v>
      </c>
      <c r="D613" s="16" t="s">
        <v>3625</v>
      </c>
      <c r="E613" s="16" t="s">
        <v>3626</v>
      </c>
      <c r="F613" s="27">
        <v>42720</v>
      </c>
      <c r="G613" s="16" t="s">
        <v>3644</v>
      </c>
      <c r="H613" s="16" t="s">
        <v>3658</v>
      </c>
      <c r="I613" s="16">
        <v>0.05</v>
      </c>
      <c r="J613" s="16">
        <v>0.05</v>
      </c>
      <c r="K613" s="16">
        <v>1.293108874392975E-2</v>
      </c>
      <c r="L613" s="16" t="s">
        <v>3629</v>
      </c>
      <c r="M613" s="16" t="s">
        <v>1392</v>
      </c>
      <c r="N613" s="16">
        <v>0</v>
      </c>
      <c r="O613" s="16">
        <v>0</v>
      </c>
      <c r="P613" s="16">
        <v>0</v>
      </c>
    </row>
    <row r="614" spans="1:16">
      <c r="A614" s="20"/>
      <c r="B614" s="13">
        <v>1152</v>
      </c>
      <c r="C614" s="16">
        <v>26</v>
      </c>
      <c r="D614" s="16" t="s">
        <v>3625</v>
      </c>
      <c r="E614" s="16" t="s">
        <v>3626</v>
      </c>
      <c r="F614" s="27">
        <v>42720</v>
      </c>
      <c r="G614" s="16" t="s">
        <v>3644</v>
      </c>
      <c r="H614" s="16" t="s">
        <v>3658</v>
      </c>
      <c r="I614" s="16">
        <v>0.01</v>
      </c>
      <c r="J614" s="16">
        <v>0.01</v>
      </c>
      <c r="K614" s="16">
        <v>2.5862177487859508E-3</v>
      </c>
      <c r="L614" s="16" t="s">
        <v>1279</v>
      </c>
      <c r="M614" s="16" t="s">
        <v>1232</v>
      </c>
      <c r="N614" s="16">
        <v>0</v>
      </c>
      <c r="O614" s="16">
        <v>0</v>
      </c>
      <c r="P614" s="16">
        <v>0</v>
      </c>
    </row>
    <row r="615" spans="1:16">
      <c r="A615" s="20"/>
      <c r="B615" s="13">
        <v>1153</v>
      </c>
      <c r="C615" s="16">
        <v>26</v>
      </c>
      <c r="D615" s="16" t="s">
        <v>3625</v>
      </c>
      <c r="E615" s="16" t="s">
        <v>3626</v>
      </c>
      <c r="F615" s="27">
        <v>42720</v>
      </c>
      <c r="G615" s="16" t="s">
        <v>3644</v>
      </c>
      <c r="H615" s="16" t="s">
        <v>3658</v>
      </c>
      <c r="I615" s="16">
        <v>0.05</v>
      </c>
      <c r="J615" s="16">
        <v>0.05</v>
      </c>
      <c r="K615" s="16">
        <v>1.293108874392975E-2</v>
      </c>
      <c r="L615" s="16" t="s">
        <v>3629</v>
      </c>
      <c r="M615" s="16" t="s">
        <v>1392</v>
      </c>
      <c r="N615" s="16">
        <v>0</v>
      </c>
      <c r="O615" s="16">
        <v>0</v>
      </c>
      <c r="P615" s="16">
        <v>0</v>
      </c>
    </row>
    <row r="616" spans="1:16">
      <c r="A616" s="20"/>
      <c r="B616" s="13">
        <v>1154</v>
      </c>
      <c r="C616" s="16">
        <v>26</v>
      </c>
      <c r="D616" s="16" t="s">
        <v>3625</v>
      </c>
      <c r="E616" s="16" t="s">
        <v>3626</v>
      </c>
      <c r="F616" s="27">
        <v>42720</v>
      </c>
      <c r="G616" s="16" t="s">
        <v>3644</v>
      </c>
      <c r="H616" s="16" t="s">
        <v>3658</v>
      </c>
      <c r="I616" s="16">
        <v>0.01</v>
      </c>
      <c r="J616" s="16">
        <v>0.01</v>
      </c>
      <c r="K616" s="16">
        <v>2.5862177487859508E-3</v>
      </c>
      <c r="L616" s="16" t="s">
        <v>1279</v>
      </c>
      <c r="M616" s="16" t="s">
        <v>1232</v>
      </c>
      <c r="N616" s="16">
        <v>0</v>
      </c>
      <c r="O616" s="16">
        <v>0</v>
      </c>
      <c r="P616" s="16">
        <v>0</v>
      </c>
    </row>
    <row r="617" spans="1:16">
      <c r="A617" s="20"/>
      <c r="B617" s="13">
        <v>1155</v>
      </c>
      <c r="C617" s="16">
        <v>26</v>
      </c>
      <c r="D617" s="16" t="s">
        <v>3625</v>
      </c>
      <c r="E617" s="16" t="s">
        <v>3626</v>
      </c>
      <c r="F617" s="27">
        <v>42720</v>
      </c>
      <c r="G617" s="16" t="s">
        <v>3644</v>
      </c>
      <c r="H617" s="16" t="s">
        <v>3658</v>
      </c>
      <c r="I617" s="16">
        <v>0.05</v>
      </c>
      <c r="J617" s="16">
        <v>0.05</v>
      </c>
      <c r="K617" s="16">
        <v>1.293108874392975E-2</v>
      </c>
      <c r="L617" s="16" t="s">
        <v>3629</v>
      </c>
      <c r="M617" s="16" t="s">
        <v>1392</v>
      </c>
      <c r="N617" s="16">
        <v>0</v>
      </c>
      <c r="O617" s="16">
        <v>0</v>
      </c>
      <c r="P617" s="16">
        <v>0</v>
      </c>
    </row>
    <row r="618" spans="1:16">
      <c r="A618" s="20"/>
      <c r="B618" s="13">
        <v>1156</v>
      </c>
      <c r="C618" s="16">
        <v>26</v>
      </c>
      <c r="D618" s="16" t="s">
        <v>3625</v>
      </c>
      <c r="E618" s="16" t="s">
        <v>3626</v>
      </c>
      <c r="F618" s="27">
        <v>42720</v>
      </c>
      <c r="G618" s="16" t="s">
        <v>3644</v>
      </c>
      <c r="H618" s="16" t="s">
        <v>3658</v>
      </c>
      <c r="I618" s="16">
        <v>0.15</v>
      </c>
      <c r="J618" s="16">
        <v>0.15</v>
      </c>
      <c r="K618" s="16">
        <v>3.8793266231789247E-2</v>
      </c>
      <c r="L618" s="16" t="s">
        <v>3629</v>
      </c>
      <c r="M618" s="16" t="s">
        <v>1392</v>
      </c>
      <c r="N618" s="16">
        <v>0</v>
      </c>
      <c r="O618" s="16">
        <v>0</v>
      </c>
      <c r="P618" s="16">
        <v>0</v>
      </c>
    </row>
    <row r="619" spans="1:16">
      <c r="A619" s="20"/>
      <c r="B619" s="13">
        <v>1158</v>
      </c>
      <c r="C619" s="16">
        <v>26</v>
      </c>
      <c r="D619" s="16" t="s">
        <v>3625</v>
      </c>
      <c r="E619" s="16" t="s">
        <v>3626</v>
      </c>
      <c r="F619" s="27">
        <v>42720</v>
      </c>
      <c r="G619" s="16" t="s">
        <v>3644</v>
      </c>
      <c r="H619" s="16" t="s">
        <v>3658</v>
      </c>
      <c r="I619" s="16">
        <v>0.03</v>
      </c>
      <c r="J619" s="16">
        <v>0.03</v>
      </c>
      <c r="K619" s="16">
        <v>7.7586532463578524E-3</v>
      </c>
      <c r="L619" s="16" t="s">
        <v>3656</v>
      </c>
      <c r="M619" s="16" t="s">
        <v>1392</v>
      </c>
      <c r="N619" s="16">
        <v>0</v>
      </c>
      <c r="O619" s="16">
        <v>0</v>
      </c>
      <c r="P619" s="16">
        <v>0</v>
      </c>
    </row>
    <row r="620" spans="1:16">
      <c r="A620" s="20"/>
      <c r="B620" s="13">
        <v>1159</v>
      </c>
      <c r="C620" s="16">
        <v>26</v>
      </c>
      <c r="D620" s="16" t="s">
        <v>3625</v>
      </c>
      <c r="E620" s="16" t="s">
        <v>3626</v>
      </c>
      <c r="F620" s="27">
        <v>42720</v>
      </c>
      <c r="G620" s="16" t="s">
        <v>3644</v>
      </c>
      <c r="H620" s="16" t="s">
        <v>3658</v>
      </c>
      <c r="I620" s="16">
        <v>0.05</v>
      </c>
      <c r="J620" s="16">
        <v>0.05</v>
      </c>
      <c r="K620" s="16">
        <v>1.293108874392975E-2</v>
      </c>
      <c r="L620" s="16" t="s">
        <v>3629</v>
      </c>
      <c r="M620" s="16" t="s">
        <v>1392</v>
      </c>
      <c r="N620" s="16">
        <v>0</v>
      </c>
      <c r="O620" s="16">
        <v>0</v>
      </c>
      <c r="P620" s="16">
        <v>0</v>
      </c>
    </row>
    <row r="621" spans="1:16">
      <c r="A621" s="20"/>
      <c r="B621" s="13">
        <v>1160</v>
      </c>
      <c r="C621" s="16">
        <v>26</v>
      </c>
      <c r="D621" s="16" t="s">
        <v>3625</v>
      </c>
      <c r="E621" s="16" t="s">
        <v>3626</v>
      </c>
      <c r="F621" s="27">
        <v>42720</v>
      </c>
      <c r="G621" s="16" t="s">
        <v>3644</v>
      </c>
      <c r="H621" s="16" t="s">
        <v>3658</v>
      </c>
      <c r="I621" s="16">
        <v>0.4</v>
      </c>
      <c r="J621" s="16">
        <v>0.4</v>
      </c>
      <c r="K621" s="16">
        <v>0.103448709951438</v>
      </c>
      <c r="L621" s="16" t="s">
        <v>3656</v>
      </c>
      <c r="M621" s="16" t="s">
        <v>1392</v>
      </c>
      <c r="N621" s="16">
        <v>0</v>
      </c>
      <c r="O621" s="16">
        <v>0</v>
      </c>
      <c r="P621" s="16">
        <v>0</v>
      </c>
    </row>
    <row r="622" spans="1:16">
      <c r="A622" s="20"/>
      <c r="B622" s="13">
        <v>1161</v>
      </c>
      <c r="C622" s="16">
        <v>26</v>
      </c>
      <c r="D622" s="16" t="s">
        <v>3625</v>
      </c>
      <c r="E622" s="16" t="s">
        <v>3626</v>
      </c>
      <c r="F622" s="27">
        <v>42720</v>
      </c>
      <c r="G622" s="16" t="s">
        <v>3644</v>
      </c>
      <c r="H622" s="16" t="s">
        <v>3658</v>
      </c>
      <c r="I622" s="16">
        <v>0.05</v>
      </c>
      <c r="J622" s="16">
        <v>0.05</v>
      </c>
      <c r="K622" s="16">
        <v>1.293108874392975E-2</v>
      </c>
      <c r="L622" s="16" t="s">
        <v>3629</v>
      </c>
      <c r="M622" s="16" t="s">
        <v>1392</v>
      </c>
      <c r="N622" s="16">
        <v>0</v>
      </c>
      <c r="O622" s="16">
        <v>0</v>
      </c>
      <c r="P622" s="16">
        <v>0</v>
      </c>
    </row>
    <row r="623" spans="1:16">
      <c r="A623" s="20"/>
      <c r="B623" s="13">
        <v>1162</v>
      </c>
      <c r="C623" s="16">
        <v>26</v>
      </c>
      <c r="D623" s="16" t="s">
        <v>3625</v>
      </c>
      <c r="E623" s="16" t="s">
        <v>3626</v>
      </c>
      <c r="F623" s="27">
        <v>42720</v>
      </c>
      <c r="G623" s="16" t="s">
        <v>3644</v>
      </c>
      <c r="H623" s="16" t="s">
        <v>3658</v>
      </c>
      <c r="I623" s="16">
        <v>0.2</v>
      </c>
      <c r="J623" s="16">
        <v>0.2</v>
      </c>
      <c r="K623" s="16">
        <v>5.172435497571902E-2</v>
      </c>
      <c r="L623" s="16" t="s">
        <v>3629</v>
      </c>
      <c r="M623" s="16" t="s">
        <v>1392</v>
      </c>
      <c r="N623" s="16">
        <v>0</v>
      </c>
      <c r="O623" s="16">
        <v>0</v>
      </c>
      <c r="P623" s="16">
        <v>0</v>
      </c>
    </row>
    <row r="624" spans="1:16">
      <c r="A624" s="20"/>
      <c r="B624" s="13">
        <v>1168</v>
      </c>
      <c r="C624" s="16">
        <v>26</v>
      </c>
      <c r="D624" s="16" t="s">
        <v>3625</v>
      </c>
      <c r="E624" s="16" t="s">
        <v>3626</v>
      </c>
      <c r="F624" s="27">
        <v>42720</v>
      </c>
      <c r="G624" s="16" t="s">
        <v>3644</v>
      </c>
      <c r="H624" s="16" t="s">
        <v>3658</v>
      </c>
      <c r="I624" s="16">
        <v>0.14000000000000001</v>
      </c>
      <c r="J624" s="16">
        <v>0.14000000000000001</v>
      </c>
      <c r="K624" s="16">
        <v>3.620704848300331E-2</v>
      </c>
      <c r="L624" s="16" t="s">
        <v>3630</v>
      </c>
      <c r="M624" s="16" t="s">
        <v>1392</v>
      </c>
      <c r="N624" s="16">
        <v>0</v>
      </c>
      <c r="O624" s="16">
        <v>0</v>
      </c>
      <c r="P624" s="16">
        <v>0</v>
      </c>
    </row>
    <row r="625" spans="1:16">
      <c r="A625" s="20"/>
      <c r="B625" s="13">
        <v>1169</v>
      </c>
      <c r="C625" s="16">
        <v>26</v>
      </c>
      <c r="D625" s="16" t="s">
        <v>3625</v>
      </c>
      <c r="E625" s="16" t="s">
        <v>3626</v>
      </c>
      <c r="F625" s="27">
        <v>42720</v>
      </c>
      <c r="G625" s="16" t="s">
        <v>3644</v>
      </c>
      <c r="H625" s="16" t="s">
        <v>3658</v>
      </c>
      <c r="I625" s="16">
        <v>0.18</v>
      </c>
      <c r="J625" s="16">
        <v>0.18</v>
      </c>
      <c r="K625" s="16">
        <v>4.6551919478147123E-2</v>
      </c>
      <c r="L625" s="16" t="s">
        <v>3630</v>
      </c>
      <c r="M625" s="16" t="s">
        <v>1392</v>
      </c>
      <c r="N625" s="16">
        <v>0</v>
      </c>
      <c r="O625" s="16">
        <v>0</v>
      </c>
      <c r="P625" s="16">
        <v>0</v>
      </c>
    </row>
    <row r="626" spans="1:16">
      <c r="A626" s="20"/>
      <c r="B626" s="13">
        <v>1170</v>
      </c>
      <c r="C626" s="16">
        <v>26</v>
      </c>
      <c r="D626" s="16" t="s">
        <v>3625</v>
      </c>
      <c r="E626" s="16" t="s">
        <v>3626</v>
      </c>
      <c r="F626" s="27">
        <v>42720</v>
      </c>
      <c r="G626" s="16" t="s">
        <v>3644</v>
      </c>
      <c r="H626" s="16" t="s">
        <v>3658</v>
      </c>
      <c r="I626" s="16">
        <v>0.05</v>
      </c>
      <c r="J626" s="16">
        <v>0.05</v>
      </c>
      <c r="K626" s="16">
        <v>1.293108874392975E-2</v>
      </c>
      <c r="L626" s="16" t="s">
        <v>3629</v>
      </c>
      <c r="M626" s="16" t="s">
        <v>1392</v>
      </c>
      <c r="N626" s="16">
        <v>0</v>
      </c>
      <c r="O626" s="16">
        <v>0</v>
      </c>
      <c r="P626" s="16">
        <v>0</v>
      </c>
    </row>
    <row r="627" spans="1:16">
      <c r="A627" s="20"/>
      <c r="B627" s="13">
        <v>1171</v>
      </c>
      <c r="C627" s="16">
        <v>26</v>
      </c>
      <c r="D627" s="16" t="s">
        <v>3625</v>
      </c>
      <c r="E627" s="16" t="s">
        <v>3626</v>
      </c>
      <c r="F627" s="27">
        <v>42720</v>
      </c>
      <c r="G627" s="16" t="s">
        <v>3644</v>
      </c>
      <c r="H627" s="16" t="s">
        <v>3658</v>
      </c>
      <c r="I627" s="16">
        <v>0.44</v>
      </c>
      <c r="J627" s="16">
        <v>0.44</v>
      </c>
      <c r="K627" s="16">
        <v>0.1137935809465818</v>
      </c>
      <c r="L627" s="16" t="s">
        <v>3630</v>
      </c>
      <c r="M627" s="16" t="s">
        <v>1392</v>
      </c>
      <c r="N627" s="16">
        <v>0</v>
      </c>
      <c r="O627" s="16">
        <v>0</v>
      </c>
      <c r="P627" s="16">
        <v>0</v>
      </c>
    </row>
    <row r="628" spans="1:16">
      <c r="A628" s="20"/>
      <c r="B628" s="13">
        <v>1172</v>
      </c>
      <c r="C628" s="16">
        <v>26</v>
      </c>
      <c r="D628" s="16" t="s">
        <v>3625</v>
      </c>
      <c r="E628" s="16" t="s">
        <v>3626</v>
      </c>
      <c r="F628" s="27">
        <v>42720</v>
      </c>
      <c r="G628" s="16" t="s">
        <v>3644</v>
      </c>
      <c r="H628" s="16" t="s">
        <v>3658</v>
      </c>
      <c r="I628" s="16">
        <v>0.22</v>
      </c>
      <c r="J628" s="16">
        <v>0.22</v>
      </c>
      <c r="K628" s="16">
        <v>5.6896790473290923E-2</v>
      </c>
      <c r="L628" s="16" t="s">
        <v>3630</v>
      </c>
      <c r="M628" s="16" t="s">
        <v>1392</v>
      </c>
      <c r="N628" s="16">
        <v>0</v>
      </c>
      <c r="O628" s="16">
        <v>0</v>
      </c>
      <c r="P628" s="16">
        <v>0</v>
      </c>
    </row>
    <row r="629" spans="1:16">
      <c r="A629" s="20"/>
      <c r="B629" s="13">
        <v>1173</v>
      </c>
      <c r="C629" s="16">
        <v>26</v>
      </c>
      <c r="D629" s="16" t="s">
        <v>3625</v>
      </c>
      <c r="E629" s="16" t="s">
        <v>3626</v>
      </c>
      <c r="F629" s="27">
        <v>42720</v>
      </c>
      <c r="G629" s="16" t="s">
        <v>3644</v>
      </c>
      <c r="H629" s="16" t="s">
        <v>3658</v>
      </c>
      <c r="I629" s="16">
        <v>0.1</v>
      </c>
      <c r="J629" s="16">
        <v>0.1</v>
      </c>
      <c r="K629" s="16">
        <v>2.586217748785951E-2</v>
      </c>
      <c r="L629" s="16" t="s">
        <v>3629</v>
      </c>
      <c r="M629" s="16" t="s">
        <v>1392</v>
      </c>
      <c r="N629" s="16">
        <v>0</v>
      </c>
      <c r="O629" s="16">
        <v>0</v>
      </c>
      <c r="P629" s="16">
        <v>0</v>
      </c>
    </row>
    <row r="630" spans="1:16">
      <c r="A630" s="20"/>
      <c r="B630" s="13">
        <v>1174</v>
      </c>
      <c r="C630" s="16">
        <v>26</v>
      </c>
      <c r="D630" s="16" t="s">
        <v>3625</v>
      </c>
      <c r="E630" s="16" t="s">
        <v>3626</v>
      </c>
      <c r="F630" s="27">
        <v>42720</v>
      </c>
      <c r="G630" s="16" t="s">
        <v>3644</v>
      </c>
      <c r="H630" s="16" t="s">
        <v>3658</v>
      </c>
      <c r="I630" s="16">
        <v>0.05</v>
      </c>
      <c r="J630" s="16">
        <v>0.05</v>
      </c>
      <c r="K630" s="16">
        <v>1.293108874392975E-2</v>
      </c>
      <c r="L630" s="16" t="s">
        <v>3629</v>
      </c>
      <c r="M630" s="16" t="s">
        <v>1392</v>
      </c>
      <c r="N630" s="16">
        <v>0</v>
      </c>
      <c r="O630" s="16">
        <v>0</v>
      </c>
      <c r="P630" s="16">
        <v>0</v>
      </c>
    </row>
    <row r="631" spans="1:16">
      <c r="A631" s="20"/>
      <c r="B631" s="13">
        <v>1175</v>
      </c>
      <c r="C631" s="16">
        <v>26</v>
      </c>
      <c r="D631" s="16" t="s">
        <v>3625</v>
      </c>
      <c r="E631" s="16" t="s">
        <v>3626</v>
      </c>
      <c r="F631" s="27">
        <v>42720</v>
      </c>
      <c r="G631" s="16" t="s">
        <v>3644</v>
      </c>
      <c r="H631" s="16" t="s">
        <v>3658</v>
      </c>
      <c r="I631" s="16">
        <v>0.2</v>
      </c>
      <c r="J631" s="16">
        <v>0.2</v>
      </c>
      <c r="K631" s="16">
        <v>5.172435497571902E-2</v>
      </c>
      <c r="L631" s="16" t="s">
        <v>3629</v>
      </c>
      <c r="M631" s="16" t="s">
        <v>1392</v>
      </c>
      <c r="N631" s="16">
        <v>0</v>
      </c>
      <c r="O631" s="16">
        <v>0</v>
      </c>
      <c r="P631" s="16">
        <v>0</v>
      </c>
    </row>
    <row r="632" spans="1:16">
      <c r="A632" s="20"/>
      <c r="B632" s="13">
        <v>1176</v>
      </c>
      <c r="C632" s="16">
        <v>26</v>
      </c>
      <c r="D632" s="16" t="s">
        <v>3625</v>
      </c>
      <c r="E632" s="16" t="s">
        <v>3626</v>
      </c>
      <c r="F632" s="27">
        <v>42720</v>
      </c>
      <c r="G632" s="16" t="s">
        <v>3644</v>
      </c>
      <c r="H632" s="16" t="s">
        <v>3658</v>
      </c>
      <c r="I632" s="16">
        <v>0.02</v>
      </c>
      <c r="J632" s="16">
        <v>0.02</v>
      </c>
      <c r="K632" s="16">
        <v>5.1724354975719016E-3</v>
      </c>
      <c r="L632" s="16" t="s">
        <v>3659</v>
      </c>
      <c r="M632" s="16" t="s">
        <v>1232</v>
      </c>
      <c r="N632" s="16">
        <v>0</v>
      </c>
      <c r="O632" s="16">
        <v>0</v>
      </c>
      <c r="P632" s="16">
        <v>0</v>
      </c>
    </row>
    <row r="633" spans="1:16">
      <c r="A633" s="20"/>
      <c r="B633" s="13">
        <v>1177</v>
      </c>
      <c r="C633" s="16">
        <v>26</v>
      </c>
      <c r="D633" s="16" t="s">
        <v>3625</v>
      </c>
      <c r="E633" s="16" t="s">
        <v>3626</v>
      </c>
      <c r="F633" s="27">
        <v>42720</v>
      </c>
      <c r="G633" s="16" t="s">
        <v>3644</v>
      </c>
      <c r="H633" s="16" t="s">
        <v>3658</v>
      </c>
      <c r="I633" s="16">
        <v>0.02</v>
      </c>
      <c r="J633" s="16">
        <v>0.02</v>
      </c>
      <c r="K633" s="16">
        <v>5.1724354975719016E-3</v>
      </c>
      <c r="L633" s="16" t="s">
        <v>3659</v>
      </c>
      <c r="M633" s="16" t="s">
        <v>1232</v>
      </c>
      <c r="N633" s="16">
        <v>0</v>
      </c>
      <c r="O633" s="16">
        <v>0</v>
      </c>
      <c r="P633" s="16">
        <v>0</v>
      </c>
    </row>
    <row r="634" spans="1:16">
      <c r="A634" s="20"/>
      <c r="B634" s="13">
        <v>1179</v>
      </c>
      <c r="C634" s="16">
        <v>26</v>
      </c>
      <c r="D634" s="16" t="s">
        <v>3625</v>
      </c>
      <c r="E634" s="16" t="s">
        <v>3626</v>
      </c>
      <c r="F634" s="27">
        <v>42720</v>
      </c>
      <c r="G634" s="16" t="s">
        <v>3644</v>
      </c>
      <c r="H634" s="16" t="s">
        <v>3658</v>
      </c>
      <c r="I634" s="16">
        <v>0.01</v>
      </c>
      <c r="J634" s="16">
        <v>0.01</v>
      </c>
      <c r="K634" s="16">
        <v>2.5862177487859508E-3</v>
      </c>
      <c r="L634" s="16" t="s">
        <v>3631</v>
      </c>
      <c r="M634" s="16" t="s">
        <v>1232</v>
      </c>
      <c r="N634" s="16">
        <v>0</v>
      </c>
      <c r="O634" s="16">
        <v>0</v>
      </c>
      <c r="P634" s="16">
        <v>0</v>
      </c>
    </row>
    <row r="635" spans="1:16">
      <c r="A635" s="20"/>
      <c r="B635" s="13">
        <v>1180</v>
      </c>
      <c r="C635" s="16">
        <v>26</v>
      </c>
      <c r="D635" s="16" t="s">
        <v>3625</v>
      </c>
      <c r="E635" s="16" t="s">
        <v>3626</v>
      </c>
      <c r="F635" s="27">
        <v>42720</v>
      </c>
      <c r="G635" s="16" t="s">
        <v>3644</v>
      </c>
      <c r="H635" s="16" t="s">
        <v>3658</v>
      </c>
      <c r="I635" s="16">
        <v>0.02</v>
      </c>
      <c r="J635" s="16">
        <v>0.02</v>
      </c>
      <c r="K635" s="16">
        <v>5.1724354975719016E-3</v>
      </c>
      <c r="L635" s="16" t="s">
        <v>3631</v>
      </c>
      <c r="M635" s="16" t="s">
        <v>1232</v>
      </c>
      <c r="N635" s="16">
        <v>0</v>
      </c>
      <c r="O635" s="16">
        <v>0</v>
      </c>
      <c r="P635" s="16">
        <v>0</v>
      </c>
    </row>
    <row r="636" spans="1:16">
      <c r="A636" s="20"/>
      <c r="B636" s="13">
        <v>1181</v>
      </c>
      <c r="C636" s="16">
        <v>26</v>
      </c>
      <c r="D636" s="16" t="s">
        <v>3625</v>
      </c>
      <c r="E636" s="16" t="s">
        <v>3626</v>
      </c>
      <c r="F636" s="27">
        <v>42720</v>
      </c>
      <c r="G636" s="16" t="s">
        <v>3644</v>
      </c>
      <c r="H636" s="16" t="s">
        <v>3658</v>
      </c>
      <c r="I636" s="16">
        <v>0.15</v>
      </c>
      <c r="J636" s="16">
        <v>0.15</v>
      </c>
      <c r="K636" s="16">
        <v>3.8793266231789247E-2</v>
      </c>
      <c r="L636" s="16" t="s">
        <v>3629</v>
      </c>
      <c r="M636" s="16" t="s">
        <v>1392</v>
      </c>
      <c r="N636" s="16">
        <v>0</v>
      </c>
      <c r="O636" s="16">
        <v>0</v>
      </c>
      <c r="P636" s="16">
        <v>0</v>
      </c>
    </row>
    <row r="637" spans="1:16">
      <c r="A637" s="20"/>
      <c r="B637" s="13">
        <v>1182</v>
      </c>
      <c r="C637" s="16">
        <v>26</v>
      </c>
      <c r="D637" s="16" t="s">
        <v>3625</v>
      </c>
      <c r="E637" s="16" t="s">
        <v>3626</v>
      </c>
      <c r="F637" s="27">
        <v>42720</v>
      </c>
      <c r="G637" s="16" t="s">
        <v>3644</v>
      </c>
      <c r="H637" s="16" t="s">
        <v>3658</v>
      </c>
      <c r="I637" s="16">
        <v>0.1</v>
      </c>
      <c r="J637" s="16">
        <v>0.1</v>
      </c>
      <c r="K637" s="16">
        <v>2.586217748785951E-2</v>
      </c>
      <c r="L637" s="16" t="s">
        <v>3629</v>
      </c>
      <c r="M637" s="16" t="s">
        <v>1392</v>
      </c>
      <c r="N637" s="16">
        <v>0</v>
      </c>
      <c r="O637" s="16">
        <v>0</v>
      </c>
      <c r="P637" s="16">
        <v>0</v>
      </c>
    </row>
    <row r="638" spans="1:16">
      <c r="A638" s="20"/>
      <c r="B638" s="13">
        <v>1183</v>
      </c>
      <c r="C638" s="16">
        <v>26</v>
      </c>
      <c r="D638" s="16" t="s">
        <v>3625</v>
      </c>
      <c r="E638" s="16" t="s">
        <v>3626</v>
      </c>
      <c r="F638" s="27">
        <v>42720</v>
      </c>
      <c r="G638" s="16" t="s">
        <v>3644</v>
      </c>
      <c r="H638" s="16" t="s">
        <v>3658</v>
      </c>
      <c r="I638" s="16">
        <v>0.15</v>
      </c>
      <c r="J638" s="16">
        <v>0.15</v>
      </c>
      <c r="K638" s="16">
        <v>3.8793266231789247E-2</v>
      </c>
      <c r="L638" s="16" t="s">
        <v>3629</v>
      </c>
      <c r="M638" s="16" t="s">
        <v>1392</v>
      </c>
      <c r="N638" s="16">
        <v>0</v>
      </c>
      <c r="O638" s="16">
        <v>0</v>
      </c>
      <c r="P638" s="16">
        <v>0</v>
      </c>
    </row>
    <row r="639" spans="1:16">
      <c r="A639" s="20"/>
      <c r="B639" s="13">
        <v>1184</v>
      </c>
      <c r="C639" s="16">
        <v>26</v>
      </c>
      <c r="D639" s="16" t="s">
        <v>3625</v>
      </c>
      <c r="E639" s="16" t="s">
        <v>3626</v>
      </c>
      <c r="F639" s="27">
        <v>42720</v>
      </c>
      <c r="G639" s="16" t="s">
        <v>3644</v>
      </c>
      <c r="H639" s="16" t="s">
        <v>3658</v>
      </c>
      <c r="I639" s="16">
        <v>0.16</v>
      </c>
      <c r="J639" s="16">
        <v>0.16</v>
      </c>
      <c r="K639" s="16">
        <v>4.1379483980575213E-2</v>
      </c>
      <c r="L639" s="16" t="s">
        <v>3630</v>
      </c>
      <c r="M639" s="16" t="s">
        <v>1392</v>
      </c>
      <c r="N639" s="16">
        <v>0</v>
      </c>
      <c r="O639" s="16">
        <v>0</v>
      </c>
      <c r="P639" s="16">
        <v>0</v>
      </c>
    </row>
    <row r="640" spans="1:16">
      <c r="A640" s="20"/>
      <c r="B640" s="13">
        <v>1185</v>
      </c>
      <c r="C640" s="16">
        <v>26</v>
      </c>
      <c r="D640" s="16" t="s">
        <v>3625</v>
      </c>
      <c r="E640" s="16" t="s">
        <v>3626</v>
      </c>
      <c r="F640" s="27">
        <v>42720</v>
      </c>
      <c r="G640" s="16" t="s">
        <v>3644</v>
      </c>
      <c r="H640" s="16" t="s">
        <v>3658</v>
      </c>
      <c r="I640" s="16">
        <v>0.16</v>
      </c>
      <c r="J640" s="16">
        <v>0.16</v>
      </c>
      <c r="K640" s="16">
        <v>4.1379483980575213E-2</v>
      </c>
      <c r="L640" s="16" t="s">
        <v>3630</v>
      </c>
      <c r="M640" s="16" t="s">
        <v>1392</v>
      </c>
      <c r="N640" s="16">
        <v>0</v>
      </c>
      <c r="O640" s="16">
        <v>0</v>
      </c>
      <c r="P640" s="16">
        <v>0</v>
      </c>
    </row>
    <row r="641" spans="1:16">
      <c r="A641" s="20"/>
      <c r="B641" s="13">
        <v>1186</v>
      </c>
      <c r="C641" s="16">
        <v>26</v>
      </c>
      <c r="D641" s="16" t="s">
        <v>3625</v>
      </c>
      <c r="E641" s="16" t="s">
        <v>3626</v>
      </c>
      <c r="F641" s="27">
        <v>42720</v>
      </c>
      <c r="G641" s="16" t="s">
        <v>3644</v>
      </c>
      <c r="H641" s="16" t="s">
        <v>3658</v>
      </c>
      <c r="I641" s="16">
        <v>0.1</v>
      </c>
      <c r="J641" s="16">
        <v>0.1</v>
      </c>
      <c r="K641" s="16">
        <v>2.586217748785951E-2</v>
      </c>
      <c r="L641" s="16" t="s">
        <v>3629</v>
      </c>
      <c r="M641" s="16" t="s">
        <v>1392</v>
      </c>
      <c r="N641" s="16">
        <v>0</v>
      </c>
      <c r="O641" s="16">
        <v>0</v>
      </c>
      <c r="P641" s="16">
        <v>0</v>
      </c>
    </row>
    <row r="642" spans="1:16">
      <c r="A642" s="20"/>
      <c r="B642" s="13">
        <v>1187</v>
      </c>
      <c r="C642" s="16">
        <v>26</v>
      </c>
      <c r="D642" s="16" t="s">
        <v>3625</v>
      </c>
      <c r="E642" s="16" t="s">
        <v>3626</v>
      </c>
      <c r="F642" s="27">
        <v>42720</v>
      </c>
      <c r="G642" s="16" t="s">
        <v>3644</v>
      </c>
      <c r="H642" s="16" t="s">
        <v>3658</v>
      </c>
      <c r="I642" s="16">
        <v>0.02</v>
      </c>
      <c r="J642" s="16">
        <v>0.02</v>
      </c>
      <c r="K642" s="16">
        <v>5.1724354975719016E-3</v>
      </c>
      <c r="L642" s="16" t="s">
        <v>3475</v>
      </c>
      <c r="M642" s="16" t="s">
        <v>1232</v>
      </c>
      <c r="N642" s="16">
        <v>0</v>
      </c>
      <c r="O642" s="16">
        <v>0</v>
      </c>
      <c r="P642" s="16">
        <v>0</v>
      </c>
    </row>
    <row r="643" spans="1:16">
      <c r="A643" s="20"/>
      <c r="B643" s="13">
        <v>1188</v>
      </c>
      <c r="C643" s="16">
        <v>26</v>
      </c>
      <c r="D643" s="16" t="s">
        <v>3625</v>
      </c>
      <c r="E643" s="16" t="s">
        <v>3626</v>
      </c>
      <c r="F643" s="27">
        <v>42720</v>
      </c>
      <c r="G643" s="16" t="s">
        <v>3644</v>
      </c>
      <c r="H643" s="16" t="s">
        <v>3658</v>
      </c>
      <c r="I643" s="16">
        <v>0.01</v>
      </c>
      <c r="J643" s="16">
        <v>0.01</v>
      </c>
      <c r="K643" s="16">
        <v>2.5862177487859508E-3</v>
      </c>
      <c r="L643" s="16" t="s">
        <v>3656</v>
      </c>
      <c r="M643" s="16" t="s">
        <v>1392</v>
      </c>
      <c r="N643" s="16">
        <v>0</v>
      </c>
      <c r="O643" s="16">
        <v>0</v>
      </c>
      <c r="P643" s="16">
        <v>0</v>
      </c>
    </row>
    <row r="644" spans="1:16">
      <c r="A644" s="20"/>
      <c r="B644" s="13">
        <v>1189</v>
      </c>
      <c r="C644" s="16">
        <v>26</v>
      </c>
      <c r="D644" s="16" t="s">
        <v>3625</v>
      </c>
      <c r="E644" s="16" t="s">
        <v>3626</v>
      </c>
      <c r="F644" s="27">
        <v>42720</v>
      </c>
      <c r="G644" s="16" t="s">
        <v>3644</v>
      </c>
      <c r="H644" s="16" t="s">
        <v>3658</v>
      </c>
      <c r="I644" s="16">
        <v>0.05</v>
      </c>
      <c r="J644" s="16">
        <v>0.05</v>
      </c>
      <c r="K644" s="16">
        <v>1.293108874392975E-2</v>
      </c>
      <c r="L644" s="16" t="s">
        <v>3629</v>
      </c>
      <c r="M644" s="16" t="s">
        <v>1392</v>
      </c>
      <c r="N644" s="16">
        <v>0</v>
      </c>
      <c r="O644" s="16">
        <v>0</v>
      </c>
      <c r="P644" s="16">
        <v>0</v>
      </c>
    </row>
    <row r="645" spans="1:16">
      <c r="A645" s="20"/>
      <c r="B645" s="13">
        <v>1190</v>
      </c>
      <c r="C645" s="16">
        <v>26</v>
      </c>
      <c r="D645" s="16" t="s">
        <v>3625</v>
      </c>
      <c r="E645" s="16" t="s">
        <v>3626</v>
      </c>
      <c r="F645" s="27">
        <v>42720</v>
      </c>
      <c r="G645" s="16" t="s">
        <v>3644</v>
      </c>
      <c r="H645" s="16" t="s">
        <v>3658</v>
      </c>
      <c r="I645" s="16">
        <v>0.05</v>
      </c>
      <c r="J645" s="16">
        <v>0.05</v>
      </c>
      <c r="K645" s="16">
        <v>1.293108874392975E-2</v>
      </c>
      <c r="L645" s="16" t="s">
        <v>3629</v>
      </c>
      <c r="M645" s="16" t="s">
        <v>1392</v>
      </c>
      <c r="N645" s="16">
        <v>0</v>
      </c>
      <c r="O645" s="16">
        <v>0</v>
      </c>
      <c r="P645" s="16">
        <v>0</v>
      </c>
    </row>
    <row r="646" spans="1:16">
      <c r="A646" s="20"/>
      <c r="B646" s="13">
        <v>1191</v>
      </c>
      <c r="C646" s="16">
        <v>26</v>
      </c>
      <c r="D646" s="16" t="s">
        <v>3625</v>
      </c>
      <c r="E646" s="16" t="s">
        <v>3626</v>
      </c>
      <c r="F646" s="27">
        <v>42720</v>
      </c>
      <c r="G646" s="16" t="s">
        <v>3644</v>
      </c>
      <c r="H646" s="16" t="s">
        <v>3658</v>
      </c>
      <c r="I646" s="16">
        <v>0.1</v>
      </c>
      <c r="J646" s="16">
        <v>0.1</v>
      </c>
      <c r="K646" s="16">
        <v>2.586217748785951E-2</v>
      </c>
      <c r="L646" s="16" t="s">
        <v>3629</v>
      </c>
      <c r="M646" s="16" t="s">
        <v>1392</v>
      </c>
      <c r="N646" s="16">
        <v>0</v>
      </c>
      <c r="O646" s="16">
        <v>0</v>
      </c>
      <c r="P646" s="16">
        <v>0</v>
      </c>
    </row>
    <row r="647" spans="1:16">
      <c r="A647" s="20"/>
      <c r="B647" s="13">
        <v>1192</v>
      </c>
      <c r="C647" s="16">
        <v>26</v>
      </c>
      <c r="D647" s="16" t="s">
        <v>3625</v>
      </c>
      <c r="E647" s="16" t="s">
        <v>3626</v>
      </c>
      <c r="F647" s="27">
        <v>42720</v>
      </c>
      <c r="G647" s="16" t="s">
        <v>3644</v>
      </c>
      <c r="H647" s="16" t="s">
        <v>3658</v>
      </c>
      <c r="I647" s="16">
        <v>0.1</v>
      </c>
      <c r="J647" s="16">
        <v>0.1</v>
      </c>
      <c r="K647" s="16">
        <v>2.586217748785951E-2</v>
      </c>
      <c r="L647" s="16" t="s">
        <v>3629</v>
      </c>
      <c r="M647" s="16" t="s">
        <v>1392</v>
      </c>
      <c r="N647" s="16">
        <v>0</v>
      </c>
      <c r="O647" s="16">
        <v>0</v>
      </c>
      <c r="P647" s="16">
        <v>0</v>
      </c>
    </row>
    <row r="648" spans="1:16">
      <c r="A648" s="20"/>
      <c r="B648" s="13">
        <v>1193</v>
      </c>
      <c r="C648" s="16">
        <v>26</v>
      </c>
      <c r="D648" s="16" t="s">
        <v>3625</v>
      </c>
      <c r="E648" s="16" t="s">
        <v>3626</v>
      </c>
      <c r="F648" s="27">
        <v>42720</v>
      </c>
      <c r="G648" s="16" t="s">
        <v>3644</v>
      </c>
      <c r="H648" s="16" t="s">
        <v>3658</v>
      </c>
      <c r="I648" s="16">
        <v>0.01</v>
      </c>
      <c r="J648" s="16">
        <v>0.01</v>
      </c>
      <c r="K648" s="16">
        <v>2.5862177487859508E-3</v>
      </c>
      <c r="L648" s="16" t="s">
        <v>1279</v>
      </c>
      <c r="M648" s="16" t="s">
        <v>1232</v>
      </c>
      <c r="N648" s="16">
        <v>0</v>
      </c>
      <c r="O648" s="16">
        <v>0</v>
      </c>
      <c r="P648" s="16">
        <v>0</v>
      </c>
    </row>
    <row r="649" spans="1:16">
      <c r="A649" s="20"/>
      <c r="B649" s="13">
        <v>1194</v>
      </c>
      <c r="C649" s="16">
        <v>26</v>
      </c>
      <c r="D649" s="16" t="s">
        <v>3625</v>
      </c>
      <c r="E649" s="16" t="s">
        <v>3626</v>
      </c>
      <c r="F649" s="27">
        <v>42720</v>
      </c>
      <c r="G649" s="16" t="s">
        <v>3644</v>
      </c>
      <c r="H649" s="16" t="s">
        <v>3658</v>
      </c>
      <c r="I649" s="16">
        <v>0.05</v>
      </c>
      <c r="J649" s="16">
        <v>0.05</v>
      </c>
      <c r="K649" s="16">
        <v>1.293108874392975E-2</v>
      </c>
      <c r="L649" s="16" t="s">
        <v>1279</v>
      </c>
      <c r="M649" s="16" t="s">
        <v>1232</v>
      </c>
      <c r="N649" s="16">
        <v>0</v>
      </c>
      <c r="O649" s="16">
        <v>0</v>
      </c>
      <c r="P649" s="16">
        <v>0</v>
      </c>
    </row>
    <row r="650" spans="1:16">
      <c r="A650" s="20"/>
      <c r="B650" s="13">
        <v>1195</v>
      </c>
      <c r="C650" s="16">
        <v>5</v>
      </c>
      <c r="D650" s="16" t="s">
        <v>3633</v>
      </c>
      <c r="E650" s="16" t="s">
        <v>3626</v>
      </c>
      <c r="F650" s="27">
        <v>42721</v>
      </c>
      <c r="G650" s="16" t="s">
        <v>3644</v>
      </c>
      <c r="H650" s="16" t="s">
        <v>3658</v>
      </c>
      <c r="I650" s="16">
        <v>0.2</v>
      </c>
      <c r="J650" s="16">
        <v>0.2</v>
      </c>
      <c r="K650" s="16">
        <v>5.172435497571902E-2</v>
      </c>
      <c r="L650" s="16" t="s">
        <v>3629</v>
      </c>
      <c r="M650" s="16" t="s">
        <v>1392</v>
      </c>
      <c r="N650" s="16">
        <v>0</v>
      </c>
      <c r="O650" s="16">
        <v>0</v>
      </c>
      <c r="P650" s="16">
        <v>0</v>
      </c>
    </row>
    <row r="651" spans="1:16">
      <c r="A651" s="20"/>
      <c r="B651" s="13">
        <v>1196</v>
      </c>
      <c r="C651" s="16">
        <v>5</v>
      </c>
      <c r="D651" s="16" t="s">
        <v>3633</v>
      </c>
      <c r="E651" s="16" t="s">
        <v>3626</v>
      </c>
      <c r="F651" s="27">
        <v>42721</v>
      </c>
      <c r="G651" s="16" t="s">
        <v>3644</v>
      </c>
      <c r="H651" s="16" t="s">
        <v>3658</v>
      </c>
      <c r="I651" s="16">
        <v>0.2</v>
      </c>
      <c r="J651" s="16">
        <v>0.2</v>
      </c>
      <c r="K651" s="16">
        <v>5.172435497571902E-2</v>
      </c>
      <c r="L651" s="16" t="s">
        <v>3629</v>
      </c>
      <c r="M651" s="16" t="s">
        <v>1392</v>
      </c>
      <c r="N651" s="16">
        <v>0</v>
      </c>
      <c r="O651" s="16">
        <v>0</v>
      </c>
      <c r="P651" s="16">
        <v>0</v>
      </c>
    </row>
    <row r="652" spans="1:16">
      <c r="A652" s="20"/>
      <c r="B652" s="13">
        <v>1197</v>
      </c>
      <c r="C652" s="16">
        <v>5</v>
      </c>
      <c r="D652" s="16" t="s">
        <v>3633</v>
      </c>
      <c r="E652" s="16" t="s">
        <v>3626</v>
      </c>
      <c r="F652" s="27">
        <v>42721</v>
      </c>
      <c r="G652" s="16" t="s">
        <v>3644</v>
      </c>
      <c r="H652" s="16" t="s">
        <v>3658</v>
      </c>
      <c r="I652" s="16">
        <v>0.05</v>
      </c>
      <c r="J652" s="16">
        <v>0.05</v>
      </c>
      <c r="K652" s="16">
        <v>1.293108874392975E-2</v>
      </c>
      <c r="L652" s="16" t="s">
        <v>3629</v>
      </c>
      <c r="M652" s="16" t="s">
        <v>1392</v>
      </c>
      <c r="N652" s="16">
        <v>0</v>
      </c>
      <c r="O652" s="16">
        <v>0</v>
      </c>
      <c r="P652" s="16">
        <v>0</v>
      </c>
    </row>
    <row r="653" spans="1:16">
      <c r="A653" s="20"/>
      <c r="B653" s="13">
        <v>1198</v>
      </c>
      <c r="C653" s="16">
        <v>5</v>
      </c>
      <c r="D653" s="16" t="s">
        <v>3633</v>
      </c>
      <c r="E653" s="16" t="s">
        <v>3626</v>
      </c>
      <c r="F653" s="27">
        <v>42721</v>
      </c>
      <c r="G653" s="16" t="s">
        <v>3644</v>
      </c>
      <c r="H653" s="16" t="s">
        <v>3658</v>
      </c>
      <c r="I653" s="16">
        <v>0.03</v>
      </c>
      <c r="J653" s="16">
        <v>0.03</v>
      </c>
      <c r="K653" s="16">
        <v>7.7586532463578524E-3</v>
      </c>
      <c r="L653" s="16" t="s">
        <v>1406</v>
      </c>
      <c r="M653" s="16" t="s">
        <v>1232</v>
      </c>
      <c r="N653" s="16">
        <v>0</v>
      </c>
      <c r="O653" s="16">
        <v>0</v>
      </c>
      <c r="P653" s="16">
        <v>0</v>
      </c>
    </row>
    <row r="654" spans="1:16">
      <c r="A654" s="20"/>
      <c r="B654" s="13">
        <v>1199</v>
      </c>
      <c r="C654" s="16">
        <v>5</v>
      </c>
      <c r="D654" s="16" t="s">
        <v>3633</v>
      </c>
      <c r="E654" s="16" t="s">
        <v>3626</v>
      </c>
      <c r="F654" s="27">
        <v>42721</v>
      </c>
      <c r="G654" s="16" t="s">
        <v>3644</v>
      </c>
      <c r="H654" s="16" t="s">
        <v>3658</v>
      </c>
      <c r="I654" s="16">
        <v>0.2</v>
      </c>
      <c r="J654" s="16">
        <v>0.2</v>
      </c>
      <c r="K654" s="16">
        <v>5.172435497571902E-2</v>
      </c>
      <c r="L654" s="16" t="s">
        <v>3629</v>
      </c>
      <c r="M654" s="16" t="s">
        <v>1392</v>
      </c>
      <c r="N654" s="16">
        <v>0</v>
      </c>
      <c r="O654" s="16">
        <v>0</v>
      </c>
      <c r="P654" s="16">
        <v>0</v>
      </c>
    </row>
    <row r="655" spans="1:16">
      <c r="A655" s="20"/>
      <c r="B655" s="13">
        <v>1200</v>
      </c>
      <c r="C655" s="16">
        <v>5</v>
      </c>
      <c r="D655" s="16" t="s">
        <v>3633</v>
      </c>
      <c r="E655" s="16" t="s">
        <v>3626</v>
      </c>
      <c r="F655" s="27">
        <v>42721</v>
      </c>
      <c r="G655" s="16" t="s">
        <v>3644</v>
      </c>
      <c r="H655" s="16" t="s">
        <v>3658</v>
      </c>
      <c r="I655" s="16">
        <v>7.0000000000000007E-2</v>
      </c>
      <c r="J655" s="16">
        <v>7.0000000000000007E-2</v>
      </c>
      <c r="K655" s="16">
        <v>1.8103524241501651E-2</v>
      </c>
      <c r="L655" s="16" t="s">
        <v>3629</v>
      </c>
      <c r="M655" s="16" t="s">
        <v>1392</v>
      </c>
      <c r="N655" s="16">
        <v>0</v>
      </c>
      <c r="O655" s="16">
        <v>0</v>
      </c>
      <c r="P655" s="16">
        <v>0</v>
      </c>
    </row>
    <row r="656" spans="1:16">
      <c r="A656" s="20"/>
      <c r="B656" s="13">
        <v>1201</v>
      </c>
      <c r="C656" s="16">
        <v>5</v>
      </c>
      <c r="D656" s="16" t="s">
        <v>3633</v>
      </c>
      <c r="E656" s="16" t="s">
        <v>3626</v>
      </c>
      <c r="F656" s="27">
        <v>42721</v>
      </c>
      <c r="G656" s="16" t="s">
        <v>3644</v>
      </c>
      <c r="H656" s="16" t="s">
        <v>3658</v>
      </c>
      <c r="I656" s="16">
        <v>0.2</v>
      </c>
      <c r="J656" s="16">
        <v>0.2</v>
      </c>
      <c r="K656" s="16">
        <v>5.172435497571902E-2</v>
      </c>
      <c r="L656" s="16" t="s">
        <v>3629</v>
      </c>
      <c r="M656" s="16" t="s">
        <v>1392</v>
      </c>
      <c r="N656" s="16">
        <v>0</v>
      </c>
      <c r="O656" s="16">
        <v>0</v>
      </c>
      <c r="P656" s="16">
        <v>0</v>
      </c>
    </row>
    <row r="657" spans="1:16">
      <c r="A657" s="20"/>
      <c r="B657" s="13">
        <v>1203</v>
      </c>
      <c r="C657" s="16">
        <v>5</v>
      </c>
      <c r="D657" s="16" t="s">
        <v>3633</v>
      </c>
      <c r="E657" s="16" t="s">
        <v>3626</v>
      </c>
      <c r="F657" s="27">
        <v>42721</v>
      </c>
      <c r="G657" s="16" t="s">
        <v>3644</v>
      </c>
      <c r="H657" s="16" t="s">
        <v>3658</v>
      </c>
      <c r="I657" s="16">
        <v>0.1</v>
      </c>
      <c r="J657" s="16">
        <v>0.1</v>
      </c>
      <c r="K657" s="16">
        <v>2.586217748785951E-2</v>
      </c>
      <c r="L657" s="16" t="s">
        <v>3629</v>
      </c>
      <c r="M657" s="16" t="s">
        <v>1392</v>
      </c>
      <c r="N657" s="16">
        <v>0</v>
      </c>
      <c r="O657" s="16">
        <v>0</v>
      </c>
      <c r="P657" s="16">
        <v>0</v>
      </c>
    </row>
    <row r="658" spans="1:16">
      <c r="A658" s="20"/>
      <c r="B658" s="13">
        <v>1204</v>
      </c>
      <c r="C658" s="16">
        <v>5</v>
      </c>
      <c r="D658" s="16" t="s">
        <v>3633</v>
      </c>
      <c r="E658" s="16" t="s">
        <v>3626</v>
      </c>
      <c r="F658" s="27">
        <v>42721</v>
      </c>
      <c r="G658" s="16" t="s">
        <v>3644</v>
      </c>
      <c r="H658" s="16" t="s">
        <v>3658</v>
      </c>
      <c r="I658" s="16">
        <v>0.2</v>
      </c>
      <c r="J658" s="16">
        <v>0.2</v>
      </c>
      <c r="K658" s="16">
        <v>5.172435497571902E-2</v>
      </c>
      <c r="L658" s="16" t="s">
        <v>3629</v>
      </c>
      <c r="M658" s="16" t="s">
        <v>1392</v>
      </c>
      <c r="N658" s="16">
        <v>0</v>
      </c>
      <c r="O658" s="16">
        <v>0</v>
      </c>
      <c r="P658" s="16">
        <v>0</v>
      </c>
    </row>
    <row r="659" spans="1:16">
      <c r="A659" s="20"/>
      <c r="B659" s="13">
        <v>1205</v>
      </c>
      <c r="C659" s="16">
        <v>5</v>
      </c>
      <c r="D659" s="16" t="s">
        <v>3633</v>
      </c>
      <c r="E659" s="16" t="s">
        <v>3626</v>
      </c>
      <c r="F659" s="27">
        <v>42721</v>
      </c>
      <c r="G659" s="16" t="s">
        <v>3644</v>
      </c>
      <c r="H659" s="16" t="s">
        <v>3658</v>
      </c>
      <c r="I659" s="16">
        <v>0.01</v>
      </c>
      <c r="J659" s="16">
        <v>0.01</v>
      </c>
      <c r="K659" s="16">
        <v>2.5862177487859508E-3</v>
      </c>
      <c r="L659" s="16" t="s">
        <v>3475</v>
      </c>
      <c r="M659" s="16" t="s">
        <v>1232</v>
      </c>
      <c r="N659" s="16">
        <v>0</v>
      </c>
      <c r="O659" s="16">
        <v>0</v>
      </c>
      <c r="P659" s="16">
        <v>0</v>
      </c>
    </row>
    <row r="660" spans="1:16">
      <c r="A660" s="20"/>
      <c r="B660" s="13">
        <v>1207</v>
      </c>
      <c r="C660" s="16">
        <v>5</v>
      </c>
      <c r="D660" s="16" t="s">
        <v>3633</v>
      </c>
      <c r="E660" s="16" t="s">
        <v>3626</v>
      </c>
      <c r="F660" s="27">
        <v>42721</v>
      </c>
      <c r="G660" s="16" t="s">
        <v>3644</v>
      </c>
      <c r="H660" s="16" t="s">
        <v>3658</v>
      </c>
      <c r="I660" s="16">
        <v>0.02</v>
      </c>
      <c r="J660" s="16">
        <v>0.02</v>
      </c>
      <c r="K660" s="16">
        <v>5.1724354975719016E-3</v>
      </c>
      <c r="L660" s="16" t="s">
        <v>3656</v>
      </c>
      <c r="M660" s="16" t="s">
        <v>1392</v>
      </c>
      <c r="N660" s="16">
        <v>0</v>
      </c>
      <c r="O660" s="16">
        <v>0</v>
      </c>
      <c r="P660" s="16">
        <v>0</v>
      </c>
    </row>
    <row r="661" spans="1:16">
      <c r="A661" s="20"/>
      <c r="B661" s="13">
        <v>1209</v>
      </c>
      <c r="C661" s="16">
        <v>5</v>
      </c>
      <c r="D661" s="16" t="s">
        <v>3633</v>
      </c>
      <c r="E661" s="16" t="s">
        <v>3626</v>
      </c>
      <c r="F661" s="27">
        <v>42721</v>
      </c>
      <c r="G661" s="16" t="s">
        <v>3644</v>
      </c>
      <c r="H661" s="16" t="s">
        <v>3658</v>
      </c>
      <c r="I661" s="16">
        <v>0.01</v>
      </c>
      <c r="J661" s="16">
        <v>0.01</v>
      </c>
      <c r="K661" s="16">
        <v>2.5862177487859508E-3</v>
      </c>
      <c r="L661" s="16" t="s">
        <v>3475</v>
      </c>
      <c r="M661" s="16" t="s">
        <v>1232</v>
      </c>
      <c r="N661" s="16">
        <v>0</v>
      </c>
      <c r="O661" s="16">
        <v>0</v>
      </c>
      <c r="P661" s="16">
        <v>0</v>
      </c>
    </row>
    <row r="662" spans="1:16">
      <c r="A662" s="20"/>
      <c r="B662" s="13">
        <v>1210</v>
      </c>
      <c r="C662" s="16">
        <v>5</v>
      </c>
      <c r="D662" s="16" t="s">
        <v>3633</v>
      </c>
      <c r="E662" s="16" t="s">
        <v>3626</v>
      </c>
      <c r="F662" s="27">
        <v>42721</v>
      </c>
      <c r="G662" s="16" t="s">
        <v>3644</v>
      </c>
      <c r="H662" s="16" t="s">
        <v>3658</v>
      </c>
      <c r="I662" s="16">
        <v>0.01</v>
      </c>
      <c r="J662" s="16">
        <v>0.01</v>
      </c>
      <c r="K662" s="16">
        <v>2.5862177487859508E-3</v>
      </c>
      <c r="L662" s="16" t="s">
        <v>3475</v>
      </c>
      <c r="M662" s="16" t="s">
        <v>1232</v>
      </c>
      <c r="N662" s="16">
        <v>0</v>
      </c>
      <c r="O662" s="16">
        <v>0</v>
      </c>
      <c r="P662" s="16">
        <v>0</v>
      </c>
    </row>
    <row r="663" spans="1:16">
      <c r="A663" s="20"/>
      <c r="B663" s="13">
        <v>1211</v>
      </c>
      <c r="C663" s="16">
        <v>5</v>
      </c>
      <c r="D663" s="16" t="s">
        <v>3633</v>
      </c>
      <c r="E663" s="16" t="s">
        <v>3626</v>
      </c>
      <c r="F663" s="27">
        <v>42721</v>
      </c>
      <c r="G663" s="16" t="s">
        <v>3644</v>
      </c>
      <c r="H663" s="16" t="s">
        <v>3658</v>
      </c>
      <c r="I663" s="16">
        <v>0.01</v>
      </c>
      <c r="J663" s="16">
        <v>0.01</v>
      </c>
      <c r="K663" s="16">
        <v>2.5862177487859508E-3</v>
      </c>
      <c r="L663" s="16" t="s">
        <v>3475</v>
      </c>
      <c r="M663" s="16" t="s">
        <v>1232</v>
      </c>
      <c r="N663" s="16">
        <v>0</v>
      </c>
      <c r="O663" s="16">
        <v>0</v>
      </c>
      <c r="P663" s="16">
        <v>0</v>
      </c>
    </row>
    <row r="664" spans="1:16">
      <c r="A664" s="20"/>
      <c r="B664" s="13">
        <v>1212</v>
      </c>
      <c r="C664" s="16">
        <v>5</v>
      </c>
      <c r="D664" s="16" t="s">
        <v>3633</v>
      </c>
      <c r="E664" s="16" t="s">
        <v>3626</v>
      </c>
      <c r="F664" s="27">
        <v>42721</v>
      </c>
      <c r="G664" s="16" t="s">
        <v>3644</v>
      </c>
      <c r="H664" s="16" t="s">
        <v>3658</v>
      </c>
      <c r="I664" s="16">
        <v>0.01</v>
      </c>
      <c r="J664" s="16">
        <v>0.01</v>
      </c>
      <c r="K664" s="16">
        <v>2.5862177487859508E-3</v>
      </c>
      <c r="L664" s="16" t="s">
        <v>3475</v>
      </c>
      <c r="M664" s="16" t="s">
        <v>1232</v>
      </c>
      <c r="N664" s="16">
        <v>0</v>
      </c>
      <c r="O664" s="16">
        <v>0</v>
      </c>
      <c r="P664" s="16">
        <v>0</v>
      </c>
    </row>
    <row r="665" spans="1:16">
      <c r="A665" s="20"/>
      <c r="B665" s="13">
        <v>1213</v>
      </c>
      <c r="C665" s="16">
        <v>5</v>
      </c>
      <c r="D665" s="16" t="s">
        <v>3633</v>
      </c>
      <c r="E665" s="16" t="s">
        <v>3626</v>
      </c>
      <c r="F665" s="27">
        <v>42721</v>
      </c>
      <c r="G665" s="16" t="s">
        <v>3644</v>
      </c>
      <c r="H665" s="16" t="s">
        <v>3658</v>
      </c>
      <c r="I665" s="16">
        <v>0.01</v>
      </c>
      <c r="J665" s="16">
        <v>0.01</v>
      </c>
      <c r="K665" s="16">
        <v>2.5862177487859508E-3</v>
      </c>
      <c r="L665" s="16" t="s">
        <v>3475</v>
      </c>
      <c r="M665" s="16" t="s">
        <v>1232</v>
      </c>
      <c r="N665" s="16">
        <v>0</v>
      </c>
      <c r="O665" s="16">
        <v>0</v>
      </c>
      <c r="P665" s="16">
        <v>0</v>
      </c>
    </row>
    <row r="666" spans="1:16">
      <c r="A666" s="20"/>
      <c r="B666" s="13">
        <v>1215</v>
      </c>
      <c r="C666" s="16">
        <v>5</v>
      </c>
      <c r="D666" s="16" t="s">
        <v>3633</v>
      </c>
      <c r="E666" s="16" t="s">
        <v>3626</v>
      </c>
      <c r="F666" s="27">
        <v>42721</v>
      </c>
      <c r="G666" s="16" t="s">
        <v>3644</v>
      </c>
      <c r="H666" s="16" t="s">
        <v>3658</v>
      </c>
      <c r="I666" s="16">
        <v>0.01</v>
      </c>
      <c r="J666" s="16">
        <v>0.01</v>
      </c>
      <c r="K666" s="16">
        <v>2.5862177487859508E-3</v>
      </c>
      <c r="L666" s="16" t="s">
        <v>3629</v>
      </c>
      <c r="M666" s="16" t="s">
        <v>1392</v>
      </c>
      <c r="N666" s="16">
        <v>0</v>
      </c>
      <c r="O666" s="16">
        <v>0</v>
      </c>
      <c r="P666" s="16">
        <v>0</v>
      </c>
    </row>
    <row r="667" spans="1:16">
      <c r="A667" s="20"/>
      <c r="B667" s="13">
        <v>1216</v>
      </c>
      <c r="C667" s="16">
        <v>5</v>
      </c>
      <c r="D667" s="16" t="s">
        <v>3633</v>
      </c>
      <c r="E667" s="16" t="s">
        <v>3626</v>
      </c>
      <c r="F667" s="27">
        <v>42721</v>
      </c>
      <c r="G667" s="16" t="s">
        <v>3644</v>
      </c>
      <c r="H667" s="16" t="s">
        <v>3658</v>
      </c>
      <c r="I667" s="16">
        <v>0.05</v>
      </c>
      <c r="J667" s="16">
        <v>0.05</v>
      </c>
      <c r="K667" s="16">
        <v>1.293108874392975E-2</v>
      </c>
      <c r="L667" s="16" t="s">
        <v>3475</v>
      </c>
      <c r="M667" s="16" t="s">
        <v>1232</v>
      </c>
      <c r="N667" s="16">
        <v>0</v>
      </c>
      <c r="O667" s="16">
        <v>0</v>
      </c>
      <c r="P667" s="16">
        <v>0</v>
      </c>
    </row>
    <row r="668" spans="1:16">
      <c r="A668" s="20"/>
      <c r="B668" s="13">
        <v>1217</v>
      </c>
      <c r="C668" s="16">
        <v>5</v>
      </c>
      <c r="D668" s="16" t="s">
        <v>3633</v>
      </c>
      <c r="E668" s="16" t="s">
        <v>3626</v>
      </c>
      <c r="F668" s="27">
        <v>42721</v>
      </c>
      <c r="G668" s="16" t="s">
        <v>3644</v>
      </c>
      <c r="H668" s="16" t="s">
        <v>3658</v>
      </c>
      <c r="I668" s="16">
        <v>0.33</v>
      </c>
      <c r="J668" s="16">
        <v>0.33</v>
      </c>
      <c r="K668" s="16">
        <v>8.5345185709936364E-2</v>
      </c>
      <c r="L668" s="16" t="s">
        <v>3632</v>
      </c>
      <c r="M668" s="16" t="s">
        <v>1232</v>
      </c>
      <c r="N668" s="16">
        <v>0</v>
      </c>
      <c r="O668" s="16">
        <v>0</v>
      </c>
      <c r="P668" s="16">
        <v>0</v>
      </c>
    </row>
    <row r="669" spans="1:16">
      <c r="A669" s="20"/>
      <c r="B669" s="13">
        <v>1218</v>
      </c>
      <c r="C669" s="16">
        <v>5</v>
      </c>
      <c r="D669" s="16" t="s">
        <v>3633</v>
      </c>
      <c r="E669" s="16" t="s">
        <v>3626</v>
      </c>
      <c r="F669" s="27">
        <v>42721</v>
      </c>
      <c r="G669" s="16" t="s">
        <v>3644</v>
      </c>
      <c r="H669" s="16" t="s">
        <v>3658</v>
      </c>
      <c r="I669" s="16">
        <v>0.08</v>
      </c>
      <c r="J669" s="16">
        <v>0.08</v>
      </c>
      <c r="K669" s="16">
        <v>2.068974199028761E-2</v>
      </c>
      <c r="L669" s="16" t="s">
        <v>3632</v>
      </c>
      <c r="M669" s="16" t="s">
        <v>1232</v>
      </c>
      <c r="N669" s="16">
        <v>0</v>
      </c>
      <c r="O669" s="16">
        <v>0</v>
      </c>
      <c r="P669" s="16">
        <v>0</v>
      </c>
    </row>
    <row r="670" spans="1:16">
      <c r="A670" s="20"/>
      <c r="B670" s="13">
        <v>1219</v>
      </c>
      <c r="C670" s="16">
        <v>5</v>
      </c>
      <c r="D670" s="16" t="s">
        <v>3633</v>
      </c>
      <c r="E670" s="16" t="s">
        <v>3626</v>
      </c>
      <c r="F670" s="27">
        <v>42721</v>
      </c>
      <c r="G670" s="16" t="s">
        <v>3644</v>
      </c>
      <c r="H670" s="16" t="s">
        <v>3658</v>
      </c>
      <c r="I670" s="16">
        <v>0.01</v>
      </c>
      <c r="J670" s="16">
        <v>0.01</v>
      </c>
      <c r="K670" s="16">
        <v>2.5862177487859508E-3</v>
      </c>
      <c r="L670" s="16" t="s">
        <v>3475</v>
      </c>
      <c r="M670" s="16" t="s">
        <v>1232</v>
      </c>
      <c r="N670" s="16">
        <v>0</v>
      </c>
      <c r="O670" s="16">
        <v>0</v>
      </c>
      <c r="P670" s="16">
        <v>0</v>
      </c>
    </row>
    <row r="671" spans="1:16">
      <c r="A671" s="20"/>
      <c r="B671" s="13">
        <v>1220</v>
      </c>
      <c r="C671" s="16">
        <v>5</v>
      </c>
      <c r="D671" s="16" t="s">
        <v>3633</v>
      </c>
      <c r="E671" s="16" t="s">
        <v>3626</v>
      </c>
      <c r="F671" s="27">
        <v>42721</v>
      </c>
      <c r="G671" s="16" t="s">
        <v>3644</v>
      </c>
      <c r="H671" s="16" t="s">
        <v>3658</v>
      </c>
      <c r="I671" s="16">
        <v>0.02</v>
      </c>
      <c r="J671" s="16">
        <v>0.02</v>
      </c>
      <c r="K671" s="16">
        <v>5.1724354975719016E-3</v>
      </c>
      <c r="L671" s="16" t="s">
        <v>3656</v>
      </c>
      <c r="M671" s="16" t="s">
        <v>1392</v>
      </c>
      <c r="N671" s="16">
        <v>0</v>
      </c>
      <c r="O671" s="16">
        <v>0</v>
      </c>
      <c r="P671" s="16">
        <v>0</v>
      </c>
    </row>
    <row r="672" spans="1:16">
      <c r="A672" s="20"/>
      <c r="B672" s="13">
        <v>1221</v>
      </c>
      <c r="C672" s="16">
        <v>5</v>
      </c>
      <c r="D672" s="16" t="s">
        <v>3633</v>
      </c>
      <c r="E672" s="16" t="s">
        <v>3626</v>
      </c>
      <c r="F672" s="27">
        <v>42721</v>
      </c>
      <c r="G672" s="16" t="s">
        <v>3644</v>
      </c>
      <c r="H672" s="16" t="s">
        <v>3658</v>
      </c>
      <c r="I672" s="16">
        <v>0.2</v>
      </c>
      <c r="J672" s="16">
        <v>0.2</v>
      </c>
      <c r="K672" s="16">
        <v>5.172435497571902E-2</v>
      </c>
      <c r="L672" s="16" t="s">
        <v>3629</v>
      </c>
      <c r="M672" s="16" t="s">
        <v>1392</v>
      </c>
      <c r="N672" s="16">
        <v>0</v>
      </c>
      <c r="O672" s="16">
        <v>0</v>
      </c>
      <c r="P672" s="16">
        <v>0</v>
      </c>
    </row>
    <row r="673" spans="1:16">
      <c r="A673" s="20"/>
      <c r="B673" s="13">
        <v>1222</v>
      </c>
      <c r="C673" s="16">
        <v>5</v>
      </c>
      <c r="D673" s="16" t="s">
        <v>3633</v>
      </c>
      <c r="E673" s="16" t="s">
        <v>3626</v>
      </c>
      <c r="F673" s="27">
        <v>42721</v>
      </c>
      <c r="G673" s="16" t="s">
        <v>3644</v>
      </c>
      <c r="H673" s="16" t="s">
        <v>3658</v>
      </c>
      <c r="I673" s="16">
        <v>0.01</v>
      </c>
      <c r="J673" s="16">
        <v>0.01</v>
      </c>
      <c r="K673" s="16">
        <v>2.5862177487859508E-3</v>
      </c>
      <c r="L673" s="16" t="s">
        <v>3475</v>
      </c>
      <c r="M673" s="16" t="s">
        <v>1232</v>
      </c>
      <c r="N673" s="16">
        <v>0</v>
      </c>
      <c r="O673" s="16">
        <v>0</v>
      </c>
      <c r="P673" s="16">
        <v>0</v>
      </c>
    </row>
    <row r="674" spans="1:16">
      <c r="A674" s="20"/>
      <c r="B674" s="13">
        <v>1224</v>
      </c>
      <c r="C674" s="16">
        <v>5</v>
      </c>
      <c r="D674" s="16" t="s">
        <v>3633</v>
      </c>
      <c r="E674" s="16" t="s">
        <v>3626</v>
      </c>
      <c r="F674" s="27">
        <v>42721</v>
      </c>
      <c r="G674" s="16" t="s">
        <v>3644</v>
      </c>
      <c r="H674" s="16" t="s">
        <v>3658</v>
      </c>
      <c r="I674" s="16">
        <v>0.2</v>
      </c>
      <c r="J674" s="16">
        <v>0.2</v>
      </c>
      <c r="K674" s="16">
        <v>5.172435497571902E-2</v>
      </c>
      <c r="L674" s="16" t="s">
        <v>3629</v>
      </c>
      <c r="M674" s="16" t="s">
        <v>1392</v>
      </c>
      <c r="N674" s="16">
        <v>0</v>
      </c>
      <c r="O674" s="16">
        <v>0</v>
      </c>
      <c r="P674" s="16">
        <v>0</v>
      </c>
    </row>
    <row r="675" spans="1:16">
      <c r="A675" s="20"/>
      <c r="B675" s="13">
        <v>1227</v>
      </c>
      <c r="C675" s="16">
        <v>5</v>
      </c>
      <c r="D675" s="16" t="s">
        <v>3633</v>
      </c>
      <c r="E675" s="16" t="s">
        <v>3626</v>
      </c>
      <c r="F675" s="27">
        <v>42721</v>
      </c>
      <c r="G675" s="16" t="s">
        <v>3644</v>
      </c>
      <c r="H675" s="16" t="s">
        <v>3658</v>
      </c>
      <c r="I675" s="16">
        <v>0.15</v>
      </c>
      <c r="J675" s="16">
        <v>0.15</v>
      </c>
      <c r="K675" s="16">
        <v>3.8793266231789247E-2</v>
      </c>
      <c r="L675" s="16" t="s">
        <v>3629</v>
      </c>
      <c r="M675" s="16" t="s">
        <v>1392</v>
      </c>
      <c r="N675" s="16">
        <v>0</v>
      </c>
      <c r="O675" s="16">
        <v>0</v>
      </c>
      <c r="P675" s="16">
        <v>0</v>
      </c>
    </row>
    <row r="676" spans="1:16">
      <c r="A676" s="20"/>
      <c r="B676" s="13">
        <v>1358</v>
      </c>
      <c r="C676" s="16">
        <v>28</v>
      </c>
      <c r="D676" s="16" t="s">
        <v>3633</v>
      </c>
      <c r="E676" s="16" t="s">
        <v>3626</v>
      </c>
      <c r="F676" s="27">
        <v>42900</v>
      </c>
      <c r="G676" s="16" t="s">
        <v>3660</v>
      </c>
      <c r="H676" s="16" t="s">
        <v>3661</v>
      </c>
      <c r="I676" s="16">
        <v>0.25</v>
      </c>
      <c r="J676" s="16">
        <v>0.25</v>
      </c>
      <c r="K676" s="16">
        <v>6.4655443719648764E-2</v>
      </c>
      <c r="L676" s="16" t="s">
        <v>1279</v>
      </c>
      <c r="M676" s="16" t="s">
        <v>1232</v>
      </c>
      <c r="N676" s="16">
        <v>0</v>
      </c>
      <c r="O676" s="16">
        <v>0</v>
      </c>
      <c r="P676" s="16">
        <v>0</v>
      </c>
    </row>
    <row r="677" spans="1:16">
      <c r="A677" s="20"/>
      <c r="B677" s="13">
        <v>1361</v>
      </c>
      <c r="C677" s="16">
        <v>28</v>
      </c>
      <c r="D677" s="16" t="s">
        <v>3633</v>
      </c>
      <c r="E677" s="16" t="s">
        <v>3626</v>
      </c>
      <c r="F677" s="27">
        <v>42900</v>
      </c>
      <c r="G677" s="16" t="s">
        <v>3660</v>
      </c>
      <c r="H677" s="16" t="s">
        <v>3661</v>
      </c>
      <c r="I677" s="16">
        <v>0.03</v>
      </c>
      <c r="J677" s="16">
        <v>0.03</v>
      </c>
      <c r="K677" s="16">
        <v>7.7586532463578524E-3</v>
      </c>
      <c r="L677" s="16" t="s">
        <v>3475</v>
      </c>
      <c r="M677" s="16" t="s">
        <v>1232</v>
      </c>
      <c r="N677" s="16">
        <v>0</v>
      </c>
      <c r="O677" s="16">
        <v>0</v>
      </c>
      <c r="P677" s="16">
        <v>0</v>
      </c>
    </row>
    <row r="678" spans="1:16">
      <c r="A678" s="20"/>
      <c r="B678" s="13">
        <v>1364</v>
      </c>
      <c r="C678" s="16">
        <v>28</v>
      </c>
      <c r="D678" s="16" t="s">
        <v>3633</v>
      </c>
      <c r="E678" s="16" t="s">
        <v>3626</v>
      </c>
      <c r="F678" s="27">
        <v>42900</v>
      </c>
      <c r="G678" s="16" t="s">
        <v>3660</v>
      </c>
      <c r="H678" s="16" t="s">
        <v>3661</v>
      </c>
      <c r="I678" s="16">
        <v>0.01</v>
      </c>
      <c r="J678" s="16">
        <v>0.01</v>
      </c>
      <c r="K678" s="16">
        <v>2.5862177487859508E-3</v>
      </c>
      <c r="L678" s="16" t="s">
        <v>3475</v>
      </c>
      <c r="M678" s="16" t="s">
        <v>1232</v>
      </c>
      <c r="N678" s="16">
        <v>0</v>
      </c>
      <c r="O678" s="16">
        <v>0</v>
      </c>
      <c r="P678" s="16">
        <v>0</v>
      </c>
    </row>
    <row r="679" spans="1:16">
      <c r="A679" s="20"/>
      <c r="B679" s="13">
        <v>1368</v>
      </c>
      <c r="C679" s="16">
        <v>28</v>
      </c>
      <c r="D679" s="16" t="s">
        <v>3633</v>
      </c>
      <c r="E679" s="16" t="s">
        <v>3626</v>
      </c>
      <c r="F679" s="27">
        <v>42900</v>
      </c>
      <c r="G679" s="16" t="s">
        <v>3660</v>
      </c>
      <c r="H679" s="16" t="s">
        <v>3661</v>
      </c>
      <c r="I679" s="16">
        <v>0.11</v>
      </c>
      <c r="J679" s="16">
        <v>0.11</v>
      </c>
      <c r="K679" s="16">
        <v>2.8448395236645461E-2</v>
      </c>
      <c r="L679" s="16" t="s">
        <v>3659</v>
      </c>
      <c r="M679" s="16" t="s">
        <v>1232</v>
      </c>
      <c r="N679" s="16">
        <v>0</v>
      </c>
      <c r="O679" s="16">
        <v>0</v>
      </c>
      <c r="P679" s="16">
        <v>0</v>
      </c>
    </row>
    <row r="680" spans="1:16">
      <c r="A680" s="20"/>
      <c r="B680" s="13">
        <v>1370</v>
      </c>
      <c r="C680" s="16">
        <v>28</v>
      </c>
      <c r="D680" s="16" t="s">
        <v>3633</v>
      </c>
      <c r="E680" s="16" t="s">
        <v>3626</v>
      </c>
      <c r="F680" s="27">
        <v>42900</v>
      </c>
      <c r="G680" s="16" t="s">
        <v>3660</v>
      </c>
      <c r="H680" s="16" t="s">
        <v>3661</v>
      </c>
      <c r="I680" s="16">
        <v>0.01</v>
      </c>
      <c r="J680" s="16">
        <v>0.01</v>
      </c>
      <c r="K680" s="16">
        <v>2.5862177487859508E-3</v>
      </c>
      <c r="L680" s="16" t="s">
        <v>3475</v>
      </c>
      <c r="M680" s="16" t="s">
        <v>1232</v>
      </c>
      <c r="N680" s="16">
        <v>0</v>
      </c>
      <c r="O680" s="16">
        <v>0</v>
      </c>
      <c r="P680" s="16">
        <v>0</v>
      </c>
    </row>
    <row r="681" spans="1:16">
      <c r="A681" s="20"/>
      <c r="B681" s="13">
        <v>1373</v>
      </c>
      <c r="C681" s="16">
        <v>28</v>
      </c>
      <c r="D681" s="16" t="s">
        <v>3633</v>
      </c>
      <c r="E681" s="16" t="s">
        <v>3626</v>
      </c>
      <c r="F681" s="27">
        <v>42900</v>
      </c>
      <c r="G681" s="16" t="s">
        <v>3660</v>
      </c>
      <c r="H681" s="16" t="s">
        <v>3661</v>
      </c>
      <c r="I681" s="16">
        <v>0.06</v>
      </c>
      <c r="J681" s="16">
        <v>0.06</v>
      </c>
      <c r="K681" s="16">
        <v>1.55173064927157E-2</v>
      </c>
      <c r="L681" s="16" t="s">
        <v>3475</v>
      </c>
      <c r="M681" s="16" t="s">
        <v>1232</v>
      </c>
      <c r="N681" s="16">
        <v>0</v>
      </c>
      <c r="O681" s="16">
        <v>0</v>
      </c>
      <c r="P681" s="16">
        <v>0</v>
      </c>
    </row>
    <row r="682" spans="1:16">
      <c r="A682" s="20"/>
      <c r="B682" s="13">
        <v>1381</v>
      </c>
      <c r="C682" s="16">
        <v>29</v>
      </c>
      <c r="D682" s="16" t="s">
        <v>3633</v>
      </c>
      <c r="E682" s="16" t="s">
        <v>3626</v>
      </c>
      <c r="F682" s="27">
        <v>42901</v>
      </c>
      <c r="G682" s="16" t="s">
        <v>3660</v>
      </c>
      <c r="H682" s="16" t="s">
        <v>3662</v>
      </c>
      <c r="I682" s="16">
        <v>0.09</v>
      </c>
      <c r="J682" s="16">
        <v>0.09</v>
      </c>
      <c r="K682" s="16">
        <v>2.3275959739073562E-2</v>
      </c>
      <c r="L682" s="16" t="s">
        <v>3659</v>
      </c>
      <c r="M682" s="16" t="s">
        <v>1392</v>
      </c>
      <c r="N682" s="16">
        <v>0</v>
      </c>
      <c r="O682" s="16">
        <v>0</v>
      </c>
      <c r="P682" s="16">
        <v>0</v>
      </c>
    </row>
    <row r="683" spans="1:16">
      <c r="A683" s="20"/>
      <c r="B683" s="13">
        <v>1382</v>
      </c>
      <c r="C683" s="16">
        <v>29</v>
      </c>
      <c r="D683" s="16" t="s">
        <v>3633</v>
      </c>
      <c r="E683" s="16" t="s">
        <v>3626</v>
      </c>
      <c r="F683" s="27">
        <v>42901</v>
      </c>
      <c r="G683" s="16" t="s">
        <v>3660</v>
      </c>
      <c r="H683" s="16" t="s">
        <v>3662</v>
      </c>
      <c r="I683" s="16">
        <v>0.01</v>
      </c>
      <c r="J683" s="16">
        <v>0.01</v>
      </c>
      <c r="K683" s="16">
        <v>2.5862177487859508E-3</v>
      </c>
      <c r="L683" s="16" t="s">
        <v>3659</v>
      </c>
      <c r="M683" s="16" t="s">
        <v>1392</v>
      </c>
      <c r="N683" s="16">
        <v>0</v>
      </c>
      <c r="O683" s="16">
        <v>0</v>
      </c>
      <c r="P683" s="16">
        <v>0</v>
      </c>
    </row>
    <row r="684" spans="1:16">
      <c r="A684" s="20"/>
      <c r="B684" s="13">
        <v>1384</v>
      </c>
      <c r="C684" s="16">
        <v>29</v>
      </c>
      <c r="D684" s="16" t="s">
        <v>3633</v>
      </c>
      <c r="E684" s="16" t="s">
        <v>3626</v>
      </c>
      <c r="F684" s="27">
        <v>42901</v>
      </c>
      <c r="G684" s="16" t="s">
        <v>3660</v>
      </c>
      <c r="H684" s="16" t="s">
        <v>3662</v>
      </c>
      <c r="I684" s="16">
        <v>0.01</v>
      </c>
      <c r="J684" s="16">
        <v>0.01</v>
      </c>
      <c r="K684" s="16">
        <v>2.5862177487859508E-3</v>
      </c>
      <c r="L684" s="16" t="s">
        <v>3475</v>
      </c>
      <c r="M684" s="16" t="s">
        <v>1232</v>
      </c>
      <c r="N684" s="16">
        <v>0</v>
      </c>
      <c r="O684" s="16">
        <v>0</v>
      </c>
      <c r="P684" s="16">
        <v>0</v>
      </c>
    </row>
    <row r="685" spans="1:16">
      <c r="A685" s="20"/>
      <c r="B685" s="13">
        <v>1385</v>
      </c>
      <c r="C685" s="16">
        <v>29</v>
      </c>
      <c r="D685" s="16" t="s">
        <v>3633</v>
      </c>
      <c r="E685" s="16" t="s">
        <v>3626</v>
      </c>
      <c r="F685" s="27">
        <v>42901</v>
      </c>
      <c r="G685" s="16" t="s">
        <v>3660</v>
      </c>
      <c r="H685" s="16" t="s">
        <v>3662</v>
      </c>
      <c r="I685" s="16">
        <v>0.24</v>
      </c>
      <c r="J685" s="16">
        <v>0.24</v>
      </c>
      <c r="K685" s="16">
        <v>6.2069225970862812E-2</v>
      </c>
      <c r="L685" s="16" t="s">
        <v>3630</v>
      </c>
      <c r="M685" s="16" t="s">
        <v>1232</v>
      </c>
      <c r="N685" s="16">
        <v>0</v>
      </c>
      <c r="O685" s="16">
        <v>0</v>
      </c>
      <c r="P685" s="16">
        <v>0</v>
      </c>
    </row>
    <row r="686" spans="1:16">
      <c r="A686" s="20"/>
      <c r="B686" s="13">
        <v>1386</v>
      </c>
      <c r="C686" s="16">
        <v>29</v>
      </c>
      <c r="D686" s="16" t="s">
        <v>3633</v>
      </c>
      <c r="E686" s="16" t="s">
        <v>3626</v>
      </c>
      <c r="F686" s="27">
        <v>42901</v>
      </c>
      <c r="G686" s="16" t="s">
        <v>3660</v>
      </c>
      <c r="H686" s="16" t="s">
        <v>3662</v>
      </c>
      <c r="I686" s="16">
        <v>0.01</v>
      </c>
      <c r="J686" s="16">
        <v>0.01</v>
      </c>
      <c r="K686" s="16">
        <v>2.5862177487859508E-3</v>
      </c>
      <c r="L686" s="16" t="s">
        <v>3475</v>
      </c>
      <c r="M686" s="16" t="s">
        <v>1232</v>
      </c>
      <c r="N686" s="16">
        <v>0</v>
      </c>
      <c r="O686" s="16">
        <v>0</v>
      </c>
      <c r="P686" s="16">
        <v>0</v>
      </c>
    </row>
    <row r="687" spans="1:16">
      <c r="A687" s="20"/>
      <c r="B687" s="13">
        <v>1387</v>
      </c>
      <c r="C687" s="16">
        <v>29</v>
      </c>
      <c r="D687" s="16" t="s">
        <v>3633</v>
      </c>
      <c r="E687" s="16" t="s">
        <v>3626</v>
      </c>
      <c r="F687" s="27">
        <v>42901</v>
      </c>
      <c r="G687" s="16" t="s">
        <v>3660</v>
      </c>
      <c r="H687" s="16" t="s">
        <v>3662</v>
      </c>
      <c r="I687" s="16">
        <v>0.01</v>
      </c>
      <c r="J687" s="16">
        <v>0.01</v>
      </c>
      <c r="K687" s="16">
        <v>2.5862177487859508E-3</v>
      </c>
      <c r="L687" s="16" t="s">
        <v>1279</v>
      </c>
      <c r="M687" s="16" t="s">
        <v>1232</v>
      </c>
      <c r="N687" s="16">
        <v>0</v>
      </c>
      <c r="O687" s="16">
        <v>0</v>
      </c>
      <c r="P687" s="16">
        <v>0</v>
      </c>
    </row>
    <row r="688" spans="1:16">
      <c r="A688" s="20"/>
      <c r="B688" s="13">
        <v>1388</v>
      </c>
      <c r="C688" s="16">
        <v>29</v>
      </c>
      <c r="D688" s="16" t="s">
        <v>3633</v>
      </c>
      <c r="E688" s="16" t="s">
        <v>3626</v>
      </c>
      <c r="F688" s="27">
        <v>42901</v>
      </c>
      <c r="G688" s="16" t="s">
        <v>3660</v>
      </c>
      <c r="H688" s="16" t="s">
        <v>3662</v>
      </c>
      <c r="I688" s="16">
        <v>0.08</v>
      </c>
      <c r="J688" s="16">
        <v>0.08</v>
      </c>
      <c r="K688" s="16">
        <v>2.068974199028761E-2</v>
      </c>
      <c r="L688" s="16" t="s">
        <v>1406</v>
      </c>
      <c r="M688" s="16" t="s">
        <v>1232</v>
      </c>
      <c r="N688" s="16">
        <v>0</v>
      </c>
      <c r="O688" s="16">
        <v>0</v>
      </c>
      <c r="P688" s="16">
        <v>0</v>
      </c>
    </row>
    <row r="689" spans="1:16">
      <c r="A689" s="20"/>
      <c r="B689" s="13">
        <v>1390</v>
      </c>
      <c r="C689" s="16">
        <v>29</v>
      </c>
      <c r="D689" s="16" t="s">
        <v>3633</v>
      </c>
      <c r="E689" s="16" t="s">
        <v>3626</v>
      </c>
      <c r="F689" s="27">
        <v>42901</v>
      </c>
      <c r="G689" s="16" t="s">
        <v>3660</v>
      </c>
      <c r="H689" s="16" t="s">
        <v>3662</v>
      </c>
      <c r="I689" s="16">
        <v>0.01</v>
      </c>
      <c r="J689" s="16">
        <v>0.01</v>
      </c>
      <c r="K689" s="16">
        <v>2.5862177487859508E-3</v>
      </c>
      <c r="L689" s="16" t="s">
        <v>3630</v>
      </c>
      <c r="M689" s="16" t="s">
        <v>1392</v>
      </c>
      <c r="N689" s="16">
        <v>0</v>
      </c>
      <c r="O689" s="16">
        <v>0</v>
      </c>
      <c r="P689" s="16">
        <v>0</v>
      </c>
    </row>
    <row r="690" spans="1:16">
      <c r="A690" s="20"/>
      <c r="B690" s="13">
        <v>1391</v>
      </c>
      <c r="C690" s="16">
        <v>29</v>
      </c>
      <c r="D690" s="16" t="s">
        <v>3633</v>
      </c>
      <c r="E690" s="16" t="s">
        <v>3626</v>
      </c>
      <c r="F690" s="27">
        <v>42901</v>
      </c>
      <c r="G690" s="16" t="s">
        <v>3660</v>
      </c>
      <c r="H690" s="16" t="s">
        <v>3662</v>
      </c>
      <c r="I690" s="16">
        <v>0.01</v>
      </c>
      <c r="J690" s="16">
        <v>0.01</v>
      </c>
      <c r="K690" s="16">
        <v>2.5862177487859508E-3</v>
      </c>
      <c r="L690" s="16" t="s">
        <v>1279</v>
      </c>
      <c r="M690" s="16" t="s">
        <v>1232</v>
      </c>
      <c r="N690" s="16">
        <v>0</v>
      </c>
      <c r="O690" s="16">
        <v>0</v>
      </c>
      <c r="P690" s="16">
        <v>0</v>
      </c>
    </row>
    <row r="691" spans="1:16">
      <c r="A691" s="20"/>
      <c r="B691" s="13">
        <v>1393</v>
      </c>
      <c r="C691" s="16">
        <v>29</v>
      </c>
      <c r="D691" s="16" t="s">
        <v>3633</v>
      </c>
      <c r="E691" s="16" t="s">
        <v>3626</v>
      </c>
      <c r="F691" s="27">
        <v>42901</v>
      </c>
      <c r="G691" s="16" t="s">
        <v>3660</v>
      </c>
      <c r="H691" s="16" t="s">
        <v>3662</v>
      </c>
      <c r="I691" s="16">
        <v>0.01</v>
      </c>
      <c r="J691" s="16">
        <v>0.01</v>
      </c>
      <c r="K691" s="16">
        <v>2.5862177487859508E-3</v>
      </c>
      <c r="L691" s="16" t="s">
        <v>1279</v>
      </c>
      <c r="M691" s="16" t="s">
        <v>1232</v>
      </c>
      <c r="N691" s="16">
        <v>0</v>
      </c>
      <c r="O691" s="16">
        <v>0</v>
      </c>
      <c r="P691" s="16">
        <v>0</v>
      </c>
    </row>
    <row r="692" spans="1:16">
      <c r="A692" s="20"/>
      <c r="B692" s="13">
        <v>1394</v>
      </c>
      <c r="C692" s="16">
        <v>30</v>
      </c>
      <c r="D692" s="16" t="s">
        <v>3633</v>
      </c>
      <c r="E692" s="16" t="s">
        <v>3626</v>
      </c>
      <c r="F692" s="27">
        <v>42901</v>
      </c>
      <c r="G692" s="16" t="s">
        <v>3660</v>
      </c>
      <c r="H692" s="16" t="s">
        <v>3663</v>
      </c>
      <c r="I692" s="16">
        <v>0.12</v>
      </c>
      <c r="J692" s="16">
        <v>0.12</v>
      </c>
      <c r="K692" s="16">
        <v>3.103461298543141E-2</v>
      </c>
      <c r="L692" s="16" t="s">
        <v>3475</v>
      </c>
      <c r="M692" s="16" t="s">
        <v>1232</v>
      </c>
      <c r="N692" s="16">
        <v>0</v>
      </c>
      <c r="O692" s="16">
        <v>0</v>
      </c>
      <c r="P692" s="16">
        <v>0</v>
      </c>
    </row>
    <row r="693" spans="1:16">
      <c r="A693" s="20"/>
      <c r="B693" s="13">
        <v>1395</v>
      </c>
      <c r="C693" s="16">
        <v>30</v>
      </c>
      <c r="D693" s="16" t="s">
        <v>3633</v>
      </c>
      <c r="E693" s="16" t="s">
        <v>3626</v>
      </c>
      <c r="F693" s="27">
        <v>42901</v>
      </c>
      <c r="G693" s="16" t="s">
        <v>3660</v>
      </c>
      <c r="H693" s="16" t="s">
        <v>3663</v>
      </c>
      <c r="I693" s="16">
        <v>0.03</v>
      </c>
      <c r="J693" s="16">
        <v>0.03</v>
      </c>
      <c r="K693" s="16">
        <v>7.7586532463578524E-3</v>
      </c>
      <c r="L693" s="16" t="s">
        <v>3629</v>
      </c>
      <c r="M693" s="16" t="s">
        <v>1392</v>
      </c>
      <c r="N693" s="16">
        <v>0</v>
      </c>
      <c r="O693" s="16">
        <v>0</v>
      </c>
      <c r="P693" s="16">
        <v>0</v>
      </c>
    </row>
    <row r="694" spans="1:16">
      <c r="A694" s="20"/>
      <c r="B694" s="13">
        <v>1396</v>
      </c>
      <c r="C694" s="16">
        <v>30</v>
      </c>
      <c r="D694" s="16" t="s">
        <v>3633</v>
      </c>
      <c r="E694" s="16" t="s">
        <v>3626</v>
      </c>
      <c r="F694" s="27">
        <v>42901</v>
      </c>
      <c r="G694" s="16" t="s">
        <v>3660</v>
      </c>
      <c r="H694" s="16" t="s">
        <v>3663</v>
      </c>
      <c r="I694" s="16">
        <v>0.02</v>
      </c>
      <c r="J694" s="16">
        <v>0.02</v>
      </c>
      <c r="K694" s="16">
        <v>5.1724354975719016E-3</v>
      </c>
      <c r="L694" s="16" t="s">
        <v>1406</v>
      </c>
      <c r="M694" s="16" t="s">
        <v>1232</v>
      </c>
      <c r="N694" s="16">
        <v>0</v>
      </c>
      <c r="O694" s="16">
        <v>0</v>
      </c>
      <c r="P694" s="16">
        <v>0</v>
      </c>
    </row>
    <row r="695" spans="1:16">
      <c r="A695" s="20"/>
      <c r="B695" s="13">
        <v>1397</v>
      </c>
      <c r="C695" s="16">
        <v>30</v>
      </c>
      <c r="D695" s="16" t="s">
        <v>3633</v>
      </c>
      <c r="E695" s="16" t="s">
        <v>3626</v>
      </c>
      <c r="F695" s="27">
        <v>42901</v>
      </c>
      <c r="G695" s="16" t="s">
        <v>3660</v>
      </c>
      <c r="H695" s="16" t="s">
        <v>3663</v>
      </c>
      <c r="I695" s="16">
        <v>0.01</v>
      </c>
      <c r="J695" s="16">
        <v>0.01</v>
      </c>
      <c r="K695" s="16">
        <v>2.5862177487859508E-3</v>
      </c>
      <c r="L695" s="16" t="s">
        <v>1406</v>
      </c>
      <c r="M695" s="16" t="s">
        <v>1232</v>
      </c>
      <c r="N695" s="16">
        <v>0</v>
      </c>
      <c r="O695" s="16">
        <v>0</v>
      </c>
      <c r="P695" s="16">
        <v>0</v>
      </c>
    </row>
    <row r="696" spans="1:16">
      <c r="A696" s="20"/>
      <c r="B696" s="13">
        <v>1398</v>
      </c>
      <c r="C696" s="16">
        <v>30</v>
      </c>
      <c r="D696" s="16" t="s">
        <v>3633</v>
      </c>
      <c r="E696" s="16" t="s">
        <v>3626</v>
      </c>
      <c r="F696" s="27">
        <v>42901</v>
      </c>
      <c r="G696" s="16" t="s">
        <v>3660</v>
      </c>
      <c r="H696" s="16" t="s">
        <v>3663</v>
      </c>
      <c r="I696" s="16">
        <v>0.02</v>
      </c>
      <c r="J696" s="16">
        <v>0.02</v>
      </c>
      <c r="K696" s="16">
        <v>5.1724354975719016E-3</v>
      </c>
      <c r="L696" s="16" t="s">
        <v>1279</v>
      </c>
      <c r="M696" s="16" t="s">
        <v>1232</v>
      </c>
      <c r="N696" s="16">
        <v>0</v>
      </c>
      <c r="O696" s="16">
        <v>0</v>
      </c>
      <c r="P696" s="16">
        <v>0</v>
      </c>
    </row>
    <row r="697" spans="1:16">
      <c r="A697" s="20"/>
      <c r="B697" s="13">
        <v>1399</v>
      </c>
      <c r="C697" s="16">
        <v>30</v>
      </c>
      <c r="D697" s="16" t="s">
        <v>3633</v>
      </c>
      <c r="E697" s="16" t="s">
        <v>3626</v>
      </c>
      <c r="F697" s="27">
        <v>42901</v>
      </c>
      <c r="G697" s="16" t="s">
        <v>3660</v>
      </c>
      <c r="H697" s="16" t="s">
        <v>3663</v>
      </c>
      <c r="I697" s="16">
        <v>0.01</v>
      </c>
      <c r="J697" s="16">
        <v>0.01</v>
      </c>
      <c r="K697" s="16">
        <v>2.5862177487859508E-3</v>
      </c>
      <c r="L697" s="16" t="s">
        <v>1406</v>
      </c>
      <c r="M697" s="16" t="s">
        <v>1232</v>
      </c>
      <c r="N697" s="16">
        <v>0</v>
      </c>
      <c r="O697" s="16">
        <v>0</v>
      </c>
      <c r="P697" s="16">
        <v>0</v>
      </c>
    </row>
    <row r="698" spans="1:16">
      <c r="A698" s="20"/>
      <c r="B698" s="13">
        <v>1400</v>
      </c>
      <c r="C698" s="16">
        <v>30</v>
      </c>
      <c r="D698" s="16" t="s">
        <v>3633</v>
      </c>
      <c r="E698" s="16" t="s">
        <v>3626</v>
      </c>
      <c r="F698" s="27">
        <v>42901</v>
      </c>
      <c r="G698" s="16" t="s">
        <v>3660</v>
      </c>
      <c r="H698" s="16" t="s">
        <v>3663</v>
      </c>
      <c r="I698" s="16">
        <v>0.02</v>
      </c>
      <c r="J698" s="16">
        <v>0.02</v>
      </c>
      <c r="K698" s="16">
        <v>5.1724354975719016E-3</v>
      </c>
      <c r="L698" s="16" t="s">
        <v>3475</v>
      </c>
      <c r="M698" s="16" t="s">
        <v>1232</v>
      </c>
      <c r="N698" s="16">
        <v>0</v>
      </c>
      <c r="O698" s="16">
        <v>0</v>
      </c>
      <c r="P698" s="16">
        <v>0</v>
      </c>
    </row>
    <row r="699" spans="1:16">
      <c r="A699" s="20"/>
      <c r="B699" s="13">
        <v>1401</v>
      </c>
      <c r="C699" s="16">
        <v>30</v>
      </c>
      <c r="D699" s="16" t="s">
        <v>3633</v>
      </c>
      <c r="E699" s="16" t="s">
        <v>3626</v>
      </c>
      <c r="F699" s="27">
        <v>42901</v>
      </c>
      <c r="G699" s="16" t="s">
        <v>3660</v>
      </c>
      <c r="H699" s="16" t="s">
        <v>3663</v>
      </c>
      <c r="I699" s="16">
        <v>0.17</v>
      </c>
      <c r="J699" s="16">
        <v>0.17</v>
      </c>
      <c r="K699" s="16">
        <v>4.3965701729361158E-2</v>
      </c>
      <c r="L699" s="16" t="s">
        <v>3630</v>
      </c>
      <c r="M699" s="16" t="s">
        <v>1392</v>
      </c>
      <c r="N699" s="16">
        <v>0</v>
      </c>
      <c r="O699" s="16">
        <v>0</v>
      </c>
      <c r="P699" s="16">
        <v>0</v>
      </c>
    </row>
    <row r="700" spans="1:16">
      <c r="A700" s="20"/>
      <c r="B700" s="13">
        <v>1403</v>
      </c>
      <c r="C700" s="16">
        <v>30</v>
      </c>
      <c r="D700" s="16" t="s">
        <v>3633</v>
      </c>
      <c r="E700" s="16" t="s">
        <v>3626</v>
      </c>
      <c r="F700" s="27">
        <v>42901</v>
      </c>
      <c r="G700" s="16" t="s">
        <v>3660</v>
      </c>
      <c r="H700" s="16" t="s">
        <v>3663</v>
      </c>
      <c r="I700" s="16">
        <v>0.06</v>
      </c>
      <c r="J700" s="16">
        <v>0.06</v>
      </c>
      <c r="K700" s="16">
        <v>1.55173064927157E-2</v>
      </c>
      <c r="L700" s="16" t="s">
        <v>3632</v>
      </c>
      <c r="M700" s="16" t="s">
        <v>1392</v>
      </c>
      <c r="N700" s="16">
        <v>0</v>
      </c>
      <c r="O700" s="16">
        <v>0</v>
      </c>
      <c r="P700" s="16">
        <v>0</v>
      </c>
    </row>
    <row r="701" spans="1:16">
      <c r="A701" s="20"/>
      <c r="B701" s="13">
        <v>1404</v>
      </c>
      <c r="C701" s="16">
        <v>30</v>
      </c>
      <c r="D701" s="16" t="s">
        <v>3633</v>
      </c>
      <c r="E701" s="16" t="s">
        <v>3626</v>
      </c>
      <c r="F701" s="27">
        <v>42901</v>
      </c>
      <c r="G701" s="16" t="s">
        <v>3660</v>
      </c>
      <c r="H701" s="16" t="s">
        <v>3663</v>
      </c>
      <c r="I701" s="16">
        <v>0.05</v>
      </c>
      <c r="J701" s="16">
        <v>0.05</v>
      </c>
      <c r="K701" s="16">
        <v>1.293108874392975E-2</v>
      </c>
      <c r="L701" s="16" t="s">
        <v>3632</v>
      </c>
      <c r="M701" s="16" t="s">
        <v>1392</v>
      </c>
      <c r="N701" s="16">
        <v>0</v>
      </c>
      <c r="O701" s="16">
        <v>0</v>
      </c>
      <c r="P701" s="16">
        <v>0</v>
      </c>
    </row>
    <row r="702" spans="1:16">
      <c r="A702" s="20"/>
      <c r="B702" s="13">
        <v>1406</v>
      </c>
      <c r="C702" s="16">
        <v>30</v>
      </c>
      <c r="D702" s="16" t="s">
        <v>3633</v>
      </c>
      <c r="E702" s="16" t="s">
        <v>3626</v>
      </c>
      <c r="F702" s="27">
        <v>42901</v>
      </c>
      <c r="G702" s="16" t="s">
        <v>3660</v>
      </c>
      <c r="H702" s="16" t="s">
        <v>3663</v>
      </c>
      <c r="I702" s="16">
        <v>0.01</v>
      </c>
      <c r="J702" s="16">
        <v>0.01</v>
      </c>
      <c r="K702" s="16">
        <v>2.5862177487859508E-3</v>
      </c>
      <c r="L702" s="16" t="s">
        <v>3475</v>
      </c>
      <c r="M702" s="16" t="s">
        <v>1232</v>
      </c>
      <c r="N702" s="16">
        <v>0</v>
      </c>
      <c r="O702" s="16">
        <v>0</v>
      </c>
      <c r="P702" s="16">
        <v>0</v>
      </c>
    </row>
    <row r="703" spans="1:16">
      <c r="A703" s="20"/>
      <c r="B703" s="13">
        <v>1407</v>
      </c>
      <c r="C703" s="16">
        <v>30</v>
      </c>
      <c r="D703" s="16" t="s">
        <v>3633</v>
      </c>
      <c r="E703" s="16" t="s">
        <v>3626</v>
      </c>
      <c r="F703" s="27">
        <v>42901</v>
      </c>
      <c r="G703" s="16" t="s">
        <v>3660</v>
      </c>
      <c r="H703" s="16" t="s">
        <v>3663</v>
      </c>
      <c r="I703" s="16">
        <v>0.01</v>
      </c>
      <c r="J703" s="16">
        <v>0.01</v>
      </c>
      <c r="K703" s="16">
        <v>2.5862177487859508E-3</v>
      </c>
      <c r="L703" s="16" t="s">
        <v>3475</v>
      </c>
      <c r="M703" s="16" t="s">
        <v>1232</v>
      </c>
      <c r="N703" s="16">
        <v>0</v>
      </c>
      <c r="O703" s="16">
        <v>0</v>
      </c>
      <c r="P703" s="16">
        <v>0</v>
      </c>
    </row>
    <row r="704" spans="1:16">
      <c r="A704" s="20"/>
      <c r="B704" s="13">
        <v>1408</v>
      </c>
      <c r="C704" s="16">
        <v>30</v>
      </c>
      <c r="D704" s="16" t="s">
        <v>3633</v>
      </c>
      <c r="E704" s="16" t="s">
        <v>3626</v>
      </c>
      <c r="F704" s="27">
        <v>42901</v>
      </c>
      <c r="G704" s="16" t="s">
        <v>3660</v>
      </c>
      <c r="H704" s="16" t="s">
        <v>3663</v>
      </c>
      <c r="I704" s="16">
        <v>0.03</v>
      </c>
      <c r="J704" s="16">
        <v>0.03</v>
      </c>
      <c r="K704" s="16">
        <v>7.7586532463578524E-3</v>
      </c>
      <c r="L704" s="16" t="s">
        <v>3664</v>
      </c>
      <c r="M704" s="16" t="s">
        <v>1232</v>
      </c>
      <c r="N704" s="16">
        <v>0</v>
      </c>
      <c r="O704" s="16">
        <v>0</v>
      </c>
      <c r="P704" s="16">
        <v>0</v>
      </c>
    </row>
    <row r="705" spans="1:16">
      <c r="A705" s="20"/>
      <c r="B705" s="13">
        <v>1409</v>
      </c>
      <c r="C705" s="16">
        <v>30</v>
      </c>
      <c r="D705" s="16" t="s">
        <v>3633</v>
      </c>
      <c r="E705" s="16" t="s">
        <v>3626</v>
      </c>
      <c r="F705" s="27">
        <v>42901</v>
      </c>
      <c r="G705" s="16" t="s">
        <v>3660</v>
      </c>
      <c r="H705" s="16" t="s">
        <v>3663</v>
      </c>
      <c r="I705" s="16">
        <v>7.0000000000000007E-2</v>
      </c>
      <c r="J705" s="16">
        <v>7.0000000000000007E-2</v>
      </c>
      <c r="K705" s="16">
        <v>1.8103524241501651E-2</v>
      </c>
      <c r="L705" s="16" t="s">
        <v>3641</v>
      </c>
      <c r="M705" s="16" t="s">
        <v>1232</v>
      </c>
      <c r="N705" s="16">
        <v>0</v>
      </c>
      <c r="O705" s="16">
        <v>0</v>
      </c>
      <c r="P705" s="16">
        <v>0</v>
      </c>
    </row>
    <row r="706" spans="1:16">
      <c r="A706" s="20"/>
      <c r="B706" s="13">
        <v>1410</v>
      </c>
      <c r="C706" s="16">
        <v>30</v>
      </c>
      <c r="D706" s="16" t="s">
        <v>3633</v>
      </c>
      <c r="E706" s="16" t="s">
        <v>3626</v>
      </c>
      <c r="F706" s="27">
        <v>42901</v>
      </c>
      <c r="G706" s="16" t="s">
        <v>3660</v>
      </c>
      <c r="H706" s="16" t="s">
        <v>3663</v>
      </c>
      <c r="I706" s="16">
        <v>0.15</v>
      </c>
      <c r="J706" s="16">
        <v>0.15</v>
      </c>
      <c r="K706" s="16">
        <v>3.8793266231789247E-2</v>
      </c>
      <c r="L706" s="16" t="s">
        <v>1279</v>
      </c>
      <c r="M706" s="16" t="s">
        <v>1232</v>
      </c>
      <c r="N706" s="16">
        <v>0</v>
      </c>
      <c r="O706" s="16">
        <v>0</v>
      </c>
      <c r="P706" s="16">
        <v>0</v>
      </c>
    </row>
    <row r="707" spans="1:16">
      <c r="A707" s="20"/>
      <c r="B707" s="13">
        <v>1411</v>
      </c>
      <c r="C707" s="16">
        <v>30</v>
      </c>
      <c r="D707" s="16" t="s">
        <v>3633</v>
      </c>
      <c r="E707" s="16" t="s">
        <v>3626</v>
      </c>
      <c r="F707" s="27">
        <v>42901</v>
      </c>
      <c r="G707" s="16" t="s">
        <v>3660</v>
      </c>
      <c r="H707" s="16" t="s">
        <v>3663</v>
      </c>
      <c r="I707" s="16">
        <v>0.03</v>
      </c>
      <c r="J707" s="16">
        <v>0.03</v>
      </c>
      <c r="K707" s="16">
        <v>7.7586532463578524E-3</v>
      </c>
      <c r="L707" s="16" t="s">
        <v>3630</v>
      </c>
      <c r="M707" s="16" t="s">
        <v>1232</v>
      </c>
      <c r="N707" s="16">
        <v>0</v>
      </c>
      <c r="O707" s="16">
        <v>0</v>
      </c>
      <c r="P707" s="16">
        <v>0</v>
      </c>
    </row>
    <row r="708" spans="1:16">
      <c r="A708" s="20"/>
      <c r="B708" s="13">
        <v>1412</v>
      </c>
      <c r="C708" s="16">
        <v>30</v>
      </c>
      <c r="D708" s="16" t="s">
        <v>3633</v>
      </c>
      <c r="E708" s="16" t="s">
        <v>3626</v>
      </c>
      <c r="F708" s="27">
        <v>42901</v>
      </c>
      <c r="G708" s="16" t="s">
        <v>3660</v>
      </c>
      <c r="H708" s="16" t="s">
        <v>3663</v>
      </c>
      <c r="I708" s="16">
        <v>0.08</v>
      </c>
      <c r="J708" s="16">
        <v>0.08</v>
      </c>
      <c r="K708" s="16">
        <v>2.068974199028761E-2</v>
      </c>
      <c r="L708" s="16" t="s">
        <v>3641</v>
      </c>
      <c r="M708" s="16" t="s">
        <v>1232</v>
      </c>
      <c r="N708" s="16">
        <v>0</v>
      </c>
      <c r="O708" s="16">
        <v>0</v>
      </c>
      <c r="P708" s="16">
        <v>0</v>
      </c>
    </row>
    <row r="709" spans="1:16">
      <c r="A709" s="20"/>
      <c r="B709" s="13">
        <v>1417</v>
      </c>
      <c r="C709" s="16">
        <v>30</v>
      </c>
      <c r="D709" s="16" t="s">
        <v>3633</v>
      </c>
      <c r="E709" s="16" t="s">
        <v>3626</v>
      </c>
      <c r="F709" s="27">
        <v>42901</v>
      </c>
      <c r="G709" s="16" t="s">
        <v>3660</v>
      </c>
      <c r="H709" s="16" t="s">
        <v>3663</v>
      </c>
      <c r="I709" s="16">
        <v>0.02</v>
      </c>
      <c r="J709" s="16">
        <v>0.02</v>
      </c>
      <c r="K709" s="16">
        <v>5.1724354975719016E-3</v>
      </c>
      <c r="L709" s="16" t="s">
        <v>3475</v>
      </c>
      <c r="M709" s="16" t="s">
        <v>1232</v>
      </c>
      <c r="N709" s="16">
        <v>0</v>
      </c>
      <c r="O709" s="16">
        <v>0</v>
      </c>
      <c r="P709" s="16">
        <v>0</v>
      </c>
    </row>
    <row r="710" spans="1:16">
      <c r="A710" s="20"/>
      <c r="B710" s="13">
        <v>1419</v>
      </c>
      <c r="C710" s="16">
        <v>30</v>
      </c>
      <c r="D710" s="16" t="s">
        <v>3633</v>
      </c>
      <c r="E710" s="16" t="s">
        <v>3626</v>
      </c>
      <c r="F710" s="27">
        <v>42901</v>
      </c>
      <c r="G710" s="16" t="s">
        <v>3660</v>
      </c>
      <c r="H710" s="16" t="s">
        <v>3663</v>
      </c>
      <c r="I710" s="16">
        <v>0.01</v>
      </c>
      <c r="J710" s="16">
        <v>0.01</v>
      </c>
      <c r="K710" s="16">
        <v>2.5862177487859508E-3</v>
      </c>
      <c r="L710" s="16" t="s">
        <v>3630</v>
      </c>
      <c r="M710" s="16" t="s">
        <v>1232</v>
      </c>
      <c r="N710" s="16">
        <v>0</v>
      </c>
      <c r="O710" s="16">
        <v>0</v>
      </c>
      <c r="P710" s="16">
        <v>0</v>
      </c>
    </row>
    <row r="711" spans="1:16">
      <c r="A711" s="20"/>
      <c r="B711" s="13">
        <v>1420</v>
      </c>
      <c r="C711" s="16">
        <v>30</v>
      </c>
      <c r="D711" s="16" t="s">
        <v>3633</v>
      </c>
      <c r="E711" s="16" t="s">
        <v>3626</v>
      </c>
      <c r="F711" s="27">
        <v>42901</v>
      </c>
      <c r="G711" s="16" t="s">
        <v>3660</v>
      </c>
      <c r="H711" s="16" t="s">
        <v>3663</v>
      </c>
      <c r="I711" s="16">
        <v>0.02</v>
      </c>
      <c r="J711" s="16">
        <v>0.02</v>
      </c>
      <c r="K711" s="16">
        <v>5.1724354975719016E-3</v>
      </c>
      <c r="L711" s="16" t="s">
        <v>3632</v>
      </c>
      <c r="M711" s="16" t="s">
        <v>1392</v>
      </c>
      <c r="N711" s="16">
        <v>0</v>
      </c>
      <c r="O711" s="16">
        <v>0</v>
      </c>
      <c r="P711" s="16">
        <v>0</v>
      </c>
    </row>
    <row r="712" spans="1:16">
      <c r="A712" s="20"/>
      <c r="B712" s="13">
        <v>1424</v>
      </c>
      <c r="C712" s="16">
        <v>30</v>
      </c>
      <c r="D712" s="16" t="s">
        <v>3633</v>
      </c>
      <c r="E712" s="16" t="s">
        <v>3626</v>
      </c>
      <c r="F712" s="27">
        <v>42901</v>
      </c>
      <c r="G712" s="16" t="s">
        <v>3660</v>
      </c>
      <c r="H712" s="16" t="s">
        <v>3663</v>
      </c>
      <c r="I712" s="16">
        <v>0.24</v>
      </c>
      <c r="J712" s="16">
        <v>0.24</v>
      </c>
      <c r="K712" s="16">
        <v>6.2069225970862812E-2</v>
      </c>
      <c r="L712" s="16" t="s">
        <v>3664</v>
      </c>
      <c r="M712" s="16" t="s">
        <v>1232</v>
      </c>
      <c r="N712" s="16">
        <v>0</v>
      </c>
      <c r="O712" s="16">
        <v>0</v>
      </c>
      <c r="P712" s="16">
        <v>0</v>
      </c>
    </row>
    <row r="713" spans="1:16">
      <c r="A713" s="20"/>
      <c r="B713" s="13">
        <v>1425</v>
      </c>
      <c r="C713" s="16">
        <v>30</v>
      </c>
      <c r="D713" s="16" t="s">
        <v>3633</v>
      </c>
      <c r="E713" s="16" t="s">
        <v>3626</v>
      </c>
      <c r="F713" s="27">
        <v>42901</v>
      </c>
      <c r="G713" s="16" t="s">
        <v>3660</v>
      </c>
      <c r="H713" s="16" t="s">
        <v>3663</v>
      </c>
      <c r="I713" s="16">
        <v>0.06</v>
      </c>
      <c r="J713" s="16">
        <v>0.06</v>
      </c>
      <c r="K713" s="16">
        <v>1.55173064927157E-2</v>
      </c>
      <c r="L713" s="16" t="s">
        <v>3664</v>
      </c>
      <c r="M713" s="16" t="s">
        <v>1232</v>
      </c>
      <c r="N713" s="16">
        <v>0</v>
      </c>
      <c r="O713" s="16">
        <v>0</v>
      </c>
      <c r="P713" s="16">
        <v>0</v>
      </c>
    </row>
    <row r="714" spans="1:16">
      <c r="A714" s="20"/>
      <c r="B714" s="13">
        <v>1426</v>
      </c>
      <c r="C714" s="16">
        <v>30</v>
      </c>
      <c r="D714" s="16" t="s">
        <v>3633</v>
      </c>
      <c r="E714" s="16" t="s">
        <v>3626</v>
      </c>
      <c r="F714" s="27">
        <v>42901</v>
      </c>
      <c r="G714" s="16" t="s">
        <v>3660</v>
      </c>
      <c r="H714" s="16" t="s">
        <v>3663</v>
      </c>
      <c r="I714" s="16">
        <v>0.04</v>
      </c>
      <c r="J714" s="16">
        <v>0.04</v>
      </c>
      <c r="K714" s="16">
        <v>1.03448709951438E-2</v>
      </c>
      <c r="L714" s="16" t="s">
        <v>3632</v>
      </c>
      <c r="M714" s="16" t="s">
        <v>1232</v>
      </c>
      <c r="N714" s="16">
        <v>0</v>
      </c>
      <c r="O714" s="16">
        <v>0</v>
      </c>
      <c r="P714" s="16">
        <v>0</v>
      </c>
    </row>
    <row r="715" spans="1:16">
      <c r="A715" s="20"/>
      <c r="B715" s="13">
        <v>1427</v>
      </c>
      <c r="C715" s="16">
        <v>30</v>
      </c>
      <c r="D715" s="16" t="s">
        <v>3633</v>
      </c>
      <c r="E715" s="16" t="s">
        <v>3626</v>
      </c>
      <c r="F715" s="27">
        <v>42901</v>
      </c>
      <c r="G715" s="16" t="s">
        <v>3660</v>
      </c>
      <c r="H715" s="16" t="s">
        <v>3663</v>
      </c>
      <c r="I715" s="16">
        <v>0.04</v>
      </c>
      <c r="J715" s="16">
        <v>0.04</v>
      </c>
      <c r="K715" s="16">
        <v>1.03448709951438E-2</v>
      </c>
      <c r="L715" s="16" t="s">
        <v>3632</v>
      </c>
      <c r="M715" s="16" t="s">
        <v>1392</v>
      </c>
      <c r="N715" s="16">
        <v>0</v>
      </c>
      <c r="O715" s="16">
        <v>0</v>
      </c>
      <c r="P715" s="16">
        <v>0</v>
      </c>
    </row>
    <row r="716" spans="1:16">
      <c r="A716" s="20"/>
      <c r="B716" s="13">
        <v>1432</v>
      </c>
      <c r="C716" s="16">
        <v>31</v>
      </c>
      <c r="D716" s="16" t="s">
        <v>3625</v>
      </c>
      <c r="E716" s="16" t="s">
        <v>3626</v>
      </c>
      <c r="F716" s="27">
        <v>42934</v>
      </c>
      <c r="G716" s="16" t="s">
        <v>3665</v>
      </c>
      <c r="H716" s="16" t="s">
        <v>3666</v>
      </c>
      <c r="I716" s="16">
        <v>0.01</v>
      </c>
      <c r="J716" s="16">
        <v>0.01</v>
      </c>
      <c r="K716" s="16">
        <v>2.5862177487859508E-3</v>
      </c>
      <c r="L716" s="16" t="s">
        <v>1406</v>
      </c>
      <c r="M716" s="16" t="s">
        <v>1232</v>
      </c>
      <c r="N716" s="16">
        <v>0</v>
      </c>
      <c r="O716" s="16">
        <v>0</v>
      </c>
      <c r="P716" s="16">
        <v>0</v>
      </c>
    </row>
    <row r="717" spans="1:16">
      <c r="A717" s="20"/>
      <c r="B717" s="13">
        <v>1433</v>
      </c>
      <c r="C717" s="16">
        <v>31</v>
      </c>
      <c r="D717" s="16" t="s">
        <v>3625</v>
      </c>
      <c r="E717" s="16" t="s">
        <v>3626</v>
      </c>
      <c r="F717" s="27">
        <v>42934</v>
      </c>
      <c r="G717" s="16" t="s">
        <v>3665</v>
      </c>
      <c r="H717" s="16" t="s">
        <v>3666</v>
      </c>
      <c r="I717" s="16">
        <v>0.01</v>
      </c>
      <c r="J717" s="16">
        <v>0.01</v>
      </c>
      <c r="K717" s="16">
        <v>2.5862177487859508E-3</v>
      </c>
      <c r="L717" s="16" t="s">
        <v>3630</v>
      </c>
      <c r="M717" s="16" t="s">
        <v>1232</v>
      </c>
      <c r="N717" s="16">
        <v>0</v>
      </c>
      <c r="O717" s="16">
        <v>0</v>
      </c>
      <c r="P717" s="16">
        <v>0</v>
      </c>
    </row>
    <row r="718" spans="1:16">
      <c r="A718" s="20"/>
      <c r="B718" s="13">
        <v>1434</v>
      </c>
      <c r="C718" s="16">
        <v>31</v>
      </c>
      <c r="D718" s="16" t="s">
        <v>3625</v>
      </c>
      <c r="E718" s="16" t="s">
        <v>3626</v>
      </c>
      <c r="F718" s="27">
        <v>42934</v>
      </c>
      <c r="G718" s="16" t="s">
        <v>3665</v>
      </c>
      <c r="H718" s="16" t="s">
        <v>3666</v>
      </c>
      <c r="I718" s="16">
        <v>0.03</v>
      </c>
      <c r="J718" s="16">
        <v>0.03</v>
      </c>
      <c r="K718" s="16">
        <v>7.7586532463578524E-3</v>
      </c>
      <c r="L718" s="16" t="s">
        <v>3475</v>
      </c>
      <c r="M718" s="16" t="s">
        <v>1232</v>
      </c>
      <c r="N718" s="16">
        <v>0</v>
      </c>
      <c r="O718" s="16">
        <v>0</v>
      </c>
      <c r="P718" s="16">
        <v>0</v>
      </c>
    </row>
    <row r="719" spans="1:16">
      <c r="B719" s="13">
        <v>1435</v>
      </c>
      <c r="C719" s="16">
        <v>31</v>
      </c>
      <c r="D719" s="16" t="s">
        <v>3625</v>
      </c>
      <c r="E719" s="16" t="s">
        <v>3626</v>
      </c>
      <c r="F719" s="27">
        <v>42934</v>
      </c>
      <c r="G719" s="16" t="s">
        <v>3665</v>
      </c>
      <c r="H719" s="16" t="s">
        <v>3666</v>
      </c>
      <c r="I719" s="16">
        <v>0.01</v>
      </c>
      <c r="J719" s="16">
        <v>0.01</v>
      </c>
      <c r="K719" s="16">
        <v>2.5862177487859508E-3</v>
      </c>
      <c r="L719" s="16" t="s">
        <v>3664</v>
      </c>
      <c r="M719" s="16" t="s">
        <v>1232</v>
      </c>
      <c r="N719" s="16">
        <v>0</v>
      </c>
      <c r="O719" s="16">
        <v>0</v>
      </c>
      <c r="P719" s="16">
        <v>0</v>
      </c>
    </row>
    <row r="720" spans="1:16">
      <c r="B720" s="13">
        <v>1438</v>
      </c>
      <c r="C720" s="16">
        <v>31</v>
      </c>
      <c r="D720" s="16" t="s">
        <v>3625</v>
      </c>
      <c r="E720" s="16" t="s">
        <v>3626</v>
      </c>
      <c r="F720" s="27">
        <v>42934</v>
      </c>
      <c r="G720" s="16" t="s">
        <v>3665</v>
      </c>
      <c r="H720" s="16" t="s">
        <v>3666</v>
      </c>
      <c r="I720" s="16">
        <v>0.01</v>
      </c>
      <c r="J720" s="16">
        <v>0.01</v>
      </c>
      <c r="K720" s="16">
        <v>2.5862177487859508E-3</v>
      </c>
      <c r="L720" s="16" t="s">
        <v>3656</v>
      </c>
      <c r="M720" s="16" t="s">
        <v>1232</v>
      </c>
      <c r="N720" s="16">
        <v>0</v>
      </c>
      <c r="O720" s="16">
        <v>0</v>
      </c>
      <c r="P720" s="16">
        <v>0</v>
      </c>
    </row>
    <row r="721" spans="2:16">
      <c r="B721" s="13">
        <v>1439</v>
      </c>
      <c r="C721" s="16">
        <v>31</v>
      </c>
      <c r="D721" s="16" t="s">
        <v>3625</v>
      </c>
      <c r="E721" s="16" t="s">
        <v>3626</v>
      </c>
      <c r="F721" s="27">
        <v>42934</v>
      </c>
      <c r="G721" s="16" t="s">
        <v>3665</v>
      </c>
      <c r="H721" s="16" t="s">
        <v>3666</v>
      </c>
      <c r="I721" s="16">
        <v>0.01</v>
      </c>
      <c r="J721" s="16">
        <v>0.01</v>
      </c>
      <c r="K721" s="16">
        <v>2.5862177487859508E-3</v>
      </c>
      <c r="L721" s="16" t="s">
        <v>3475</v>
      </c>
      <c r="M721" s="16" t="s">
        <v>1232</v>
      </c>
      <c r="N721" s="16">
        <v>0</v>
      </c>
      <c r="O721" s="16">
        <v>0</v>
      </c>
      <c r="P721" s="16">
        <v>0</v>
      </c>
    </row>
    <row r="722" spans="2:16">
      <c r="B722" s="13">
        <v>1440</v>
      </c>
      <c r="C722" s="16">
        <v>31</v>
      </c>
      <c r="D722" s="16" t="s">
        <v>3625</v>
      </c>
      <c r="E722" s="16" t="s">
        <v>3626</v>
      </c>
      <c r="F722" s="27">
        <v>42934</v>
      </c>
      <c r="G722" s="16" t="s">
        <v>3665</v>
      </c>
      <c r="H722" s="16" t="s">
        <v>3666</v>
      </c>
      <c r="I722" s="16">
        <v>0.01</v>
      </c>
      <c r="J722" s="16">
        <v>0.01</v>
      </c>
      <c r="K722" s="16">
        <v>2.5862177487859508E-3</v>
      </c>
      <c r="L722" s="16" t="s">
        <v>3475</v>
      </c>
      <c r="M722" s="16" t="s">
        <v>1232</v>
      </c>
      <c r="N722" s="16">
        <v>0</v>
      </c>
      <c r="O722" s="16">
        <v>0</v>
      </c>
      <c r="P722" s="16">
        <v>0</v>
      </c>
    </row>
    <row r="723" spans="2:16">
      <c r="B723" s="13">
        <v>1441</v>
      </c>
      <c r="C723" s="16">
        <v>31</v>
      </c>
      <c r="D723" s="16" t="s">
        <v>3625</v>
      </c>
      <c r="E723" s="16" t="s">
        <v>3626</v>
      </c>
      <c r="F723" s="27">
        <v>42934</v>
      </c>
      <c r="G723" s="16" t="s">
        <v>3665</v>
      </c>
      <c r="H723" s="16" t="s">
        <v>3666</v>
      </c>
      <c r="I723" s="16">
        <v>0.01</v>
      </c>
      <c r="J723" s="16">
        <v>0.01</v>
      </c>
      <c r="K723" s="16">
        <v>2.5862177487859508E-3</v>
      </c>
      <c r="L723" s="16" t="s">
        <v>3475</v>
      </c>
      <c r="M723" s="16" t="s">
        <v>1232</v>
      </c>
      <c r="N723" s="16">
        <v>0</v>
      </c>
      <c r="O723" s="16">
        <v>0</v>
      </c>
      <c r="P723" s="16">
        <v>0</v>
      </c>
    </row>
    <row r="724" spans="2:16">
      <c r="B724" s="13">
        <v>1444</v>
      </c>
      <c r="C724" s="16">
        <v>31</v>
      </c>
      <c r="D724" s="16" t="s">
        <v>3625</v>
      </c>
      <c r="E724" s="16" t="s">
        <v>3626</v>
      </c>
      <c r="F724" s="27">
        <v>42934</v>
      </c>
      <c r="G724" s="16" t="s">
        <v>3665</v>
      </c>
      <c r="H724" s="16" t="s">
        <v>3666</v>
      </c>
      <c r="I724" s="16">
        <v>0.26</v>
      </c>
      <c r="J724" s="16">
        <v>0.26</v>
      </c>
      <c r="K724" s="16">
        <v>6.7241661468434702E-2</v>
      </c>
      <c r="L724" s="16" t="s">
        <v>3648</v>
      </c>
      <c r="M724" s="16" t="s">
        <v>1392</v>
      </c>
      <c r="N724" s="16">
        <v>0</v>
      </c>
      <c r="O724" s="16">
        <v>0</v>
      </c>
      <c r="P724" s="16">
        <v>0</v>
      </c>
    </row>
    <row r="725" spans="2:16">
      <c r="B725" s="13">
        <v>1445</v>
      </c>
      <c r="C725" s="16">
        <v>31</v>
      </c>
      <c r="D725" s="16" t="s">
        <v>3625</v>
      </c>
      <c r="E725" s="16" t="s">
        <v>3626</v>
      </c>
      <c r="F725" s="27">
        <v>42934</v>
      </c>
      <c r="G725" s="16" t="s">
        <v>3665</v>
      </c>
      <c r="H725" s="16" t="s">
        <v>3666</v>
      </c>
      <c r="I725" s="16">
        <v>0.1</v>
      </c>
      <c r="J725" s="16">
        <v>0.1</v>
      </c>
      <c r="K725" s="16">
        <v>2.586217748785951E-2</v>
      </c>
      <c r="L725" s="16" t="s">
        <v>3648</v>
      </c>
      <c r="M725" s="16" t="s">
        <v>1392</v>
      </c>
      <c r="N725" s="16">
        <v>0</v>
      </c>
      <c r="O725" s="16">
        <v>0</v>
      </c>
      <c r="P725" s="16">
        <v>0</v>
      </c>
    </row>
    <row r="726" spans="2:16">
      <c r="B726" s="13">
        <v>1446</v>
      </c>
      <c r="C726" s="16">
        <v>31</v>
      </c>
      <c r="D726" s="16" t="s">
        <v>3625</v>
      </c>
      <c r="E726" s="16" t="s">
        <v>3626</v>
      </c>
      <c r="F726" s="27">
        <v>42934</v>
      </c>
      <c r="G726" s="16" t="s">
        <v>3665</v>
      </c>
      <c r="H726" s="16" t="s">
        <v>3666</v>
      </c>
      <c r="I726" s="16">
        <v>0.03</v>
      </c>
      <c r="J726" s="16">
        <v>0.03</v>
      </c>
      <c r="K726" s="16">
        <v>7.7586532463578524E-3</v>
      </c>
      <c r="L726" s="16" t="s">
        <v>3475</v>
      </c>
      <c r="M726" s="16" t="s">
        <v>1232</v>
      </c>
      <c r="N726" s="16">
        <v>0</v>
      </c>
      <c r="O726" s="16">
        <v>0</v>
      </c>
      <c r="P726" s="16">
        <v>0</v>
      </c>
    </row>
    <row r="727" spans="2:16">
      <c r="B727" s="13">
        <v>1447</v>
      </c>
      <c r="C727" s="16">
        <v>31</v>
      </c>
      <c r="D727" s="16" t="s">
        <v>3625</v>
      </c>
      <c r="E727" s="16" t="s">
        <v>3626</v>
      </c>
      <c r="F727" s="27">
        <v>42934</v>
      </c>
      <c r="G727" s="16" t="s">
        <v>3665</v>
      </c>
      <c r="H727" s="16" t="s">
        <v>3666</v>
      </c>
      <c r="I727" s="16">
        <v>0.01</v>
      </c>
      <c r="J727" s="16">
        <v>0.01</v>
      </c>
      <c r="K727" s="16">
        <v>2.5862177487859508E-3</v>
      </c>
      <c r="L727" s="16" t="s">
        <v>3648</v>
      </c>
      <c r="M727" s="16" t="s">
        <v>1392</v>
      </c>
      <c r="N727" s="16">
        <v>0</v>
      </c>
      <c r="O727" s="16">
        <v>0</v>
      </c>
      <c r="P727" s="16">
        <v>0</v>
      </c>
    </row>
    <row r="728" spans="2:16">
      <c r="B728" s="13">
        <v>1448</v>
      </c>
      <c r="C728" s="16">
        <v>31</v>
      </c>
      <c r="D728" s="16" t="s">
        <v>3625</v>
      </c>
      <c r="E728" s="16" t="s">
        <v>3626</v>
      </c>
      <c r="F728" s="27">
        <v>42934</v>
      </c>
      <c r="G728" s="16" t="s">
        <v>3665</v>
      </c>
      <c r="H728" s="16" t="s">
        <v>3666</v>
      </c>
      <c r="I728" s="16">
        <v>0.23</v>
      </c>
      <c r="J728" s="16">
        <v>0.23</v>
      </c>
      <c r="K728" s="16">
        <v>5.9483008222076868E-2</v>
      </c>
      <c r="L728" s="16" t="s">
        <v>3648</v>
      </c>
      <c r="M728" s="16" t="s">
        <v>1392</v>
      </c>
      <c r="N728" s="16">
        <v>0</v>
      </c>
      <c r="O728" s="16">
        <v>0</v>
      </c>
      <c r="P728" s="16">
        <v>0</v>
      </c>
    </row>
    <row r="729" spans="2:16">
      <c r="B729" s="13">
        <v>1449</v>
      </c>
      <c r="C729" s="16">
        <v>31</v>
      </c>
      <c r="D729" s="16" t="s">
        <v>3625</v>
      </c>
      <c r="E729" s="16" t="s">
        <v>3626</v>
      </c>
      <c r="F729" s="27">
        <v>42934</v>
      </c>
      <c r="G729" s="16" t="s">
        <v>3665</v>
      </c>
      <c r="H729" s="16" t="s">
        <v>3666</v>
      </c>
      <c r="I729" s="16">
        <v>0.01</v>
      </c>
      <c r="J729" s="16">
        <v>0.01</v>
      </c>
      <c r="K729" s="16">
        <v>2.5862177487859508E-3</v>
      </c>
      <c r="L729" s="16" t="s">
        <v>3475</v>
      </c>
      <c r="M729" s="16" t="s">
        <v>1232</v>
      </c>
      <c r="N729" s="16">
        <v>0</v>
      </c>
      <c r="O729" s="16">
        <v>0</v>
      </c>
      <c r="P729" s="16">
        <v>0</v>
      </c>
    </row>
    <row r="730" spans="2:16">
      <c r="B730" s="13">
        <v>1450</v>
      </c>
      <c r="C730" s="16">
        <v>31</v>
      </c>
      <c r="D730" s="16" t="s">
        <v>3625</v>
      </c>
      <c r="E730" s="16" t="s">
        <v>3626</v>
      </c>
      <c r="F730" s="27">
        <v>42934</v>
      </c>
      <c r="G730" s="16" t="s">
        <v>3665</v>
      </c>
      <c r="H730" s="16" t="s">
        <v>3666</v>
      </c>
      <c r="I730" s="16">
        <v>0.05</v>
      </c>
      <c r="J730" s="16">
        <v>0.05</v>
      </c>
      <c r="K730" s="16">
        <v>1.293108874392975E-2</v>
      </c>
      <c r="L730" s="16" t="s">
        <v>3475</v>
      </c>
      <c r="M730" s="16" t="s">
        <v>1232</v>
      </c>
      <c r="N730" s="16">
        <v>0</v>
      </c>
      <c r="O730" s="16">
        <v>0</v>
      </c>
      <c r="P730" s="16">
        <v>0</v>
      </c>
    </row>
    <row r="731" spans="2:16">
      <c r="B731" s="13">
        <v>1451</v>
      </c>
      <c r="C731" s="16">
        <v>31</v>
      </c>
      <c r="D731" s="16" t="s">
        <v>3625</v>
      </c>
      <c r="E731" s="16" t="s">
        <v>3626</v>
      </c>
      <c r="F731" s="27">
        <v>42934</v>
      </c>
      <c r="G731" s="16" t="s">
        <v>3665</v>
      </c>
      <c r="H731" s="16" t="s">
        <v>3666</v>
      </c>
      <c r="I731" s="16">
        <v>0.05</v>
      </c>
      <c r="J731" s="16">
        <v>0.05</v>
      </c>
      <c r="K731" s="16">
        <v>1.293108874392975E-2</v>
      </c>
      <c r="L731" s="16" t="s">
        <v>3475</v>
      </c>
      <c r="M731" s="16" t="s">
        <v>1232</v>
      </c>
      <c r="N731" s="16">
        <v>0</v>
      </c>
      <c r="O731" s="16">
        <v>0</v>
      </c>
      <c r="P731" s="16">
        <v>0</v>
      </c>
    </row>
    <row r="732" spans="2:16">
      <c r="B732" s="13">
        <v>1452</v>
      </c>
      <c r="C732" s="16">
        <v>31</v>
      </c>
      <c r="D732" s="16" t="s">
        <v>3625</v>
      </c>
      <c r="E732" s="16" t="s">
        <v>3626</v>
      </c>
      <c r="F732" s="27">
        <v>42934</v>
      </c>
      <c r="G732" s="16" t="s">
        <v>3665</v>
      </c>
      <c r="H732" s="16" t="s">
        <v>3666</v>
      </c>
      <c r="I732" s="16">
        <v>0.03</v>
      </c>
      <c r="J732" s="16">
        <v>0.03</v>
      </c>
      <c r="K732" s="16">
        <v>7.7586532463578524E-3</v>
      </c>
      <c r="L732" s="16" t="s">
        <v>3659</v>
      </c>
      <c r="M732" s="16" t="s">
        <v>1232</v>
      </c>
      <c r="N732" s="16">
        <v>0</v>
      </c>
      <c r="O732" s="16">
        <v>0</v>
      </c>
      <c r="P732" s="16">
        <v>0</v>
      </c>
    </row>
    <row r="733" spans="2:16">
      <c r="B733" s="13">
        <v>1454</v>
      </c>
      <c r="C733" s="16">
        <v>31</v>
      </c>
      <c r="D733" s="16" t="s">
        <v>3625</v>
      </c>
      <c r="E733" s="16" t="s">
        <v>3626</v>
      </c>
      <c r="F733" s="27">
        <v>42934</v>
      </c>
      <c r="G733" s="16" t="s">
        <v>3665</v>
      </c>
      <c r="H733" s="16" t="s">
        <v>3666</v>
      </c>
      <c r="I733" s="16">
        <v>0.01</v>
      </c>
      <c r="J733" s="16">
        <v>0.01</v>
      </c>
      <c r="K733" s="16">
        <v>2.5862177487859508E-3</v>
      </c>
      <c r="L733" s="16" t="s">
        <v>3475</v>
      </c>
      <c r="M733" s="16" t="s">
        <v>1232</v>
      </c>
      <c r="N733" s="16">
        <v>0</v>
      </c>
      <c r="O733" s="16">
        <v>0</v>
      </c>
      <c r="P733" s="16">
        <v>0</v>
      </c>
    </row>
    <row r="734" spans="2:16">
      <c r="B734" s="13">
        <v>1455</v>
      </c>
      <c r="C734" s="16">
        <v>31</v>
      </c>
      <c r="D734" s="16" t="s">
        <v>3625</v>
      </c>
      <c r="E734" s="16" t="s">
        <v>3626</v>
      </c>
      <c r="F734" s="27">
        <v>42934</v>
      </c>
      <c r="G734" s="16" t="s">
        <v>3665</v>
      </c>
      <c r="H734" s="16" t="s">
        <v>3666</v>
      </c>
      <c r="I734" s="16">
        <v>0.01</v>
      </c>
      <c r="J734" s="16">
        <v>0.01</v>
      </c>
      <c r="K734" s="16">
        <v>2.5862177487859508E-3</v>
      </c>
      <c r="L734" s="16" t="s">
        <v>3656</v>
      </c>
      <c r="M734" s="16" t="s">
        <v>1232</v>
      </c>
      <c r="N734" s="16">
        <v>0</v>
      </c>
      <c r="O734" s="16">
        <v>0</v>
      </c>
      <c r="P734" s="16">
        <v>0</v>
      </c>
    </row>
    <row r="735" spans="2:16">
      <c r="B735" s="13">
        <v>1456</v>
      </c>
      <c r="C735" s="16">
        <v>31</v>
      </c>
      <c r="D735" s="16" t="s">
        <v>3625</v>
      </c>
      <c r="E735" s="16" t="s">
        <v>3626</v>
      </c>
      <c r="F735" s="27">
        <v>42934</v>
      </c>
      <c r="G735" s="16" t="s">
        <v>3665</v>
      </c>
      <c r="H735" s="16" t="s">
        <v>3666</v>
      </c>
      <c r="I735" s="16">
        <v>0.21</v>
      </c>
      <c r="J735" s="16">
        <v>0.21</v>
      </c>
      <c r="K735" s="16">
        <v>5.4310572724504957E-2</v>
      </c>
      <c r="L735" s="16" t="s">
        <v>3656</v>
      </c>
      <c r="M735" s="16" t="s">
        <v>1232</v>
      </c>
      <c r="N735" s="16">
        <v>0</v>
      </c>
      <c r="O735" s="16">
        <v>0</v>
      </c>
      <c r="P735" s="16">
        <v>0</v>
      </c>
    </row>
    <row r="736" spans="2:16">
      <c r="B736" s="13">
        <v>1457</v>
      </c>
      <c r="C736" s="16">
        <v>31</v>
      </c>
      <c r="D736" s="16" t="s">
        <v>3625</v>
      </c>
      <c r="E736" s="16" t="s">
        <v>3626</v>
      </c>
      <c r="F736" s="27">
        <v>42934</v>
      </c>
      <c r="G736" s="16" t="s">
        <v>3665</v>
      </c>
      <c r="H736" s="16" t="s">
        <v>3666</v>
      </c>
      <c r="I736" s="16">
        <v>0.01</v>
      </c>
      <c r="J736" s="16">
        <v>0.01</v>
      </c>
      <c r="K736" s="16">
        <v>2.5862177487859508E-3</v>
      </c>
      <c r="L736" s="16" t="s">
        <v>3475</v>
      </c>
      <c r="M736" s="16" t="s">
        <v>1232</v>
      </c>
      <c r="N736" s="16">
        <v>0</v>
      </c>
      <c r="O736" s="16">
        <v>0</v>
      </c>
      <c r="P736" s="16">
        <v>0</v>
      </c>
    </row>
    <row r="737" spans="2:16">
      <c r="B737" s="13">
        <v>1460</v>
      </c>
      <c r="C737" s="16">
        <v>31</v>
      </c>
      <c r="D737" s="16" t="s">
        <v>3625</v>
      </c>
      <c r="E737" s="16" t="s">
        <v>3626</v>
      </c>
      <c r="F737" s="27">
        <v>42934</v>
      </c>
      <c r="G737" s="16" t="s">
        <v>3665</v>
      </c>
      <c r="H737" s="16" t="s">
        <v>3666</v>
      </c>
      <c r="I737" s="16">
        <v>0.08</v>
      </c>
      <c r="J737" s="16">
        <v>0.08</v>
      </c>
      <c r="K737" s="16">
        <v>2.068974199028761E-2</v>
      </c>
      <c r="L737" s="16" t="s">
        <v>3475</v>
      </c>
      <c r="M737" s="16" t="s">
        <v>1232</v>
      </c>
      <c r="N737" s="16">
        <v>0</v>
      </c>
      <c r="O737" s="16">
        <v>0</v>
      </c>
      <c r="P737" s="16">
        <v>0</v>
      </c>
    </row>
    <row r="738" spans="2:16">
      <c r="B738" s="13">
        <v>1461</v>
      </c>
      <c r="C738" s="16">
        <v>31</v>
      </c>
      <c r="D738" s="16" t="s">
        <v>3625</v>
      </c>
      <c r="E738" s="16" t="s">
        <v>3626</v>
      </c>
      <c r="F738" s="27">
        <v>42934</v>
      </c>
      <c r="G738" s="16" t="s">
        <v>3665</v>
      </c>
      <c r="H738" s="16" t="s">
        <v>3666</v>
      </c>
      <c r="I738" s="16">
        <v>0.06</v>
      </c>
      <c r="J738" s="16">
        <v>0.06</v>
      </c>
      <c r="K738" s="16">
        <v>1.55173064927157E-2</v>
      </c>
      <c r="L738" s="16" t="s">
        <v>3656</v>
      </c>
      <c r="M738" s="16" t="s">
        <v>1232</v>
      </c>
      <c r="N738" s="16">
        <v>0</v>
      </c>
      <c r="O738" s="16">
        <v>0</v>
      </c>
      <c r="P738" s="16">
        <v>0</v>
      </c>
    </row>
    <row r="739" spans="2:16">
      <c r="B739" s="13">
        <v>1462</v>
      </c>
      <c r="C739" s="16">
        <v>31</v>
      </c>
      <c r="D739" s="16" t="s">
        <v>3625</v>
      </c>
      <c r="E739" s="16" t="s">
        <v>3626</v>
      </c>
      <c r="F739" s="27">
        <v>42934</v>
      </c>
      <c r="G739" s="16" t="s">
        <v>3665</v>
      </c>
      <c r="H739" s="16" t="s">
        <v>3666</v>
      </c>
      <c r="I739" s="16">
        <v>7.0000000000000007E-2</v>
      </c>
      <c r="J739" s="16">
        <v>7.0000000000000007E-2</v>
      </c>
      <c r="K739" s="16">
        <v>1.8103524241501651E-2</v>
      </c>
      <c r="L739" s="16" t="s">
        <v>3659</v>
      </c>
      <c r="M739" s="16" t="s">
        <v>1232</v>
      </c>
      <c r="N739" s="16">
        <v>0</v>
      </c>
      <c r="O739" s="16">
        <v>0</v>
      </c>
      <c r="P739" s="16">
        <v>0</v>
      </c>
    </row>
    <row r="740" spans="2:16">
      <c r="B740" s="13">
        <v>1463</v>
      </c>
      <c r="C740" s="16">
        <v>31</v>
      </c>
      <c r="D740" s="16" t="s">
        <v>3625</v>
      </c>
      <c r="E740" s="16" t="s">
        <v>3626</v>
      </c>
      <c r="F740" s="27">
        <v>42934</v>
      </c>
      <c r="G740" s="16" t="s">
        <v>3665</v>
      </c>
      <c r="H740" s="16" t="s">
        <v>3666</v>
      </c>
      <c r="I740" s="16">
        <v>0.01</v>
      </c>
      <c r="J740" s="16">
        <v>0.01</v>
      </c>
      <c r="K740" s="16">
        <v>2.5862177487859508E-3</v>
      </c>
      <c r="L740" s="16" t="s">
        <v>3659</v>
      </c>
      <c r="M740" s="16" t="s">
        <v>1392</v>
      </c>
      <c r="N740" s="16">
        <v>0</v>
      </c>
      <c r="O740" s="16">
        <v>0</v>
      </c>
      <c r="P740" s="16">
        <v>0</v>
      </c>
    </row>
    <row r="741" spans="2:16">
      <c r="B741" s="13">
        <v>1464</v>
      </c>
      <c r="C741" s="16">
        <v>31</v>
      </c>
      <c r="D741" s="16" t="s">
        <v>3625</v>
      </c>
      <c r="E741" s="16" t="s">
        <v>3626</v>
      </c>
      <c r="F741" s="27">
        <v>42934</v>
      </c>
      <c r="G741" s="16" t="s">
        <v>3665</v>
      </c>
      <c r="H741" s="16" t="s">
        <v>3666</v>
      </c>
      <c r="I741" s="16">
        <v>0.01</v>
      </c>
      <c r="J741" s="16">
        <v>0.01</v>
      </c>
      <c r="K741" s="16">
        <v>2.5862177487859508E-3</v>
      </c>
      <c r="L741" s="16" t="s">
        <v>3659</v>
      </c>
      <c r="M741" s="16" t="s">
        <v>1232</v>
      </c>
      <c r="N741" s="16">
        <v>0</v>
      </c>
      <c r="O741" s="16">
        <v>0</v>
      </c>
      <c r="P741" s="16">
        <v>0</v>
      </c>
    </row>
    <row r="742" spans="2:16">
      <c r="B742" s="13">
        <v>1466</v>
      </c>
      <c r="C742" s="16">
        <v>31</v>
      </c>
      <c r="D742" s="16" t="s">
        <v>3625</v>
      </c>
      <c r="E742" s="16" t="s">
        <v>3626</v>
      </c>
      <c r="F742" s="27">
        <v>42934</v>
      </c>
      <c r="G742" s="16" t="s">
        <v>3665</v>
      </c>
      <c r="H742" s="16" t="s">
        <v>3666</v>
      </c>
      <c r="I742" s="16">
        <v>0.12</v>
      </c>
      <c r="J742" s="16">
        <v>0.12</v>
      </c>
      <c r="K742" s="16">
        <v>3.103461298543141E-2</v>
      </c>
      <c r="L742" s="16" t="s">
        <v>1279</v>
      </c>
      <c r="M742" s="16" t="s">
        <v>1232</v>
      </c>
      <c r="N742" s="16">
        <v>0</v>
      </c>
      <c r="O742" s="16">
        <v>0</v>
      </c>
      <c r="P742" s="16">
        <v>0</v>
      </c>
    </row>
    <row r="743" spans="2:16">
      <c r="B743" s="13">
        <v>1467</v>
      </c>
      <c r="C743" s="16">
        <v>31</v>
      </c>
      <c r="D743" s="16" t="s">
        <v>3625</v>
      </c>
      <c r="E743" s="16" t="s">
        <v>3626</v>
      </c>
      <c r="F743" s="27">
        <v>42934</v>
      </c>
      <c r="G743" s="16" t="s">
        <v>3665</v>
      </c>
      <c r="H743" s="16" t="s">
        <v>3666</v>
      </c>
      <c r="I743" s="16">
        <v>0.01</v>
      </c>
      <c r="J743" s="16">
        <v>0.01</v>
      </c>
      <c r="K743" s="16">
        <v>2.5862177487859508E-3</v>
      </c>
      <c r="L743" s="16" t="s">
        <v>3475</v>
      </c>
      <c r="M743" s="16" t="s">
        <v>1232</v>
      </c>
      <c r="N743" s="16">
        <v>0</v>
      </c>
      <c r="O743" s="16">
        <v>0</v>
      </c>
      <c r="P743" s="16">
        <v>0</v>
      </c>
    </row>
    <row r="744" spans="2:16">
      <c r="B744" s="13">
        <v>1468</v>
      </c>
      <c r="C744" s="16">
        <v>31</v>
      </c>
      <c r="D744" s="16" t="s">
        <v>3625</v>
      </c>
      <c r="E744" s="16" t="s">
        <v>3626</v>
      </c>
      <c r="F744" s="27">
        <v>42934</v>
      </c>
      <c r="G744" s="16" t="s">
        <v>3665</v>
      </c>
      <c r="H744" s="16" t="s">
        <v>3666</v>
      </c>
      <c r="I744" s="16">
        <v>0.06</v>
      </c>
      <c r="J744" s="16">
        <v>0.06</v>
      </c>
      <c r="K744" s="16">
        <v>1.55173064927157E-2</v>
      </c>
      <c r="L744" s="16" t="s">
        <v>1279</v>
      </c>
      <c r="M744" s="16" t="s">
        <v>1232</v>
      </c>
      <c r="N744" s="16">
        <v>0</v>
      </c>
      <c r="O744" s="16">
        <v>0</v>
      </c>
      <c r="P744" s="16">
        <v>0</v>
      </c>
    </row>
    <row r="745" spans="2:16">
      <c r="B745" s="13">
        <v>1470</v>
      </c>
      <c r="C745" s="16">
        <v>32</v>
      </c>
      <c r="D745" s="16" t="s">
        <v>3633</v>
      </c>
      <c r="E745" s="16" t="s">
        <v>3626</v>
      </c>
      <c r="F745" s="27">
        <v>42937</v>
      </c>
      <c r="G745" s="16" t="s">
        <v>3665</v>
      </c>
      <c r="H745" s="16" t="s">
        <v>3667</v>
      </c>
      <c r="I745" s="16">
        <v>0.01</v>
      </c>
      <c r="J745" s="16">
        <v>0.01</v>
      </c>
      <c r="K745" s="16">
        <v>2.5862177487859508E-3</v>
      </c>
      <c r="L745" s="16" t="s">
        <v>3475</v>
      </c>
      <c r="M745" s="16" t="s">
        <v>1232</v>
      </c>
      <c r="N745" s="16">
        <v>0</v>
      </c>
      <c r="O745" s="16">
        <v>0</v>
      </c>
      <c r="P745" s="16">
        <v>0</v>
      </c>
    </row>
    <row r="746" spans="2:16">
      <c r="B746" s="13">
        <v>1471</v>
      </c>
      <c r="C746" s="16">
        <v>32</v>
      </c>
      <c r="D746" s="16" t="s">
        <v>3633</v>
      </c>
      <c r="E746" s="16" t="s">
        <v>3626</v>
      </c>
      <c r="F746" s="27">
        <v>42937</v>
      </c>
      <c r="G746" s="16" t="s">
        <v>3665</v>
      </c>
      <c r="H746" s="16" t="s">
        <v>3667</v>
      </c>
      <c r="I746" s="16">
        <v>7.0000000000000007E-2</v>
      </c>
      <c r="J746" s="16">
        <v>7.0000000000000007E-2</v>
      </c>
      <c r="K746" s="16">
        <v>1.8103524241501651E-2</v>
      </c>
      <c r="L746" s="16" t="s">
        <v>3475</v>
      </c>
      <c r="M746" s="16" t="s">
        <v>1232</v>
      </c>
      <c r="N746" s="16">
        <v>0</v>
      </c>
      <c r="O746" s="16">
        <v>0</v>
      </c>
      <c r="P746" s="16">
        <v>0</v>
      </c>
    </row>
    <row r="747" spans="2:16">
      <c r="B747" s="13">
        <v>1472</v>
      </c>
      <c r="C747" s="16">
        <v>32</v>
      </c>
      <c r="D747" s="16" t="s">
        <v>3633</v>
      </c>
      <c r="E747" s="16" t="s">
        <v>3626</v>
      </c>
      <c r="F747" s="27">
        <v>42937</v>
      </c>
      <c r="G747" s="16" t="s">
        <v>3665</v>
      </c>
      <c r="H747" s="16" t="s">
        <v>3667</v>
      </c>
      <c r="I747" s="16">
        <v>0.03</v>
      </c>
      <c r="J747" s="16">
        <v>0.03</v>
      </c>
      <c r="K747" s="16">
        <v>7.7586532463578524E-3</v>
      </c>
      <c r="L747" s="16" t="s">
        <v>3656</v>
      </c>
      <c r="M747" s="16" t="s">
        <v>1232</v>
      </c>
      <c r="N747" s="16">
        <v>0</v>
      </c>
      <c r="O747" s="16">
        <v>0</v>
      </c>
      <c r="P747" s="16">
        <v>0</v>
      </c>
    </row>
    <row r="748" spans="2:16">
      <c r="B748" s="13">
        <v>1474</v>
      </c>
      <c r="C748" s="16">
        <v>32</v>
      </c>
      <c r="D748" s="16" t="s">
        <v>3633</v>
      </c>
      <c r="E748" s="16" t="s">
        <v>3626</v>
      </c>
      <c r="F748" s="27">
        <v>42937</v>
      </c>
      <c r="G748" s="16" t="s">
        <v>3665</v>
      </c>
      <c r="H748" s="16" t="s">
        <v>3667</v>
      </c>
      <c r="I748" s="16">
        <v>0.01</v>
      </c>
      <c r="J748" s="16">
        <v>0.01</v>
      </c>
      <c r="K748" s="16">
        <v>2.5862177487859508E-3</v>
      </c>
      <c r="L748" s="16" t="s">
        <v>1279</v>
      </c>
      <c r="M748" s="16" t="s">
        <v>1232</v>
      </c>
      <c r="N748" s="16">
        <v>0</v>
      </c>
      <c r="O748" s="16">
        <v>0</v>
      </c>
      <c r="P748" s="16">
        <v>0</v>
      </c>
    </row>
    <row r="749" spans="2:16">
      <c r="B749" s="13">
        <v>1475</v>
      </c>
      <c r="C749" s="16">
        <v>32</v>
      </c>
      <c r="D749" s="16" t="s">
        <v>3633</v>
      </c>
      <c r="E749" s="16" t="s">
        <v>3626</v>
      </c>
      <c r="F749" s="27">
        <v>42937</v>
      </c>
      <c r="G749" s="16" t="s">
        <v>3665</v>
      </c>
      <c r="H749" s="16" t="s">
        <v>3667</v>
      </c>
      <c r="I749" s="16">
        <v>0.05</v>
      </c>
      <c r="J749" s="16">
        <v>0.05</v>
      </c>
      <c r="K749" s="16">
        <v>1.293108874392975E-2</v>
      </c>
      <c r="L749" s="16" t="s">
        <v>3659</v>
      </c>
      <c r="M749" s="16" t="s">
        <v>1232</v>
      </c>
      <c r="N749" s="16">
        <v>0</v>
      </c>
      <c r="O749" s="16">
        <v>0</v>
      </c>
      <c r="P749" s="16">
        <v>0</v>
      </c>
    </row>
    <row r="750" spans="2:16">
      <c r="B750" s="13">
        <v>1476</v>
      </c>
      <c r="C750" s="16">
        <v>32</v>
      </c>
      <c r="D750" s="16" t="s">
        <v>3633</v>
      </c>
      <c r="E750" s="16" t="s">
        <v>3626</v>
      </c>
      <c r="F750" s="27">
        <v>42937</v>
      </c>
      <c r="G750" s="16" t="s">
        <v>3665</v>
      </c>
      <c r="H750" s="16" t="s">
        <v>3667</v>
      </c>
      <c r="I750" s="16">
        <v>0.09</v>
      </c>
      <c r="J750" s="16">
        <v>0.09</v>
      </c>
      <c r="K750" s="16">
        <v>2.3275959739073562E-2</v>
      </c>
      <c r="L750" s="16" t="s">
        <v>3659</v>
      </c>
      <c r="M750" s="16" t="s">
        <v>1232</v>
      </c>
      <c r="N750" s="16">
        <v>0</v>
      </c>
      <c r="O750" s="16">
        <v>0</v>
      </c>
      <c r="P750" s="16">
        <v>0</v>
      </c>
    </row>
    <row r="751" spans="2:16">
      <c r="B751" s="13">
        <v>1477</v>
      </c>
      <c r="C751" s="16">
        <v>32</v>
      </c>
      <c r="D751" s="16" t="s">
        <v>3633</v>
      </c>
      <c r="E751" s="16" t="s">
        <v>3626</v>
      </c>
      <c r="F751" s="27">
        <v>42937</v>
      </c>
      <c r="G751" s="16" t="s">
        <v>3665</v>
      </c>
      <c r="H751" s="16" t="s">
        <v>3667</v>
      </c>
      <c r="I751" s="16">
        <v>7.0000000000000007E-2</v>
      </c>
      <c r="J751" s="16">
        <v>7.0000000000000007E-2</v>
      </c>
      <c r="K751" s="16">
        <v>1.8103524241501651E-2</v>
      </c>
      <c r="L751" s="16" t="s">
        <v>3659</v>
      </c>
      <c r="M751" s="16" t="s">
        <v>1232</v>
      </c>
      <c r="N751" s="16">
        <v>0</v>
      </c>
      <c r="O751" s="16">
        <v>0</v>
      </c>
      <c r="P751" s="16">
        <v>0</v>
      </c>
    </row>
    <row r="752" spans="2:16">
      <c r="B752" s="13">
        <v>1478</v>
      </c>
      <c r="C752" s="16">
        <v>32</v>
      </c>
      <c r="D752" s="16" t="s">
        <v>3633</v>
      </c>
      <c r="E752" s="16" t="s">
        <v>3626</v>
      </c>
      <c r="F752" s="27">
        <v>42937</v>
      </c>
      <c r="G752" s="16" t="s">
        <v>3665</v>
      </c>
      <c r="H752" s="16" t="s">
        <v>3667</v>
      </c>
      <c r="I752" s="16">
        <v>7.0000000000000007E-2</v>
      </c>
      <c r="J752" s="16">
        <v>7.0000000000000007E-2</v>
      </c>
      <c r="K752" s="16">
        <v>1.8103524241501651E-2</v>
      </c>
      <c r="L752" s="16" t="s">
        <v>3659</v>
      </c>
      <c r="M752" s="16" t="s">
        <v>1232</v>
      </c>
      <c r="N752" s="16">
        <v>0</v>
      </c>
      <c r="O752" s="16">
        <v>0</v>
      </c>
      <c r="P752" s="16">
        <v>0</v>
      </c>
    </row>
    <row r="753" spans="2:16">
      <c r="B753" s="13">
        <v>1479</v>
      </c>
      <c r="C753" s="16">
        <v>32</v>
      </c>
      <c r="D753" s="16" t="s">
        <v>3633</v>
      </c>
      <c r="E753" s="16" t="s">
        <v>3626</v>
      </c>
      <c r="F753" s="27">
        <v>42937</v>
      </c>
      <c r="G753" s="16" t="s">
        <v>3665</v>
      </c>
      <c r="H753" s="16" t="s">
        <v>3667</v>
      </c>
      <c r="I753" s="16">
        <v>0.03</v>
      </c>
      <c r="J753" s="16">
        <v>0.03</v>
      </c>
      <c r="K753" s="16">
        <v>7.7586532463578524E-3</v>
      </c>
      <c r="L753" s="16" t="s">
        <v>3659</v>
      </c>
      <c r="M753" s="16" t="s">
        <v>1392</v>
      </c>
      <c r="N753" s="16">
        <v>0</v>
      </c>
      <c r="O753" s="16">
        <v>0</v>
      </c>
      <c r="P753" s="16">
        <v>0</v>
      </c>
    </row>
    <row r="754" spans="2:16">
      <c r="B754" s="13">
        <v>1480</v>
      </c>
      <c r="C754" s="16">
        <v>32</v>
      </c>
      <c r="D754" s="16" t="s">
        <v>3633</v>
      </c>
      <c r="E754" s="16" t="s">
        <v>3626</v>
      </c>
      <c r="F754" s="27">
        <v>42937</v>
      </c>
      <c r="G754" s="16" t="s">
        <v>3665</v>
      </c>
      <c r="H754" s="16" t="s">
        <v>3667</v>
      </c>
      <c r="I754" s="16">
        <v>0.03</v>
      </c>
      <c r="J754" s="16">
        <v>0.03</v>
      </c>
      <c r="K754" s="16">
        <v>7.7586532463578524E-3</v>
      </c>
      <c r="L754" s="16" t="s">
        <v>3659</v>
      </c>
      <c r="M754" s="16" t="s">
        <v>1232</v>
      </c>
      <c r="N754" s="16">
        <v>0</v>
      </c>
      <c r="O754" s="16">
        <v>0</v>
      </c>
      <c r="P754" s="16">
        <v>0</v>
      </c>
    </row>
    <row r="755" spans="2:16">
      <c r="B755" s="13">
        <v>1481</v>
      </c>
      <c r="C755" s="16">
        <v>32</v>
      </c>
      <c r="D755" s="16" t="s">
        <v>3633</v>
      </c>
      <c r="E755" s="16" t="s">
        <v>3626</v>
      </c>
      <c r="F755" s="27">
        <v>42937</v>
      </c>
      <c r="G755" s="16" t="s">
        <v>3665</v>
      </c>
      <c r="H755" s="16" t="s">
        <v>3667</v>
      </c>
      <c r="I755" s="16">
        <v>0.05</v>
      </c>
      <c r="J755" s="16">
        <v>0.05</v>
      </c>
      <c r="K755" s="16">
        <v>1.293108874392975E-2</v>
      </c>
      <c r="L755" s="16" t="s">
        <v>3629</v>
      </c>
      <c r="M755" s="16" t="s">
        <v>1392</v>
      </c>
      <c r="N755" s="16">
        <v>0</v>
      </c>
      <c r="O755" s="16">
        <v>0</v>
      </c>
      <c r="P755" s="16">
        <v>0</v>
      </c>
    </row>
    <row r="756" spans="2:16">
      <c r="B756" s="13">
        <v>1482</v>
      </c>
      <c r="C756" s="16">
        <v>32</v>
      </c>
      <c r="D756" s="16" t="s">
        <v>3633</v>
      </c>
      <c r="E756" s="16" t="s">
        <v>3626</v>
      </c>
      <c r="F756" s="27">
        <v>42937</v>
      </c>
      <c r="G756" s="16" t="s">
        <v>3665</v>
      </c>
      <c r="H756" s="16" t="s">
        <v>3667</v>
      </c>
      <c r="I756" s="16">
        <v>0.22</v>
      </c>
      <c r="J756" s="16">
        <v>0.22</v>
      </c>
      <c r="K756" s="16">
        <v>5.6896790473290923E-2</v>
      </c>
      <c r="L756" s="16" t="s">
        <v>1406</v>
      </c>
      <c r="M756" s="16" t="s">
        <v>1392</v>
      </c>
      <c r="N756" s="16">
        <v>0</v>
      </c>
      <c r="O756" s="16">
        <v>0</v>
      </c>
      <c r="P756" s="16">
        <v>0</v>
      </c>
    </row>
    <row r="757" spans="2:16">
      <c r="B757" s="13">
        <v>1483</v>
      </c>
      <c r="C757" s="16">
        <v>32</v>
      </c>
      <c r="D757" s="16" t="s">
        <v>3633</v>
      </c>
      <c r="E757" s="16" t="s">
        <v>3626</v>
      </c>
      <c r="F757" s="27">
        <v>42937</v>
      </c>
      <c r="G757" s="16" t="s">
        <v>3665</v>
      </c>
      <c r="H757" s="16" t="s">
        <v>3667</v>
      </c>
      <c r="I757" s="16">
        <v>0.05</v>
      </c>
      <c r="J757" s="16">
        <v>0.05</v>
      </c>
      <c r="K757" s="16">
        <v>1.293108874392975E-2</v>
      </c>
      <c r="L757" s="16" t="s">
        <v>3629</v>
      </c>
      <c r="M757" s="16" t="s">
        <v>1392</v>
      </c>
      <c r="N757" s="16">
        <v>0</v>
      </c>
      <c r="O757" s="16">
        <v>0</v>
      </c>
      <c r="P757" s="16">
        <v>0</v>
      </c>
    </row>
    <row r="758" spans="2:16">
      <c r="B758" s="13">
        <v>1487</v>
      </c>
      <c r="C758" s="16">
        <v>32</v>
      </c>
      <c r="D758" s="16" t="s">
        <v>3633</v>
      </c>
      <c r="E758" s="16" t="s">
        <v>3626</v>
      </c>
      <c r="F758" s="27">
        <v>42937</v>
      </c>
      <c r="G758" s="16" t="s">
        <v>3665</v>
      </c>
      <c r="H758" s="16" t="s">
        <v>3667</v>
      </c>
      <c r="I758" s="16">
        <v>0.05</v>
      </c>
      <c r="J758" s="16">
        <v>0.05</v>
      </c>
      <c r="K758" s="16">
        <v>1.293108874392975E-2</v>
      </c>
      <c r="L758" s="16" t="s">
        <v>1406</v>
      </c>
      <c r="M758" s="16" t="s">
        <v>1392</v>
      </c>
      <c r="N758" s="16">
        <v>0</v>
      </c>
      <c r="O758" s="16">
        <v>0</v>
      </c>
      <c r="P758" s="16">
        <v>0</v>
      </c>
    </row>
    <row r="759" spans="2:16">
      <c r="B759" s="13">
        <v>1488</v>
      </c>
      <c r="C759" s="16">
        <v>32</v>
      </c>
      <c r="D759" s="16" t="s">
        <v>3633</v>
      </c>
      <c r="E759" s="16" t="s">
        <v>3626</v>
      </c>
      <c r="F759" s="27">
        <v>42937</v>
      </c>
      <c r="G759" s="16" t="s">
        <v>3665</v>
      </c>
      <c r="H759" s="16" t="s">
        <v>3667</v>
      </c>
      <c r="I759" s="16">
        <v>0.01</v>
      </c>
      <c r="J759" s="16">
        <v>0.01</v>
      </c>
      <c r="K759" s="16">
        <v>2.5862177487859508E-3</v>
      </c>
      <c r="L759" s="16" t="s">
        <v>3475</v>
      </c>
      <c r="M759" s="16" t="s">
        <v>1232</v>
      </c>
      <c r="N759" s="16">
        <v>0</v>
      </c>
      <c r="O759" s="16">
        <v>0</v>
      </c>
      <c r="P759" s="16">
        <v>0</v>
      </c>
    </row>
    <row r="760" spans="2:16">
      <c r="B760" s="13">
        <v>1489</v>
      </c>
      <c r="C760" s="16">
        <v>32</v>
      </c>
      <c r="D760" s="16" t="s">
        <v>3633</v>
      </c>
      <c r="E760" s="16" t="s">
        <v>3626</v>
      </c>
      <c r="F760" s="27">
        <v>42937</v>
      </c>
      <c r="G760" s="16" t="s">
        <v>3665</v>
      </c>
      <c r="H760" s="16" t="s">
        <v>3667</v>
      </c>
      <c r="I760" s="16">
        <v>0.01</v>
      </c>
      <c r="J760" s="16">
        <v>0.01</v>
      </c>
      <c r="K760" s="16">
        <v>2.5862177487859508E-3</v>
      </c>
      <c r="L760" s="16" t="s">
        <v>3475</v>
      </c>
      <c r="M760" s="16" t="s">
        <v>1232</v>
      </c>
      <c r="N760" s="16">
        <v>0</v>
      </c>
      <c r="O760" s="16">
        <v>0</v>
      </c>
      <c r="P760" s="16">
        <v>0</v>
      </c>
    </row>
    <row r="761" spans="2:16">
      <c r="B761" s="13">
        <v>1490</v>
      </c>
      <c r="C761" s="16">
        <v>32</v>
      </c>
      <c r="D761" s="16" t="s">
        <v>3633</v>
      </c>
      <c r="E761" s="16" t="s">
        <v>3626</v>
      </c>
      <c r="F761" s="27">
        <v>42937</v>
      </c>
      <c r="G761" s="16" t="s">
        <v>3665</v>
      </c>
      <c r="H761" s="16" t="s">
        <v>3667</v>
      </c>
      <c r="I761" s="16">
        <v>0.03</v>
      </c>
      <c r="J761" s="16">
        <v>0.03</v>
      </c>
      <c r="K761" s="16">
        <v>7.7586532463578524E-3</v>
      </c>
      <c r="L761" s="16" t="s">
        <v>3475</v>
      </c>
      <c r="M761" s="16" t="s">
        <v>1232</v>
      </c>
      <c r="N761" s="16">
        <v>0</v>
      </c>
      <c r="O761" s="16">
        <v>0</v>
      </c>
      <c r="P761" s="16">
        <v>0</v>
      </c>
    </row>
    <row r="762" spans="2:16">
      <c r="B762" s="13">
        <v>1491</v>
      </c>
      <c r="C762" s="16">
        <v>32</v>
      </c>
      <c r="D762" s="16" t="s">
        <v>3633</v>
      </c>
      <c r="E762" s="16" t="s">
        <v>3626</v>
      </c>
      <c r="F762" s="27">
        <v>42937</v>
      </c>
      <c r="G762" s="16" t="s">
        <v>3665</v>
      </c>
      <c r="H762" s="16" t="s">
        <v>3667</v>
      </c>
      <c r="I762" s="16">
        <v>0.01</v>
      </c>
      <c r="J762" s="16">
        <v>0.01</v>
      </c>
      <c r="K762" s="16">
        <v>2.5862177487859508E-3</v>
      </c>
      <c r="L762" s="16" t="s">
        <v>3475</v>
      </c>
      <c r="M762" s="16" t="s">
        <v>1232</v>
      </c>
      <c r="N762" s="16">
        <v>0</v>
      </c>
      <c r="O762" s="16">
        <v>0</v>
      </c>
      <c r="P762" s="16">
        <v>0</v>
      </c>
    </row>
    <row r="763" spans="2:16">
      <c r="B763" s="13">
        <v>1493</v>
      </c>
      <c r="C763" s="16">
        <v>32</v>
      </c>
      <c r="D763" s="16" t="s">
        <v>3633</v>
      </c>
      <c r="E763" s="16" t="s">
        <v>3626</v>
      </c>
      <c r="F763" s="27">
        <v>42937</v>
      </c>
      <c r="G763" s="16" t="s">
        <v>3665</v>
      </c>
      <c r="H763" s="16" t="s">
        <v>3667</v>
      </c>
      <c r="I763" s="16">
        <v>0.01</v>
      </c>
      <c r="J763" s="16">
        <v>0.01</v>
      </c>
      <c r="K763" s="16">
        <v>2.5862177487859508E-3</v>
      </c>
      <c r="L763" s="16" t="s">
        <v>3475</v>
      </c>
      <c r="M763" s="16" t="s">
        <v>1232</v>
      </c>
      <c r="N763" s="16">
        <v>0</v>
      </c>
      <c r="O763" s="16">
        <v>0</v>
      </c>
      <c r="P763" s="16">
        <v>0</v>
      </c>
    </row>
    <row r="764" spans="2:16">
      <c r="B764" s="13">
        <v>1494</v>
      </c>
      <c r="C764" s="16">
        <v>32</v>
      </c>
      <c r="D764" s="16" t="s">
        <v>3633</v>
      </c>
      <c r="E764" s="16" t="s">
        <v>3626</v>
      </c>
      <c r="F764" s="27">
        <v>42937</v>
      </c>
      <c r="G764" s="16" t="s">
        <v>3665</v>
      </c>
      <c r="H764" s="16" t="s">
        <v>3667</v>
      </c>
      <c r="I764" s="16">
        <v>0.01</v>
      </c>
      <c r="J764" s="16">
        <v>0.01</v>
      </c>
      <c r="K764" s="16">
        <v>2.5862177487859508E-3</v>
      </c>
      <c r="L764" s="16" t="s">
        <v>1279</v>
      </c>
      <c r="M764" s="16" t="s">
        <v>1232</v>
      </c>
      <c r="N764" s="16">
        <v>0</v>
      </c>
      <c r="O764" s="16">
        <v>0</v>
      </c>
      <c r="P764" s="16">
        <v>0</v>
      </c>
    </row>
    <row r="765" spans="2:16">
      <c r="B765" s="13">
        <v>1495</v>
      </c>
      <c r="C765" s="16">
        <v>32</v>
      </c>
      <c r="D765" s="16" t="s">
        <v>3633</v>
      </c>
      <c r="E765" s="16" t="s">
        <v>3626</v>
      </c>
      <c r="F765" s="27">
        <v>42937</v>
      </c>
      <c r="G765" s="16" t="s">
        <v>3665</v>
      </c>
      <c r="H765" s="16" t="s">
        <v>3667</v>
      </c>
      <c r="I765" s="16">
        <v>0.01</v>
      </c>
      <c r="J765" s="16">
        <v>0.01</v>
      </c>
      <c r="K765" s="16">
        <v>2.5862177487859508E-3</v>
      </c>
      <c r="L765" s="16" t="s">
        <v>3475</v>
      </c>
      <c r="M765" s="16" t="s">
        <v>1232</v>
      </c>
      <c r="N765" s="16">
        <v>0</v>
      </c>
      <c r="O765" s="16">
        <v>0</v>
      </c>
      <c r="P765" s="16">
        <v>0</v>
      </c>
    </row>
    <row r="766" spans="2:16">
      <c r="B766" s="13">
        <v>1496</v>
      </c>
      <c r="C766" s="16">
        <v>32</v>
      </c>
      <c r="D766" s="16" t="s">
        <v>3633</v>
      </c>
      <c r="E766" s="16" t="s">
        <v>3626</v>
      </c>
      <c r="F766" s="27">
        <v>42937</v>
      </c>
      <c r="G766" s="16" t="s">
        <v>3665</v>
      </c>
      <c r="H766" s="16" t="s">
        <v>3667</v>
      </c>
      <c r="I766" s="16">
        <v>0.05</v>
      </c>
      <c r="J766" s="16">
        <v>0.05</v>
      </c>
      <c r="K766" s="16">
        <v>1.293108874392975E-2</v>
      </c>
      <c r="L766" s="16" t="s">
        <v>1406</v>
      </c>
      <c r="M766" s="16" t="s">
        <v>1392</v>
      </c>
      <c r="N766" s="16">
        <v>0</v>
      </c>
      <c r="O766" s="16">
        <v>0</v>
      </c>
      <c r="P766" s="16">
        <v>0</v>
      </c>
    </row>
    <row r="767" spans="2:16">
      <c r="B767" s="13">
        <v>1497</v>
      </c>
      <c r="C767" s="16">
        <v>33</v>
      </c>
      <c r="D767" s="16" t="s">
        <v>3625</v>
      </c>
      <c r="E767" s="16" t="s">
        <v>3626</v>
      </c>
      <c r="F767" s="27">
        <v>43411</v>
      </c>
      <c r="G767" s="16" t="s">
        <v>3668</v>
      </c>
      <c r="H767" s="16" t="s">
        <v>3669</v>
      </c>
      <c r="I767" s="16">
        <v>0.01</v>
      </c>
      <c r="J767" s="16">
        <v>0.01</v>
      </c>
      <c r="K767" s="16">
        <v>2.5862177487859508E-3</v>
      </c>
      <c r="L767" s="16" t="s">
        <v>3659</v>
      </c>
      <c r="M767" s="16" t="s">
        <v>1232</v>
      </c>
      <c r="N767" s="16">
        <v>0</v>
      </c>
      <c r="O767" s="16">
        <v>0</v>
      </c>
      <c r="P767" s="16">
        <v>0</v>
      </c>
    </row>
    <row r="768" spans="2:16">
      <c r="B768" s="13">
        <v>1499</v>
      </c>
      <c r="C768" s="16">
        <v>33</v>
      </c>
      <c r="D768" s="16" t="s">
        <v>3625</v>
      </c>
      <c r="E768" s="16" t="s">
        <v>3626</v>
      </c>
      <c r="F768" s="27">
        <v>43411</v>
      </c>
      <c r="G768" s="16" t="s">
        <v>3668</v>
      </c>
      <c r="H768" s="16" t="s">
        <v>3669</v>
      </c>
      <c r="I768" s="16">
        <v>0.2</v>
      </c>
      <c r="J768" s="16">
        <v>0.2</v>
      </c>
      <c r="K768" s="16">
        <v>5.172435497571902E-2</v>
      </c>
      <c r="L768" s="16" t="s">
        <v>3631</v>
      </c>
      <c r="M768" s="16" t="s">
        <v>1232</v>
      </c>
      <c r="N768" s="16">
        <v>0</v>
      </c>
      <c r="O768" s="16">
        <v>0</v>
      </c>
      <c r="P768" s="16">
        <v>0</v>
      </c>
    </row>
    <row r="769" spans="2:16">
      <c r="B769" s="13">
        <v>1500</v>
      </c>
      <c r="C769" s="16">
        <v>33</v>
      </c>
      <c r="D769" s="16" t="s">
        <v>3625</v>
      </c>
      <c r="E769" s="16" t="s">
        <v>3626</v>
      </c>
      <c r="F769" s="27">
        <v>43411</v>
      </c>
      <c r="G769" s="16" t="s">
        <v>3668</v>
      </c>
      <c r="H769" s="16" t="s">
        <v>3669</v>
      </c>
      <c r="I769" s="16">
        <v>0.05</v>
      </c>
      <c r="J769" s="16">
        <v>0.05</v>
      </c>
      <c r="K769" s="16">
        <v>1.293108874392975E-2</v>
      </c>
      <c r="L769" s="16" t="s">
        <v>1406</v>
      </c>
      <c r="M769" s="16" t="s">
        <v>1232</v>
      </c>
      <c r="N769" s="16">
        <v>0</v>
      </c>
      <c r="O769" s="16">
        <v>0</v>
      </c>
      <c r="P769" s="16">
        <v>0</v>
      </c>
    </row>
    <row r="770" spans="2:16">
      <c r="B770" s="13">
        <v>1501</v>
      </c>
      <c r="C770" s="16">
        <v>33</v>
      </c>
      <c r="D770" s="16" t="s">
        <v>3625</v>
      </c>
      <c r="E770" s="16" t="s">
        <v>3626</v>
      </c>
      <c r="F770" s="27">
        <v>43411</v>
      </c>
      <c r="G770" s="16" t="s">
        <v>3668</v>
      </c>
      <c r="H770" s="16" t="s">
        <v>3669</v>
      </c>
      <c r="I770" s="16">
        <v>0.1</v>
      </c>
      <c r="J770" s="16">
        <v>0.1</v>
      </c>
      <c r="K770" s="16">
        <v>2.586217748785951E-2</v>
      </c>
      <c r="L770" s="16" t="s">
        <v>3629</v>
      </c>
      <c r="M770" s="16" t="s">
        <v>1392</v>
      </c>
      <c r="N770" s="16">
        <v>0</v>
      </c>
      <c r="O770" s="16">
        <v>0</v>
      </c>
      <c r="P770" s="16">
        <v>0</v>
      </c>
    </row>
    <row r="771" spans="2:16">
      <c r="B771" s="13">
        <v>1502</v>
      </c>
      <c r="C771" s="16">
        <v>33</v>
      </c>
      <c r="D771" s="16" t="s">
        <v>3625</v>
      </c>
      <c r="E771" s="16" t="s">
        <v>3626</v>
      </c>
      <c r="F771" s="27">
        <v>43411</v>
      </c>
      <c r="G771" s="16" t="s">
        <v>3668</v>
      </c>
      <c r="H771" s="16" t="s">
        <v>3669</v>
      </c>
      <c r="I771" s="16">
        <v>0.01</v>
      </c>
      <c r="J771" s="16">
        <v>0.01</v>
      </c>
      <c r="K771" s="16">
        <v>2.5862177487859508E-3</v>
      </c>
      <c r="L771" s="16" t="s">
        <v>3659</v>
      </c>
      <c r="M771" s="16" t="s">
        <v>1232</v>
      </c>
      <c r="N771" s="16">
        <v>0</v>
      </c>
      <c r="O771" s="16">
        <v>0</v>
      </c>
      <c r="P771" s="16">
        <v>0</v>
      </c>
    </row>
    <row r="772" spans="2:16">
      <c r="B772" s="13">
        <v>1503</v>
      </c>
      <c r="C772" s="16">
        <v>33</v>
      </c>
      <c r="D772" s="16" t="s">
        <v>3625</v>
      </c>
      <c r="E772" s="16" t="s">
        <v>3626</v>
      </c>
      <c r="F772" s="27">
        <v>43411</v>
      </c>
      <c r="G772" s="16" t="s">
        <v>3668</v>
      </c>
      <c r="H772" s="16" t="s">
        <v>3669</v>
      </c>
      <c r="I772" s="16">
        <v>0.2</v>
      </c>
      <c r="J772" s="16">
        <v>0.2</v>
      </c>
      <c r="K772" s="16">
        <v>5.172435497571902E-2</v>
      </c>
      <c r="L772" s="16" t="s">
        <v>3632</v>
      </c>
      <c r="M772" s="16" t="s">
        <v>1392</v>
      </c>
      <c r="N772" s="16">
        <v>0</v>
      </c>
      <c r="O772" s="16">
        <v>0</v>
      </c>
      <c r="P772" s="16">
        <v>0</v>
      </c>
    </row>
    <row r="773" spans="2:16">
      <c r="B773" s="13">
        <v>1504</v>
      </c>
      <c r="C773" s="16">
        <v>33</v>
      </c>
      <c r="D773" s="16" t="s">
        <v>3625</v>
      </c>
      <c r="E773" s="16" t="s">
        <v>3626</v>
      </c>
      <c r="F773" s="27">
        <v>43411</v>
      </c>
      <c r="G773" s="16" t="s">
        <v>3668</v>
      </c>
      <c r="H773" s="16" t="s">
        <v>3669</v>
      </c>
      <c r="I773" s="16">
        <v>0.37</v>
      </c>
      <c r="J773" s="16">
        <v>0.37</v>
      </c>
      <c r="K773" s="16">
        <v>9.5690056705080156E-2</v>
      </c>
      <c r="L773" s="16" t="s">
        <v>3631</v>
      </c>
      <c r="M773" s="16" t="s">
        <v>1232</v>
      </c>
      <c r="N773" s="16">
        <v>0</v>
      </c>
      <c r="O773" s="16">
        <v>0</v>
      </c>
      <c r="P773" s="16">
        <v>0</v>
      </c>
    </row>
    <row r="774" spans="2:16">
      <c r="B774" s="13">
        <v>1506</v>
      </c>
      <c r="C774" s="16">
        <v>33</v>
      </c>
      <c r="D774" s="16" t="s">
        <v>3625</v>
      </c>
      <c r="E774" s="16" t="s">
        <v>3626</v>
      </c>
      <c r="F774" s="27">
        <v>43411</v>
      </c>
      <c r="G774" s="16" t="s">
        <v>3668</v>
      </c>
      <c r="H774" s="16" t="s">
        <v>3669</v>
      </c>
      <c r="I774" s="16">
        <v>0.2</v>
      </c>
      <c r="J774" s="16">
        <v>0.2</v>
      </c>
      <c r="K774" s="16">
        <v>5.172435497571902E-2</v>
      </c>
      <c r="L774" s="16" t="s">
        <v>3629</v>
      </c>
      <c r="M774" s="16" t="s">
        <v>1392</v>
      </c>
      <c r="N774" s="16">
        <v>0</v>
      </c>
      <c r="O774" s="16">
        <v>0</v>
      </c>
      <c r="P774" s="16">
        <v>0</v>
      </c>
    </row>
    <row r="775" spans="2:16">
      <c r="B775" s="13">
        <v>1507</v>
      </c>
      <c r="C775" s="16">
        <v>33</v>
      </c>
      <c r="D775" s="16" t="s">
        <v>3625</v>
      </c>
      <c r="E775" s="16" t="s">
        <v>3626</v>
      </c>
      <c r="F775" s="27">
        <v>43411</v>
      </c>
      <c r="G775" s="16" t="s">
        <v>3668</v>
      </c>
      <c r="H775" s="16" t="s">
        <v>3669</v>
      </c>
      <c r="I775" s="16">
        <v>0.38</v>
      </c>
      <c r="J775" s="16">
        <v>0.38</v>
      </c>
      <c r="K775" s="16">
        <v>9.8276274453866108E-2</v>
      </c>
      <c r="L775" s="16" t="s">
        <v>3656</v>
      </c>
      <c r="M775" s="16" t="s">
        <v>1232</v>
      </c>
      <c r="N775" s="16">
        <v>0</v>
      </c>
      <c r="O775" s="16">
        <v>0</v>
      </c>
      <c r="P775" s="16">
        <v>0</v>
      </c>
    </row>
    <row r="776" spans="2:16">
      <c r="B776" s="13">
        <v>1508</v>
      </c>
      <c r="C776" s="16">
        <v>33</v>
      </c>
      <c r="D776" s="16" t="s">
        <v>3625</v>
      </c>
      <c r="E776" s="16" t="s">
        <v>3626</v>
      </c>
      <c r="F776" s="27">
        <v>43411</v>
      </c>
      <c r="G776" s="16" t="s">
        <v>3668</v>
      </c>
      <c r="H776" s="16" t="s">
        <v>3669</v>
      </c>
      <c r="I776" s="16">
        <v>0.2</v>
      </c>
      <c r="J776" s="16">
        <v>0.2</v>
      </c>
      <c r="K776" s="16">
        <v>5.172435497571902E-2</v>
      </c>
      <c r="L776" s="16" t="s">
        <v>3629</v>
      </c>
      <c r="M776" s="16" t="s">
        <v>1392</v>
      </c>
      <c r="N776" s="16">
        <v>0</v>
      </c>
      <c r="O776" s="16">
        <v>0</v>
      </c>
      <c r="P776" s="16">
        <v>0</v>
      </c>
    </row>
    <row r="777" spans="2:16">
      <c r="B777" s="13">
        <v>1509</v>
      </c>
      <c r="C777" s="16">
        <v>33</v>
      </c>
      <c r="D777" s="16" t="s">
        <v>3625</v>
      </c>
      <c r="E777" s="16" t="s">
        <v>3626</v>
      </c>
      <c r="F777" s="27">
        <v>43411</v>
      </c>
      <c r="G777" s="16" t="s">
        <v>3668</v>
      </c>
      <c r="H777" s="16" t="s">
        <v>3669</v>
      </c>
      <c r="I777" s="16">
        <v>0.01</v>
      </c>
      <c r="J777" s="16">
        <v>0.01</v>
      </c>
      <c r="K777" s="16">
        <v>2.5862177487859508E-3</v>
      </c>
      <c r="L777" s="16" t="s">
        <v>3659</v>
      </c>
      <c r="M777" s="16" t="s">
        <v>1232</v>
      </c>
      <c r="N777" s="16">
        <v>0</v>
      </c>
      <c r="O777" s="16">
        <v>0</v>
      </c>
      <c r="P777" s="16">
        <v>0</v>
      </c>
    </row>
    <row r="778" spans="2:16">
      <c r="B778" s="13">
        <v>1510</v>
      </c>
      <c r="C778" s="16">
        <v>33</v>
      </c>
      <c r="D778" s="16" t="s">
        <v>3625</v>
      </c>
      <c r="E778" s="16" t="s">
        <v>3626</v>
      </c>
      <c r="F778" s="27">
        <v>43411</v>
      </c>
      <c r="G778" s="16" t="s">
        <v>3668</v>
      </c>
      <c r="H778" s="16" t="s">
        <v>3669</v>
      </c>
      <c r="I778" s="16">
        <v>0.01</v>
      </c>
      <c r="J778" s="16">
        <v>0.01</v>
      </c>
      <c r="K778" s="16">
        <v>2.5862177487859508E-3</v>
      </c>
      <c r="L778" s="16" t="s">
        <v>3659</v>
      </c>
      <c r="M778" s="16" t="s">
        <v>1232</v>
      </c>
      <c r="N778" s="16">
        <v>0</v>
      </c>
      <c r="O778" s="16">
        <v>0</v>
      </c>
      <c r="P778" s="16">
        <v>0</v>
      </c>
    </row>
    <row r="779" spans="2:16">
      <c r="B779" s="13">
        <v>1511</v>
      </c>
      <c r="C779" s="16">
        <v>33</v>
      </c>
      <c r="D779" s="16" t="s">
        <v>3625</v>
      </c>
      <c r="E779" s="16" t="s">
        <v>3626</v>
      </c>
      <c r="F779" s="27">
        <v>43411</v>
      </c>
      <c r="G779" s="16" t="s">
        <v>3668</v>
      </c>
      <c r="H779" s="16" t="s">
        <v>3669</v>
      </c>
      <c r="I779" s="16">
        <v>0.01</v>
      </c>
      <c r="J779" s="16">
        <v>0.01</v>
      </c>
      <c r="K779" s="16">
        <v>2.5862177487859508E-3</v>
      </c>
      <c r="L779" s="16" t="s">
        <v>3659</v>
      </c>
      <c r="M779" s="16" t="s">
        <v>1232</v>
      </c>
      <c r="N779" s="16">
        <v>0</v>
      </c>
      <c r="O779" s="16">
        <v>0</v>
      </c>
      <c r="P779" s="16">
        <v>0</v>
      </c>
    </row>
    <row r="780" spans="2:16">
      <c r="B780" s="13">
        <v>1512</v>
      </c>
      <c r="C780" s="16">
        <v>33</v>
      </c>
      <c r="D780" s="16" t="s">
        <v>3625</v>
      </c>
      <c r="E780" s="16" t="s">
        <v>3626</v>
      </c>
      <c r="F780" s="27">
        <v>43411</v>
      </c>
      <c r="G780" s="16" t="s">
        <v>3668</v>
      </c>
      <c r="H780" s="16" t="s">
        <v>3669</v>
      </c>
      <c r="I780" s="16">
        <v>0.02</v>
      </c>
      <c r="J780" s="16">
        <v>0.02</v>
      </c>
      <c r="K780" s="16">
        <v>5.1724354975719016E-3</v>
      </c>
      <c r="L780" s="16" t="s">
        <v>3659</v>
      </c>
      <c r="M780" s="16" t="s">
        <v>1232</v>
      </c>
      <c r="N780" s="16">
        <v>0</v>
      </c>
      <c r="O780" s="16">
        <v>0</v>
      </c>
      <c r="P780" s="16">
        <v>0</v>
      </c>
    </row>
    <row r="781" spans="2:16">
      <c r="B781" s="13">
        <v>1513</v>
      </c>
      <c r="C781" s="16">
        <v>33</v>
      </c>
      <c r="D781" s="16" t="s">
        <v>3625</v>
      </c>
      <c r="E781" s="16" t="s">
        <v>3626</v>
      </c>
      <c r="F781" s="27">
        <v>43411</v>
      </c>
      <c r="G781" s="16" t="s">
        <v>3668</v>
      </c>
      <c r="H781" s="16" t="s">
        <v>3669</v>
      </c>
      <c r="I781" s="16">
        <v>7.0000000000000007E-2</v>
      </c>
      <c r="J781" s="16">
        <v>7.0000000000000007E-2</v>
      </c>
      <c r="K781" s="16">
        <v>1.8103524241501651E-2</v>
      </c>
      <c r="L781" s="16" t="s">
        <v>3631</v>
      </c>
      <c r="M781" s="16" t="s">
        <v>1232</v>
      </c>
      <c r="N781" s="16">
        <v>0</v>
      </c>
      <c r="O781" s="16">
        <v>0</v>
      </c>
      <c r="P781" s="16">
        <v>0</v>
      </c>
    </row>
    <row r="782" spans="2:16">
      <c r="B782" s="13">
        <v>1514</v>
      </c>
      <c r="C782" s="16">
        <v>33</v>
      </c>
      <c r="D782" s="16" t="s">
        <v>3625</v>
      </c>
      <c r="E782" s="16" t="s">
        <v>3626</v>
      </c>
      <c r="F782" s="27">
        <v>43411</v>
      </c>
      <c r="G782" s="16" t="s">
        <v>3668</v>
      </c>
      <c r="H782" s="16" t="s">
        <v>3669</v>
      </c>
      <c r="I782" s="16">
        <v>0.01</v>
      </c>
      <c r="J782" s="16">
        <v>0.01</v>
      </c>
      <c r="K782" s="16">
        <v>2.5862177487859508E-3</v>
      </c>
      <c r="L782" s="16" t="s">
        <v>3475</v>
      </c>
      <c r="M782" s="16" t="s">
        <v>1232</v>
      </c>
      <c r="N782" s="16">
        <v>0</v>
      </c>
      <c r="O782" s="16">
        <v>0</v>
      </c>
      <c r="P782" s="16">
        <v>0</v>
      </c>
    </row>
    <row r="783" spans="2:16">
      <c r="B783" s="13">
        <v>1515</v>
      </c>
      <c r="C783" s="16">
        <v>33</v>
      </c>
      <c r="D783" s="16" t="s">
        <v>3625</v>
      </c>
      <c r="E783" s="16" t="s">
        <v>3626</v>
      </c>
      <c r="F783" s="27">
        <v>43411</v>
      </c>
      <c r="G783" s="16" t="s">
        <v>3668</v>
      </c>
      <c r="H783" s="16" t="s">
        <v>3669</v>
      </c>
      <c r="I783" s="16">
        <v>0.01</v>
      </c>
      <c r="J783" s="16">
        <v>0.01</v>
      </c>
      <c r="K783" s="16">
        <v>2.5862177487859508E-3</v>
      </c>
      <c r="L783" s="16" t="s">
        <v>3475</v>
      </c>
      <c r="M783" s="16" t="s">
        <v>1232</v>
      </c>
      <c r="N783" s="16">
        <v>0</v>
      </c>
      <c r="O783" s="16">
        <v>0</v>
      </c>
      <c r="P783" s="16">
        <v>0</v>
      </c>
    </row>
    <row r="784" spans="2:16">
      <c r="B784" s="13">
        <v>1516</v>
      </c>
      <c r="C784" s="16">
        <v>33</v>
      </c>
      <c r="D784" s="16" t="s">
        <v>3625</v>
      </c>
      <c r="E784" s="16" t="s">
        <v>3626</v>
      </c>
      <c r="F784" s="27">
        <v>43411</v>
      </c>
      <c r="G784" s="16" t="s">
        <v>3668</v>
      </c>
      <c r="H784" s="16" t="s">
        <v>3669</v>
      </c>
      <c r="I784" s="16">
        <v>0.01</v>
      </c>
      <c r="J784" s="16">
        <v>0.01</v>
      </c>
      <c r="K784" s="16">
        <v>2.5862177487859508E-3</v>
      </c>
      <c r="L784" s="16" t="s">
        <v>3631</v>
      </c>
      <c r="M784" s="16" t="s">
        <v>1232</v>
      </c>
      <c r="N784" s="16">
        <v>0</v>
      </c>
      <c r="O784" s="16">
        <v>0</v>
      </c>
      <c r="P784" s="16">
        <v>0</v>
      </c>
    </row>
    <row r="785" spans="2:16">
      <c r="B785" s="13">
        <v>1518</v>
      </c>
      <c r="C785" s="16">
        <v>33</v>
      </c>
      <c r="D785" s="16" t="s">
        <v>3625</v>
      </c>
      <c r="E785" s="16" t="s">
        <v>3626</v>
      </c>
      <c r="F785" s="27">
        <v>43411</v>
      </c>
      <c r="G785" s="16" t="s">
        <v>3668</v>
      </c>
      <c r="H785" s="16" t="s">
        <v>3669</v>
      </c>
      <c r="I785" s="16">
        <v>0.01</v>
      </c>
      <c r="J785" s="16">
        <v>0.01</v>
      </c>
      <c r="K785" s="16">
        <v>2.5862177487859508E-3</v>
      </c>
      <c r="L785" s="16" t="s">
        <v>3475</v>
      </c>
      <c r="M785" s="16" t="s">
        <v>1232</v>
      </c>
      <c r="N785" s="16">
        <v>0</v>
      </c>
      <c r="O785" s="16">
        <v>0</v>
      </c>
      <c r="P785" s="16">
        <v>0</v>
      </c>
    </row>
    <row r="786" spans="2:16">
      <c r="B786" s="13">
        <v>1520</v>
      </c>
      <c r="C786" s="16">
        <v>33</v>
      </c>
      <c r="D786" s="16" t="s">
        <v>3625</v>
      </c>
      <c r="E786" s="16" t="s">
        <v>3626</v>
      </c>
      <c r="F786" s="27">
        <v>43411</v>
      </c>
      <c r="G786" s="16" t="s">
        <v>3668</v>
      </c>
      <c r="H786" s="16" t="s">
        <v>3669</v>
      </c>
      <c r="I786" s="16">
        <v>0.11</v>
      </c>
      <c r="J786" s="16">
        <v>0.11</v>
      </c>
      <c r="K786" s="16">
        <v>2.8448395236645461E-2</v>
      </c>
      <c r="L786" s="16" t="s">
        <v>3475</v>
      </c>
      <c r="M786" s="16" t="s">
        <v>1232</v>
      </c>
      <c r="N786" s="16">
        <v>0</v>
      </c>
      <c r="O786" s="16">
        <v>0</v>
      </c>
      <c r="P786" s="16">
        <v>0</v>
      </c>
    </row>
    <row r="787" spans="2:16">
      <c r="B787" s="13">
        <v>1521</v>
      </c>
      <c r="C787" s="16">
        <v>33</v>
      </c>
      <c r="D787" s="16" t="s">
        <v>3625</v>
      </c>
      <c r="E787" s="16" t="s">
        <v>3626</v>
      </c>
      <c r="F787" s="27">
        <v>43411</v>
      </c>
      <c r="G787" s="16" t="s">
        <v>3668</v>
      </c>
      <c r="H787" s="16" t="s">
        <v>3669</v>
      </c>
      <c r="I787" s="16">
        <v>0.1</v>
      </c>
      <c r="J787" s="16">
        <v>0.1</v>
      </c>
      <c r="K787" s="16">
        <v>2.586217748785951E-2</v>
      </c>
      <c r="L787" s="16" t="s">
        <v>3475</v>
      </c>
      <c r="M787" s="16" t="s">
        <v>1232</v>
      </c>
      <c r="N787" s="16">
        <v>0</v>
      </c>
      <c r="O787" s="16">
        <v>0</v>
      </c>
      <c r="P787" s="16">
        <v>0</v>
      </c>
    </row>
    <row r="788" spans="2:16">
      <c r="B788" s="13">
        <v>1522</v>
      </c>
      <c r="C788" s="16">
        <v>33</v>
      </c>
      <c r="D788" s="16" t="s">
        <v>3625</v>
      </c>
      <c r="E788" s="16" t="s">
        <v>3626</v>
      </c>
      <c r="F788" s="27">
        <v>43411</v>
      </c>
      <c r="G788" s="16" t="s">
        <v>3668</v>
      </c>
      <c r="H788" s="16" t="s">
        <v>3669</v>
      </c>
      <c r="I788" s="16">
        <v>0.03</v>
      </c>
      <c r="J788" s="16">
        <v>0.03</v>
      </c>
      <c r="K788" s="16">
        <v>7.7586532463578524E-3</v>
      </c>
      <c r="L788" s="16" t="s">
        <v>1406</v>
      </c>
      <c r="M788" s="16" t="s">
        <v>1232</v>
      </c>
      <c r="N788" s="16">
        <v>0</v>
      </c>
      <c r="O788" s="16">
        <v>0</v>
      </c>
      <c r="P788" s="16">
        <v>0</v>
      </c>
    </row>
    <row r="789" spans="2:16">
      <c r="B789" s="13">
        <v>1523</v>
      </c>
      <c r="C789" s="16">
        <v>33</v>
      </c>
      <c r="D789" s="16" t="s">
        <v>3625</v>
      </c>
      <c r="E789" s="16" t="s">
        <v>3626</v>
      </c>
      <c r="F789" s="27">
        <v>43411</v>
      </c>
      <c r="G789" s="16" t="s">
        <v>3668</v>
      </c>
      <c r="H789" s="16" t="s">
        <v>3669</v>
      </c>
      <c r="I789" s="16">
        <v>0.2</v>
      </c>
      <c r="J789" s="16">
        <v>0.2</v>
      </c>
      <c r="K789" s="16">
        <v>5.172435497571902E-2</v>
      </c>
      <c r="L789" s="16" t="s">
        <v>3629</v>
      </c>
      <c r="M789" s="16" t="s">
        <v>1392</v>
      </c>
      <c r="N789" s="16">
        <v>0</v>
      </c>
      <c r="O789" s="16">
        <v>0</v>
      </c>
      <c r="P789" s="16">
        <v>0</v>
      </c>
    </row>
    <row r="790" spans="2:16">
      <c r="B790" s="13">
        <v>1525</v>
      </c>
      <c r="C790" s="16">
        <v>33</v>
      </c>
      <c r="D790" s="16" t="s">
        <v>3625</v>
      </c>
      <c r="E790" s="16" t="s">
        <v>3626</v>
      </c>
      <c r="F790" s="27">
        <v>43411</v>
      </c>
      <c r="G790" s="16" t="s">
        <v>3668</v>
      </c>
      <c r="H790" s="16" t="s">
        <v>3669</v>
      </c>
      <c r="I790" s="16">
        <v>0.15</v>
      </c>
      <c r="J790" s="16">
        <v>0.15</v>
      </c>
      <c r="K790" s="16">
        <v>3.8793266231789247E-2</v>
      </c>
      <c r="L790" s="16" t="s">
        <v>3629</v>
      </c>
      <c r="M790" s="16" t="s">
        <v>1392</v>
      </c>
      <c r="N790" s="16">
        <v>0</v>
      </c>
      <c r="O790" s="16">
        <v>0</v>
      </c>
      <c r="P790" s="16">
        <v>0</v>
      </c>
    </row>
    <row r="791" spans="2:16">
      <c r="B791" s="13">
        <v>1526</v>
      </c>
      <c r="C791" s="16">
        <v>33</v>
      </c>
      <c r="D791" s="16" t="s">
        <v>3625</v>
      </c>
      <c r="E791" s="16" t="s">
        <v>3626</v>
      </c>
      <c r="F791" s="27">
        <v>43411</v>
      </c>
      <c r="G791" s="16" t="s">
        <v>3668</v>
      </c>
      <c r="H791" s="16" t="s">
        <v>3669</v>
      </c>
      <c r="I791" s="16">
        <v>0.1</v>
      </c>
      <c r="J791" s="16">
        <v>0.1</v>
      </c>
      <c r="K791" s="16">
        <v>2.586217748785951E-2</v>
      </c>
      <c r="L791" s="16" t="s">
        <v>3629</v>
      </c>
      <c r="M791" s="16" t="s">
        <v>1392</v>
      </c>
      <c r="N791" s="16">
        <v>0</v>
      </c>
      <c r="O791" s="16">
        <v>0</v>
      </c>
      <c r="P791" s="16">
        <v>0</v>
      </c>
    </row>
    <row r="792" spans="2:16">
      <c r="B792" s="13">
        <v>1527</v>
      </c>
      <c r="C792" s="16">
        <v>33</v>
      </c>
      <c r="D792" s="16" t="s">
        <v>3625</v>
      </c>
      <c r="E792" s="16" t="s">
        <v>3626</v>
      </c>
      <c r="F792" s="27">
        <v>43411</v>
      </c>
      <c r="G792" s="16" t="s">
        <v>3668</v>
      </c>
      <c r="H792" s="16" t="s">
        <v>3669</v>
      </c>
      <c r="I792" s="16">
        <v>0.1</v>
      </c>
      <c r="J792" s="16">
        <v>0.1</v>
      </c>
      <c r="K792" s="16">
        <v>2.586217748785951E-2</v>
      </c>
      <c r="L792" s="16" t="s">
        <v>3629</v>
      </c>
      <c r="M792" s="16" t="s">
        <v>1392</v>
      </c>
      <c r="N792" s="16">
        <v>0</v>
      </c>
      <c r="O792" s="16">
        <v>0</v>
      </c>
      <c r="P792" s="16">
        <v>0</v>
      </c>
    </row>
    <row r="793" spans="2:16">
      <c r="B793" s="13">
        <v>1528</v>
      </c>
      <c r="C793" s="16">
        <v>33</v>
      </c>
      <c r="D793" s="16" t="s">
        <v>3625</v>
      </c>
      <c r="E793" s="16" t="s">
        <v>3626</v>
      </c>
      <c r="F793" s="27">
        <v>43411</v>
      </c>
      <c r="G793" s="16" t="s">
        <v>3668</v>
      </c>
      <c r="H793" s="16" t="s">
        <v>3669</v>
      </c>
      <c r="I793" s="16">
        <v>0.01</v>
      </c>
      <c r="J793" s="16">
        <v>0.01</v>
      </c>
      <c r="K793" s="16">
        <v>2.5862177487859508E-3</v>
      </c>
      <c r="L793" s="16" t="s">
        <v>3475</v>
      </c>
      <c r="M793" s="16" t="s">
        <v>1232</v>
      </c>
      <c r="N793" s="16">
        <v>0</v>
      </c>
      <c r="O793" s="16">
        <v>0</v>
      </c>
      <c r="P793" s="16">
        <v>0</v>
      </c>
    </row>
    <row r="794" spans="2:16">
      <c r="B794" s="13">
        <v>1530</v>
      </c>
      <c r="C794" s="16">
        <v>33</v>
      </c>
      <c r="D794" s="16" t="s">
        <v>3625</v>
      </c>
      <c r="E794" s="16" t="s">
        <v>3626</v>
      </c>
      <c r="F794" s="27">
        <v>43411</v>
      </c>
      <c r="G794" s="16" t="s">
        <v>3668</v>
      </c>
      <c r="H794" s="16" t="s">
        <v>3669</v>
      </c>
      <c r="I794" s="16">
        <v>0.02</v>
      </c>
      <c r="J794" s="16">
        <v>0.02</v>
      </c>
      <c r="K794" s="16">
        <v>5.1724354975719016E-3</v>
      </c>
      <c r="L794" s="16" t="s">
        <v>3475</v>
      </c>
      <c r="M794" s="16" t="s">
        <v>1232</v>
      </c>
      <c r="N794" s="16">
        <v>0</v>
      </c>
      <c r="O794" s="16">
        <v>0</v>
      </c>
      <c r="P794" s="16">
        <v>0</v>
      </c>
    </row>
    <row r="795" spans="2:16">
      <c r="B795" s="13">
        <v>1531</v>
      </c>
      <c r="C795" s="16">
        <v>33</v>
      </c>
      <c r="D795" s="16" t="s">
        <v>3625</v>
      </c>
      <c r="E795" s="16" t="s">
        <v>3626</v>
      </c>
      <c r="F795" s="27">
        <v>43411</v>
      </c>
      <c r="G795" s="16" t="s">
        <v>3668</v>
      </c>
      <c r="H795" s="16" t="s">
        <v>3669</v>
      </c>
      <c r="I795" s="16">
        <v>0.1</v>
      </c>
      <c r="J795" s="16">
        <v>0.1</v>
      </c>
      <c r="K795" s="16">
        <v>2.586217748785951E-2</v>
      </c>
      <c r="L795" s="16" t="s">
        <v>3629</v>
      </c>
      <c r="M795" s="16" t="s">
        <v>1392</v>
      </c>
      <c r="N795" s="16">
        <v>0</v>
      </c>
      <c r="O795" s="16">
        <v>0</v>
      </c>
      <c r="P795" s="16">
        <v>0</v>
      </c>
    </row>
    <row r="796" spans="2:16">
      <c r="B796" s="13">
        <v>1532</v>
      </c>
      <c r="C796" s="16">
        <v>33</v>
      </c>
      <c r="D796" s="16" t="s">
        <v>3625</v>
      </c>
      <c r="E796" s="16" t="s">
        <v>3626</v>
      </c>
      <c r="F796" s="27">
        <v>43411</v>
      </c>
      <c r="G796" s="16" t="s">
        <v>3668</v>
      </c>
      <c r="H796" s="16" t="s">
        <v>3669</v>
      </c>
      <c r="I796" s="16">
        <v>0.02</v>
      </c>
      <c r="J796" s="16">
        <v>0.02</v>
      </c>
      <c r="K796" s="16">
        <v>5.1724354975719016E-3</v>
      </c>
      <c r="L796" s="16" t="s">
        <v>3475</v>
      </c>
      <c r="M796" s="16" t="s">
        <v>1232</v>
      </c>
      <c r="N796" s="16">
        <v>0</v>
      </c>
      <c r="O796" s="16">
        <v>0</v>
      </c>
      <c r="P796" s="16">
        <v>0</v>
      </c>
    </row>
    <row r="797" spans="2:16">
      <c r="B797" s="13">
        <v>1533</v>
      </c>
      <c r="C797" s="16">
        <v>33</v>
      </c>
      <c r="D797" s="16" t="s">
        <v>3625</v>
      </c>
      <c r="E797" s="16" t="s">
        <v>3626</v>
      </c>
      <c r="F797" s="27">
        <v>43411</v>
      </c>
      <c r="G797" s="16" t="s">
        <v>3668</v>
      </c>
      <c r="H797" s="16" t="s">
        <v>3669</v>
      </c>
      <c r="I797" s="16">
        <v>0.01</v>
      </c>
      <c r="J797" s="16">
        <v>0.01</v>
      </c>
      <c r="K797" s="16">
        <v>2.5862177487859508E-3</v>
      </c>
      <c r="L797" s="16" t="s">
        <v>3647</v>
      </c>
      <c r="M797" s="16" t="s">
        <v>1232</v>
      </c>
      <c r="N797" s="16">
        <v>0</v>
      </c>
      <c r="O797" s="16">
        <v>0</v>
      </c>
      <c r="P797" s="16">
        <v>0</v>
      </c>
    </row>
    <row r="798" spans="2:16">
      <c r="B798" s="13">
        <v>1534</v>
      </c>
      <c r="C798" s="16">
        <v>33</v>
      </c>
      <c r="D798" s="16" t="s">
        <v>3625</v>
      </c>
      <c r="E798" s="16" t="s">
        <v>3626</v>
      </c>
      <c r="F798" s="27">
        <v>43411</v>
      </c>
      <c r="G798" s="16" t="s">
        <v>3668</v>
      </c>
      <c r="H798" s="16" t="s">
        <v>3669</v>
      </c>
      <c r="I798" s="16">
        <v>0.1</v>
      </c>
      <c r="J798" s="16">
        <v>0.1</v>
      </c>
      <c r="K798" s="16">
        <v>2.586217748785951E-2</v>
      </c>
      <c r="L798" s="16" t="s">
        <v>3629</v>
      </c>
      <c r="M798" s="16" t="s">
        <v>1392</v>
      </c>
      <c r="N798" s="16">
        <v>0</v>
      </c>
      <c r="O798" s="16">
        <v>0</v>
      </c>
      <c r="P798" s="16">
        <v>0</v>
      </c>
    </row>
    <row r="799" spans="2:16">
      <c r="B799" s="13">
        <v>1535</v>
      </c>
      <c r="C799" s="16">
        <v>33</v>
      </c>
      <c r="D799" s="16" t="s">
        <v>3625</v>
      </c>
      <c r="E799" s="16" t="s">
        <v>3626</v>
      </c>
      <c r="F799" s="27">
        <v>43411</v>
      </c>
      <c r="G799" s="16" t="s">
        <v>3668</v>
      </c>
      <c r="H799" s="16" t="s">
        <v>3669</v>
      </c>
      <c r="I799" s="16">
        <v>0.1</v>
      </c>
      <c r="J799" s="16">
        <v>0.1</v>
      </c>
      <c r="K799" s="16">
        <v>2.586217748785951E-2</v>
      </c>
      <c r="L799" s="16" t="s">
        <v>3629</v>
      </c>
      <c r="M799" s="16" t="s">
        <v>1392</v>
      </c>
      <c r="N799" s="16">
        <v>0</v>
      </c>
      <c r="O799" s="16">
        <v>0</v>
      </c>
      <c r="P799" s="16">
        <v>0</v>
      </c>
    </row>
    <row r="800" spans="2:16">
      <c r="B800" s="13">
        <v>1536</v>
      </c>
      <c r="C800" s="16">
        <v>33</v>
      </c>
      <c r="D800" s="16" t="s">
        <v>3625</v>
      </c>
      <c r="E800" s="16" t="s">
        <v>3626</v>
      </c>
      <c r="F800" s="27">
        <v>43411</v>
      </c>
      <c r="G800" s="16" t="s">
        <v>3668</v>
      </c>
      <c r="H800" s="16" t="s">
        <v>3669</v>
      </c>
      <c r="I800" s="16">
        <v>0.1</v>
      </c>
      <c r="J800" s="16">
        <v>0.1</v>
      </c>
      <c r="K800" s="16">
        <v>2.586217748785951E-2</v>
      </c>
      <c r="L800" s="16" t="s">
        <v>3629</v>
      </c>
      <c r="M800" s="16" t="s">
        <v>1392</v>
      </c>
      <c r="N800" s="16">
        <v>0</v>
      </c>
      <c r="O800" s="16">
        <v>0</v>
      </c>
      <c r="P800" s="16">
        <v>0</v>
      </c>
    </row>
    <row r="801" spans="2:16">
      <c r="B801" s="13">
        <v>1537</v>
      </c>
      <c r="C801" s="16">
        <v>33</v>
      </c>
      <c r="D801" s="16" t="s">
        <v>3625</v>
      </c>
      <c r="E801" s="16" t="s">
        <v>3626</v>
      </c>
      <c r="F801" s="27">
        <v>43411</v>
      </c>
      <c r="G801" s="16" t="s">
        <v>3668</v>
      </c>
      <c r="H801" s="16" t="s">
        <v>3669</v>
      </c>
      <c r="I801" s="16">
        <v>0.01</v>
      </c>
      <c r="J801" s="16">
        <v>0.01</v>
      </c>
      <c r="K801" s="16">
        <v>2.5862177487859508E-3</v>
      </c>
      <c r="L801" s="16" t="s">
        <v>3475</v>
      </c>
      <c r="M801" s="16" t="s">
        <v>1232</v>
      </c>
      <c r="N801" s="16">
        <v>0</v>
      </c>
      <c r="O801" s="16">
        <v>0</v>
      </c>
      <c r="P801" s="16">
        <v>0</v>
      </c>
    </row>
    <row r="802" spans="2:16">
      <c r="B802" s="13">
        <v>1538</v>
      </c>
      <c r="C802" s="16">
        <v>33</v>
      </c>
      <c r="D802" s="16" t="s">
        <v>3625</v>
      </c>
      <c r="E802" s="16" t="s">
        <v>3626</v>
      </c>
      <c r="F802" s="27">
        <v>43411</v>
      </c>
      <c r="G802" s="16" t="s">
        <v>3668</v>
      </c>
      <c r="H802" s="16" t="s">
        <v>3669</v>
      </c>
      <c r="I802" s="16">
        <v>7.0000000000000007E-2</v>
      </c>
      <c r="J802" s="16">
        <v>7.0000000000000007E-2</v>
      </c>
      <c r="K802" s="16">
        <v>1.8103524241501651E-2</v>
      </c>
      <c r="L802" s="16" t="s">
        <v>3475</v>
      </c>
      <c r="M802" s="16" t="s">
        <v>1232</v>
      </c>
      <c r="N802" s="16">
        <v>0</v>
      </c>
      <c r="O802" s="16">
        <v>0</v>
      </c>
      <c r="P802" s="16">
        <v>0</v>
      </c>
    </row>
    <row r="803" spans="2:16">
      <c r="B803" s="13">
        <v>1539</v>
      </c>
      <c r="C803" s="16">
        <v>33</v>
      </c>
      <c r="D803" s="16" t="s">
        <v>3625</v>
      </c>
      <c r="E803" s="16" t="s">
        <v>3626</v>
      </c>
      <c r="F803" s="27">
        <v>43411</v>
      </c>
      <c r="G803" s="16" t="s">
        <v>3668</v>
      </c>
      <c r="H803" s="16" t="s">
        <v>3669</v>
      </c>
      <c r="I803" s="16">
        <v>0.1</v>
      </c>
      <c r="J803" s="16">
        <v>0.1</v>
      </c>
      <c r="K803" s="16">
        <v>2.586217748785951E-2</v>
      </c>
      <c r="L803" s="16" t="s">
        <v>3629</v>
      </c>
      <c r="M803" s="16" t="s">
        <v>1392</v>
      </c>
      <c r="N803" s="16">
        <v>0</v>
      </c>
      <c r="O803" s="16">
        <v>0</v>
      </c>
      <c r="P803" s="16">
        <v>0</v>
      </c>
    </row>
    <row r="804" spans="2:16">
      <c r="B804" s="13">
        <v>1540</v>
      </c>
      <c r="C804" s="16">
        <v>33</v>
      </c>
      <c r="D804" s="16" t="s">
        <v>3625</v>
      </c>
      <c r="E804" s="16" t="s">
        <v>3626</v>
      </c>
      <c r="F804" s="27">
        <v>43411</v>
      </c>
      <c r="G804" s="16" t="s">
        <v>3668</v>
      </c>
      <c r="H804" s="16" t="s">
        <v>3669</v>
      </c>
      <c r="I804" s="16">
        <v>0.01</v>
      </c>
      <c r="J804" s="16">
        <v>0.01</v>
      </c>
      <c r="K804" s="16">
        <v>2.5862177487859508E-3</v>
      </c>
      <c r="L804" s="16" t="s">
        <v>3475</v>
      </c>
      <c r="M804" s="16" t="s">
        <v>1232</v>
      </c>
      <c r="N804" s="16">
        <v>0</v>
      </c>
      <c r="O804" s="16">
        <v>0</v>
      </c>
      <c r="P804" s="16">
        <v>0</v>
      </c>
    </row>
    <row r="805" spans="2:16">
      <c r="B805" s="13">
        <v>1541</v>
      </c>
      <c r="C805" s="16">
        <v>33</v>
      </c>
      <c r="D805" s="16" t="s">
        <v>3625</v>
      </c>
      <c r="E805" s="16" t="s">
        <v>3626</v>
      </c>
      <c r="F805" s="27">
        <v>43411</v>
      </c>
      <c r="G805" s="16" t="s">
        <v>3668</v>
      </c>
      <c r="H805" s="16" t="s">
        <v>3669</v>
      </c>
      <c r="I805" s="16">
        <v>0.1</v>
      </c>
      <c r="J805" s="16">
        <v>0.1</v>
      </c>
      <c r="K805" s="16">
        <v>2.586217748785951E-2</v>
      </c>
      <c r="L805" s="16" t="s">
        <v>3629</v>
      </c>
      <c r="M805" s="16" t="s">
        <v>1392</v>
      </c>
      <c r="N805" s="16">
        <v>0</v>
      </c>
      <c r="O805" s="16">
        <v>0</v>
      </c>
      <c r="P805" s="16">
        <v>0</v>
      </c>
    </row>
    <row r="806" spans="2:16">
      <c r="B806" s="13">
        <v>1542</v>
      </c>
      <c r="C806" s="16">
        <v>33</v>
      </c>
      <c r="D806" s="16" t="s">
        <v>3625</v>
      </c>
      <c r="E806" s="16" t="s">
        <v>3626</v>
      </c>
      <c r="F806" s="27">
        <v>43411</v>
      </c>
      <c r="G806" s="16" t="s">
        <v>3668</v>
      </c>
      <c r="H806" s="16" t="s">
        <v>3669</v>
      </c>
      <c r="I806" s="16">
        <v>0.05</v>
      </c>
      <c r="J806" s="16">
        <v>0.05</v>
      </c>
      <c r="K806" s="16">
        <v>1.293108874392975E-2</v>
      </c>
      <c r="L806" s="16" t="s">
        <v>3629</v>
      </c>
      <c r="M806" s="16" t="s">
        <v>1392</v>
      </c>
      <c r="N806" s="16">
        <v>0</v>
      </c>
      <c r="O806" s="16">
        <v>0</v>
      </c>
      <c r="P806" s="16">
        <v>0</v>
      </c>
    </row>
    <row r="807" spans="2:16">
      <c r="B807" s="13">
        <v>1543</v>
      </c>
      <c r="C807" s="16">
        <v>33</v>
      </c>
      <c r="D807" s="16" t="s">
        <v>3625</v>
      </c>
      <c r="E807" s="16" t="s">
        <v>3626</v>
      </c>
      <c r="F807" s="27">
        <v>43411</v>
      </c>
      <c r="G807" s="16" t="s">
        <v>3668</v>
      </c>
      <c r="H807" s="16" t="s">
        <v>3669</v>
      </c>
      <c r="I807" s="16">
        <v>0.1</v>
      </c>
      <c r="J807" s="16">
        <v>0.1</v>
      </c>
      <c r="K807" s="16">
        <v>2.586217748785951E-2</v>
      </c>
      <c r="L807" s="16" t="s">
        <v>3629</v>
      </c>
      <c r="M807" s="16" t="s">
        <v>1392</v>
      </c>
      <c r="N807" s="16">
        <v>0</v>
      </c>
      <c r="O807" s="16">
        <v>0</v>
      </c>
      <c r="P807" s="16">
        <v>0</v>
      </c>
    </row>
    <row r="808" spans="2:16">
      <c r="B808" s="13">
        <v>1544</v>
      </c>
      <c r="C808" s="16">
        <v>33</v>
      </c>
      <c r="D808" s="16" t="s">
        <v>3625</v>
      </c>
      <c r="E808" s="16" t="s">
        <v>3626</v>
      </c>
      <c r="F808" s="27">
        <v>43411</v>
      </c>
      <c r="G808" s="16" t="s">
        <v>3668</v>
      </c>
      <c r="H808" s="16" t="s">
        <v>3669</v>
      </c>
      <c r="I808" s="16">
        <v>0.1</v>
      </c>
      <c r="J808" s="16">
        <v>0.1</v>
      </c>
      <c r="K808" s="16">
        <v>2.586217748785951E-2</v>
      </c>
      <c r="L808" s="16" t="s">
        <v>3629</v>
      </c>
      <c r="M808" s="16" t="s">
        <v>1392</v>
      </c>
      <c r="N808" s="16">
        <v>0</v>
      </c>
      <c r="O808" s="16">
        <v>0</v>
      </c>
      <c r="P808" s="16">
        <v>0</v>
      </c>
    </row>
    <row r="809" spans="2:16">
      <c r="B809" s="13">
        <v>1545</v>
      </c>
      <c r="C809" s="16">
        <v>33</v>
      </c>
      <c r="D809" s="16" t="s">
        <v>3625</v>
      </c>
      <c r="E809" s="16" t="s">
        <v>3626</v>
      </c>
      <c r="F809" s="27">
        <v>43411</v>
      </c>
      <c r="G809" s="16" t="s">
        <v>3668</v>
      </c>
      <c r="H809" s="16" t="s">
        <v>3669</v>
      </c>
      <c r="I809" s="16">
        <v>0.1</v>
      </c>
      <c r="J809" s="16">
        <v>0.1</v>
      </c>
      <c r="K809" s="16">
        <v>2.586217748785951E-2</v>
      </c>
      <c r="L809" s="16" t="s">
        <v>3629</v>
      </c>
      <c r="M809" s="16" t="s">
        <v>1392</v>
      </c>
      <c r="N809" s="16">
        <v>0</v>
      </c>
      <c r="O809" s="16">
        <v>0</v>
      </c>
      <c r="P809" s="16">
        <v>0</v>
      </c>
    </row>
    <row r="810" spans="2:16">
      <c r="B810" s="13">
        <v>1546</v>
      </c>
      <c r="C810" s="16">
        <v>33</v>
      </c>
      <c r="D810" s="16" t="s">
        <v>3625</v>
      </c>
      <c r="E810" s="16" t="s">
        <v>3626</v>
      </c>
      <c r="F810" s="27">
        <v>43411</v>
      </c>
      <c r="G810" s="16" t="s">
        <v>3668</v>
      </c>
      <c r="H810" s="16" t="s">
        <v>3669</v>
      </c>
      <c r="I810" s="16">
        <v>0.05</v>
      </c>
      <c r="J810" s="16">
        <v>0.05</v>
      </c>
      <c r="K810" s="16">
        <v>1.293108874392975E-2</v>
      </c>
      <c r="L810" s="16" t="s">
        <v>3475</v>
      </c>
      <c r="M810" s="16" t="s">
        <v>1232</v>
      </c>
      <c r="N810" s="16">
        <v>0</v>
      </c>
      <c r="O810" s="16">
        <v>0</v>
      </c>
      <c r="P810" s="16">
        <v>0</v>
      </c>
    </row>
    <row r="811" spans="2:16">
      <c r="B811" s="13">
        <v>1547</v>
      </c>
      <c r="C811" s="16">
        <v>33</v>
      </c>
      <c r="D811" s="16" t="s">
        <v>3625</v>
      </c>
      <c r="E811" s="16" t="s">
        <v>3626</v>
      </c>
      <c r="F811" s="27">
        <v>43411</v>
      </c>
      <c r="G811" s="16" t="s">
        <v>3668</v>
      </c>
      <c r="H811" s="16" t="s">
        <v>3669</v>
      </c>
      <c r="I811" s="16">
        <v>0.01</v>
      </c>
      <c r="J811" s="16">
        <v>0.01</v>
      </c>
      <c r="K811" s="16">
        <v>2.5862177487859508E-3</v>
      </c>
      <c r="L811" s="16" t="s">
        <v>3475</v>
      </c>
      <c r="M811" s="16" t="s">
        <v>1232</v>
      </c>
      <c r="N811" s="16">
        <v>0</v>
      </c>
      <c r="O811" s="16">
        <v>0</v>
      </c>
      <c r="P811" s="16">
        <v>0</v>
      </c>
    </row>
    <row r="812" spans="2:16">
      <c r="B812" s="13">
        <v>1548</v>
      </c>
      <c r="C812" s="16">
        <v>33</v>
      </c>
      <c r="D812" s="16" t="s">
        <v>3625</v>
      </c>
      <c r="E812" s="16" t="s">
        <v>3626</v>
      </c>
      <c r="F812" s="27">
        <v>43411</v>
      </c>
      <c r="G812" s="16" t="s">
        <v>3668</v>
      </c>
      <c r="H812" s="16" t="s">
        <v>3669</v>
      </c>
      <c r="I812" s="16">
        <v>0.01</v>
      </c>
      <c r="J812" s="16">
        <v>0.01</v>
      </c>
      <c r="K812" s="16">
        <v>2.5862177487859508E-3</v>
      </c>
      <c r="L812" s="16" t="s">
        <v>3475</v>
      </c>
      <c r="M812" s="16" t="s">
        <v>1232</v>
      </c>
      <c r="N812" s="16">
        <v>0</v>
      </c>
      <c r="O812" s="16">
        <v>0</v>
      </c>
      <c r="P812" s="16">
        <v>0</v>
      </c>
    </row>
    <row r="813" spans="2:16">
      <c r="B813" s="13">
        <v>1550</v>
      </c>
      <c r="C813" s="16">
        <v>33</v>
      </c>
      <c r="D813" s="16" t="s">
        <v>3625</v>
      </c>
      <c r="E813" s="16" t="s">
        <v>3626</v>
      </c>
      <c r="F813" s="27">
        <v>43411</v>
      </c>
      <c r="G813" s="16" t="s">
        <v>3668</v>
      </c>
      <c r="H813" s="16" t="s">
        <v>3669</v>
      </c>
      <c r="I813" s="16">
        <v>0.1</v>
      </c>
      <c r="J813" s="16">
        <v>0.1</v>
      </c>
      <c r="K813" s="16">
        <v>2.586217748785951E-2</v>
      </c>
      <c r="L813" s="16" t="s">
        <v>3629</v>
      </c>
      <c r="M813" s="16" t="s">
        <v>1392</v>
      </c>
      <c r="N813" s="16">
        <v>0</v>
      </c>
      <c r="O813" s="16">
        <v>0</v>
      </c>
      <c r="P813" s="16">
        <v>0</v>
      </c>
    </row>
    <row r="814" spans="2:16">
      <c r="B814" s="13">
        <v>1553</v>
      </c>
      <c r="C814" s="16">
        <v>33</v>
      </c>
      <c r="D814" s="16" t="s">
        <v>3625</v>
      </c>
      <c r="E814" s="16" t="s">
        <v>3626</v>
      </c>
      <c r="F814" s="27">
        <v>43411</v>
      </c>
      <c r="G814" s="16" t="s">
        <v>3668</v>
      </c>
      <c r="H814" s="16" t="s">
        <v>3669</v>
      </c>
      <c r="I814" s="16">
        <v>0.1</v>
      </c>
      <c r="J814" s="16">
        <v>0.1</v>
      </c>
      <c r="K814" s="16">
        <v>2.586217748785951E-2</v>
      </c>
      <c r="L814" s="16" t="s">
        <v>3629</v>
      </c>
      <c r="M814" s="16" t="s">
        <v>1392</v>
      </c>
      <c r="N814" s="16">
        <v>0</v>
      </c>
      <c r="O814" s="16">
        <v>0</v>
      </c>
      <c r="P814" s="16">
        <v>0</v>
      </c>
    </row>
    <row r="815" spans="2:16">
      <c r="B815" s="13">
        <v>1554</v>
      </c>
      <c r="C815" s="16">
        <v>33</v>
      </c>
      <c r="D815" s="16" t="s">
        <v>3625</v>
      </c>
      <c r="E815" s="16" t="s">
        <v>3626</v>
      </c>
      <c r="F815" s="27">
        <v>43411</v>
      </c>
      <c r="G815" s="16" t="s">
        <v>3668</v>
      </c>
      <c r="H815" s="16" t="s">
        <v>3669</v>
      </c>
      <c r="I815" s="16">
        <v>0.14000000000000001</v>
      </c>
      <c r="J815" s="16">
        <v>0.14000000000000001</v>
      </c>
      <c r="K815" s="16">
        <v>3.620704848300331E-2</v>
      </c>
      <c r="L815" s="16" t="s">
        <v>3648</v>
      </c>
      <c r="M815" s="16" t="s">
        <v>1392</v>
      </c>
      <c r="N815" s="16">
        <v>0</v>
      </c>
      <c r="O815" s="16">
        <v>0</v>
      </c>
      <c r="P815" s="16">
        <v>0</v>
      </c>
    </row>
    <row r="816" spans="2:16">
      <c r="B816" s="13">
        <v>1555</v>
      </c>
      <c r="C816" s="16">
        <v>33</v>
      </c>
      <c r="D816" s="16" t="s">
        <v>3625</v>
      </c>
      <c r="E816" s="16" t="s">
        <v>3626</v>
      </c>
      <c r="F816" s="27">
        <v>43411</v>
      </c>
      <c r="G816" s="16" t="s">
        <v>3668</v>
      </c>
      <c r="H816" s="16" t="s">
        <v>3669</v>
      </c>
      <c r="I816" s="16">
        <v>0.14000000000000001</v>
      </c>
      <c r="J816" s="16">
        <v>0.14000000000000001</v>
      </c>
      <c r="K816" s="16">
        <v>3.620704848300331E-2</v>
      </c>
      <c r="L816" s="16" t="s">
        <v>3648</v>
      </c>
      <c r="M816" s="16" t="s">
        <v>1392</v>
      </c>
      <c r="N816" s="16">
        <v>0</v>
      </c>
      <c r="O816" s="16">
        <v>0</v>
      </c>
      <c r="P816" s="16">
        <v>0</v>
      </c>
    </row>
    <row r="817" spans="2:16">
      <c r="B817" s="13">
        <v>1556</v>
      </c>
      <c r="C817" s="16">
        <v>33</v>
      </c>
      <c r="D817" s="16" t="s">
        <v>3625</v>
      </c>
      <c r="E817" s="16" t="s">
        <v>3626</v>
      </c>
      <c r="F817" s="27">
        <v>43411</v>
      </c>
      <c r="G817" s="16" t="s">
        <v>3668</v>
      </c>
      <c r="H817" s="16" t="s">
        <v>3669</v>
      </c>
      <c r="I817" s="16">
        <v>0.1</v>
      </c>
      <c r="J817" s="16">
        <v>0.1</v>
      </c>
      <c r="K817" s="16">
        <v>2.586217748785951E-2</v>
      </c>
      <c r="L817" s="16" t="s">
        <v>3629</v>
      </c>
      <c r="M817" s="16" t="s">
        <v>1392</v>
      </c>
      <c r="N817" s="16">
        <v>0</v>
      </c>
      <c r="O817" s="16">
        <v>0</v>
      </c>
      <c r="P817" s="16">
        <v>0</v>
      </c>
    </row>
    <row r="818" spans="2:16">
      <c r="B818" s="13">
        <v>1557</v>
      </c>
      <c r="C818" s="16">
        <v>33</v>
      </c>
      <c r="D818" s="16" t="s">
        <v>3625</v>
      </c>
      <c r="E818" s="16" t="s">
        <v>3626</v>
      </c>
      <c r="F818" s="27">
        <v>43411</v>
      </c>
      <c r="G818" s="16" t="s">
        <v>3668</v>
      </c>
      <c r="H818" s="16" t="s">
        <v>3669</v>
      </c>
      <c r="I818" s="16">
        <v>0.14000000000000001</v>
      </c>
      <c r="J818" s="16">
        <v>0.14000000000000001</v>
      </c>
      <c r="K818" s="16">
        <v>3.620704848300331E-2</v>
      </c>
      <c r="L818" s="16" t="s">
        <v>3648</v>
      </c>
      <c r="M818" s="16" t="s">
        <v>1392</v>
      </c>
      <c r="N818" s="16">
        <v>0</v>
      </c>
      <c r="O818" s="16">
        <v>0</v>
      </c>
      <c r="P818" s="16">
        <v>0</v>
      </c>
    </row>
    <row r="819" spans="2:16">
      <c r="B819" s="13">
        <v>1558</v>
      </c>
      <c r="C819" s="16">
        <v>33</v>
      </c>
      <c r="D819" s="16" t="s">
        <v>3625</v>
      </c>
      <c r="E819" s="16" t="s">
        <v>3626</v>
      </c>
      <c r="F819" s="27">
        <v>43411</v>
      </c>
      <c r="G819" s="16" t="s">
        <v>3668</v>
      </c>
      <c r="H819" s="16" t="s">
        <v>3669</v>
      </c>
      <c r="I819" s="16">
        <v>0.02</v>
      </c>
      <c r="J819" s="16">
        <v>0.02</v>
      </c>
      <c r="K819" s="16">
        <v>5.1724354975719016E-3</v>
      </c>
      <c r="L819" s="16" t="s">
        <v>3475</v>
      </c>
      <c r="M819" s="16" t="s">
        <v>1232</v>
      </c>
      <c r="N819" s="16">
        <v>0</v>
      </c>
      <c r="O819" s="16">
        <v>0</v>
      </c>
      <c r="P819" s="16">
        <v>0</v>
      </c>
    </row>
    <row r="820" spans="2:16">
      <c r="B820" s="13">
        <v>1559</v>
      </c>
      <c r="C820" s="16">
        <v>33</v>
      </c>
      <c r="D820" s="16" t="s">
        <v>3625</v>
      </c>
      <c r="E820" s="16" t="s">
        <v>3626</v>
      </c>
      <c r="F820" s="27">
        <v>43411</v>
      </c>
      <c r="G820" s="16" t="s">
        <v>3668</v>
      </c>
      <c r="H820" s="16" t="s">
        <v>3669</v>
      </c>
      <c r="I820" s="16">
        <v>0.15</v>
      </c>
      <c r="J820" s="16">
        <v>0.15</v>
      </c>
      <c r="K820" s="16">
        <v>3.8793266231789247E-2</v>
      </c>
      <c r="L820" s="16" t="s">
        <v>3629</v>
      </c>
      <c r="M820" s="16" t="s">
        <v>1392</v>
      </c>
      <c r="N820" s="16">
        <v>0</v>
      </c>
      <c r="O820" s="16">
        <v>0</v>
      </c>
      <c r="P820" s="16">
        <v>0</v>
      </c>
    </row>
    <row r="821" spans="2:16">
      <c r="B821" s="13">
        <v>1561</v>
      </c>
      <c r="C821" s="16">
        <v>33</v>
      </c>
      <c r="D821" s="16" t="s">
        <v>3625</v>
      </c>
      <c r="E821" s="16" t="s">
        <v>3626</v>
      </c>
      <c r="F821" s="27">
        <v>43411</v>
      </c>
      <c r="G821" s="16" t="s">
        <v>3668</v>
      </c>
      <c r="H821" s="16" t="s">
        <v>3669</v>
      </c>
      <c r="I821" s="16">
        <v>0.01</v>
      </c>
      <c r="J821" s="16">
        <v>0.01</v>
      </c>
      <c r="K821" s="16">
        <v>2.5862177487859508E-3</v>
      </c>
      <c r="L821" s="16" t="s">
        <v>3475</v>
      </c>
      <c r="M821" s="16" t="s">
        <v>1232</v>
      </c>
      <c r="N821" s="16">
        <v>0</v>
      </c>
      <c r="O821" s="16">
        <v>0</v>
      </c>
      <c r="P821" s="16">
        <v>0</v>
      </c>
    </row>
    <row r="822" spans="2:16">
      <c r="B822" s="13">
        <v>1562</v>
      </c>
      <c r="C822" s="16">
        <v>33</v>
      </c>
      <c r="D822" s="16" t="s">
        <v>3625</v>
      </c>
      <c r="E822" s="16" t="s">
        <v>3626</v>
      </c>
      <c r="F822" s="27">
        <v>43411</v>
      </c>
      <c r="G822" s="16" t="s">
        <v>3668</v>
      </c>
      <c r="H822" s="16" t="s">
        <v>3669</v>
      </c>
      <c r="I822" s="16">
        <v>0.01</v>
      </c>
      <c r="J822" s="16">
        <v>0.01</v>
      </c>
      <c r="K822" s="16">
        <v>2.5862177487859508E-3</v>
      </c>
      <c r="L822" s="16" t="s">
        <v>3475</v>
      </c>
      <c r="M822" s="16" t="s">
        <v>1232</v>
      </c>
      <c r="N822" s="16">
        <v>0</v>
      </c>
      <c r="O822" s="16">
        <v>0</v>
      </c>
      <c r="P822" s="16">
        <v>0</v>
      </c>
    </row>
    <row r="823" spans="2:16">
      <c r="B823" s="13">
        <v>1563</v>
      </c>
      <c r="C823" s="16">
        <v>33</v>
      </c>
      <c r="D823" s="16" t="s">
        <v>3625</v>
      </c>
      <c r="E823" s="16" t="s">
        <v>3626</v>
      </c>
      <c r="F823" s="27">
        <v>43411</v>
      </c>
      <c r="G823" s="16" t="s">
        <v>3668</v>
      </c>
      <c r="H823" s="16" t="s">
        <v>3669</v>
      </c>
      <c r="I823" s="16">
        <v>0.05</v>
      </c>
      <c r="J823" s="16">
        <v>0.05</v>
      </c>
      <c r="K823" s="16">
        <v>1.293108874392975E-2</v>
      </c>
      <c r="L823" s="16" t="s">
        <v>3629</v>
      </c>
      <c r="M823" s="16" t="s">
        <v>1392</v>
      </c>
      <c r="N823" s="16">
        <v>0</v>
      </c>
      <c r="O823" s="16">
        <v>0</v>
      </c>
      <c r="P823" s="16">
        <v>0</v>
      </c>
    </row>
    <row r="824" spans="2:16">
      <c r="B824" s="13">
        <v>1564</v>
      </c>
      <c r="C824" s="16">
        <v>33</v>
      </c>
      <c r="D824" s="16" t="s">
        <v>3625</v>
      </c>
      <c r="E824" s="16" t="s">
        <v>3626</v>
      </c>
      <c r="F824" s="27">
        <v>43411</v>
      </c>
      <c r="G824" s="16" t="s">
        <v>3668</v>
      </c>
      <c r="H824" s="16" t="s">
        <v>3669</v>
      </c>
      <c r="I824" s="16">
        <v>0.05</v>
      </c>
      <c r="J824" s="16">
        <v>0.05</v>
      </c>
      <c r="K824" s="16">
        <v>1.293108874392975E-2</v>
      </c>
      <c r="L824" s="16" t="s">
        <v>3629</v>
      </c>
      <c r="M824" s="16" t="s">
        <v>1392</v>
      </c>
      <c r="N824" s="16">
        <v>0</v>
      </c>
      <c r="O824" s="16">
        <v>0</v>
      </c>
      <c r="P824" s="16">
        <v>0</v>
      </c>
    </row>
    <row r="825" spans="2:16">
      <c r="B825" s="13">
        <v>1565</v>
      </c>
      <c r="C825" s="16">
        <v>33</v>
      </c>
      <c r="D825" s="16" t="s">
        <v>3625</v>
      </c>
      <c r="E825" s="16" t="s">
        <v>3626</v>
      </c>
      <c r="F825" s="27">
        <v>43411</v>
      </c>
      <c r="G825" s="16" t="s">
        <v>3668</v>
      </c>
      <c r="H825" s="16" t="s">
        <v>3669</v>
      </c>
      <c r="I825" s="16">
        <v>0.2</v>
      </c>
      <c r="J825" s="16">
        <v>0.2</v>
      </c>
      <c r="K825" s="16">
        <v>5.172435497571902E-2</v>
      </c>
      <c r="L825" s="16" t="s">
        <v>3629</v>
      </c>
      <c r="M825" s="16" t="s">
        <v>1392</v>
      </c>
      <c r="N825" s="16">
        <v>0</v>
      </c>
      <c r="O825" s="16">
        <v>0</v>
      </c>
      <c r="P825" s="16">
        <v>0</v>
      </c>
    </row>
    <row r="826" spans="2:16">
      <c r="B826" s="13">
        <v>1567</v>
      </c>
      <c r="C826" s="16">
        <v>33</v>
      </c>
      <c r="D826" s="16" t="s">
        <v>3625</v>
      </c>
      <c r="E826" s="16" t="s">
        <v>3626</v>
      </c>
      <c r="F826" s="27">
        <v>43411</v>
      </c>
      <c r="G826" s="16" t="s">
        <v>3668</v>
      </c>
      <c r="H826" s="16" t="s">
        <v>3669</v>
      </c>
      <c r="I826" s="16">
        <v>0.12</v>
      </c>
      <c r="J826" s="16">
        <v>0.12</v>
      </c>
      <c r="K826" s="16">
        <v>3.103461298543141E-2</v>
      </c>
      <c r="L826" s="16" t="s">
        <v>3631</v>
      </c>
      <c r="M826" s="16" t="s">
        <v>1232</v>
      </c>
      <c r="N826" s="16">
        <v>0</v>
      </c>
      <c r="O826" s="16">
        <v>0</v>
      </c>
      <c r="P826" s="16">
        <v>0</v>
      </c>
    </row>
    <row r="827" spans="2:16">
      <c r="B827" s="13">
        <v>1568</v>
      </c>
      <c r="C827" s="16">
        <v>33</v>
      </c>
      <c r="D827" s="16" t="s">
        <v>3625</v>
      </c>
      <c r="E827" s="16" t="s">
        <v>3626</v>
      </c>
      <c r="F827" s="27">
        <v>43411</v>
      </c>
      <c r="G827" s="16" t="s">
        <v>3668</v>
      </c>
      <c r="H827" s="16" t="s">
        <v>3669</v>
      </c>
      <c r="I827" s="16">
        <v>0.27</v>
      </c>
      <c r="J827" s="16">
        <v>0.27</v>
      </c>
      <c r="K827" s="16">
        <v>6.9827879217220667E-2</v>
      </c>
      <c r="L827" s="16" t="s">
        <v>3631</v>
      </c>
      <c r="M827" s="16" t="s">
        <v>1232</v>
      </c>
      <c r="N827" s="16">
        <v>0</v>
      </c>
      <c r="O827" s="16">
        <v>0</v>
      </c>
      <c r="P827" s="16">
        <v>0</v>
      </c>
    </row>
    <row r="828" spans="2:16">
      <c r="B828" s="13">
        <v>1569</v>
      </c>
      <c r="C828" s="16">
        <v>33</v>
      </c>
      <c r="D828" s="16" t="s">
        <v>3625</v>
      </c>
      <c r="E828" s="16" t="s">
        <v>3626</v>
      </c>
      <c r="F828" s="27">
        <v>43411</v>
      </c>
      <c r="G828" s="16" t="s">
        <v>3668</v>
      </c>
      <c r="H828" s="16" t="s">
        <v>3669</v>
      </c>
      <c r="I828" s="16">
        <v>0.01</v>
      </c>
      <c r="J828" s="16">
        <v>0.01</v>
      </c>
      <c r="K828" s="16">
        <v>2.5862177487859508E-3</v>
      </c>
      <c r="L828" s="16" t="s">
        <v>3659</v>
      </c>
      <c r="M828" s="16" t="s">
        <v>1232</v>
      </c>
      <c r="N828" s="16">
        <v>0</v>
      </c>
      <c r="O828" s="16">
        <v>0</v>
      </c>
      <c r="P828" s="16">
        <v>0</v>
      </c>
    </row>
    <row r="829" spans="2:16">
      <c r="B829" s="13">
        <v>1570</v>
      </c>
      <c r="C829" s="16">
        <v>33</v>
      </c>
      <c r="D829" s="16" t="s">
        <v>3625</v>
      </c>
      <c r="E829" s="16" t="s">
        <v>3626</v>
      </c>
      <c r="F829" s="27">
        <v>43411</v>
      </c>
      <c r="G829" s="16" t="s">
        <v>3668</v>
      </c>
      <c r="H829" s="16" t="s">
        <v>3669</v>
      </c>
      <c r="I829" s="16">
        <v>0.04</v>
      </c>
      <c r="J829" s="16">
        <v>0.04</v>
      </c>
      <c r="K829" s="16">
        <v>1.03448709951438E-2</v>
      </c>
      <c r="L829" s="16" t="s">
        <v>3659</v>
      </c>
      <c r="M829" s="16" t="s">
        <v>1232</v>
      </c>
      <c r="N829" s="16">
        <v>0</v>
      </c>
      <c r="O829" s="16">
        <v>0</v>
      </c>
      <c r="P829" s="16">
        <v>0</v>
      </c>
    </row>
    <row r="830" spans="2:16">
      <c r="B830" s="13">
        <v>1571</v>
      </c>
      <c r="C830" s="16">
        <v>33</v>
      </c>
      <c r="D830" s="16" t="s">
        <v>3625</v>
      </c>
      <c r="E830" s="16" t="s">
        <v>3626</v>
      </c>
      <c r="F830" s="27">
        <v>43411</v>
      </c>
      <c r="G830" s="16" t="s">
        <v>3668</v>
      </c>
      <c r="H830" s="16" t="s">
        <v>3669</v>
      </c>
      <c r="I830" s="16">
        <v>0.15</v>
      </c>
      <c r="J830" s="16">
        <v>0.15</v>
      </c>
      <c r="K830" s="16">
        <v>3.8793266231789247E-2</v>
      </c>
      <c r="L830" s="16" t="s">
        <v>3629</v>
      </c>
      <c r="M830" s="16" t="s">
        <v>1392</v>
      </c>
      <c r="N830" s="16">
        <v>0</v>
      </c>
      <c r="O830" s="16">
        <v>0</v>
      </c>
      <c r="P830" s="16">
        <v>0</v>
      </c>
    </row>
    <row r="831" spans="2:16">
      <c r="B831" s="13">
        <v>1572</v>
      </c>
      <c r="C831" s="16">
        <v>34</v>
      </c>
      <c r="D831" s="16" t="s">
        <v>3633</v>
      </c>
      <c r="E831" s="16" t="s">
        <v>3626</v>
      </c>
      <c r="F831" s="27">
        <v>43048</v>
      </c>
      <c r="G831" s="16" t="s">
        <v>3668</v>
      </c>
      <c r="H831" s="16" t="s">
        <v>3670</v>
      </c>
      <c r="I831" s="16">
        <v>0.01</v>
      </c>
      <c r="J831" s="16">
        <v>0.01</v>
      </c>
      <c r="K831" s="16">
        <v>2.5862177487859508E-3</v>
      </c>
      <c r="L831" s="16" t="s">
        <v>1279</v>
      </c>
      <c r="M831" s="16" t="s">
        <v>1232</v>
      </c>
      <c r="N831" s="16">
        <v>0</v>
      </c>
      <c r="O831" s="16">
        <v>0</v>
      </c>
      <c r="P831" s="16">
        <v>0</v>
      </c>
    </row>
    <row r="832" spans="2:16">
      <c r="B832" s="13">
        <v>1573</v>
      </c>
      <c r="C832" s="16">
        <v>34</v>
      </c>
      <c r="D832" s="16" t="s">
        <v>3633</v>
      </c>
      <c r="E832" s="16" t="s">
        <v>3626</v>
      </c>
      <c r="F832" s="27">
        <v>43048</v>
      </c>
      <c r="G832" s="16" t="s">
        <v>3668</v>
      </c>
      <c r="H832" s="16" t="s">
        <v>3670</v>
      </c>
      <c r="I832" s="16">
        <v>0.01</v>
      </c>
      <c r="J832" s="16">
        <v>0.01</v>
      </c>
      <c r="K832" s="16">
        <v>2.5862177487859508E-3</v>
      </c>
      <c r="L832" s="16" t="s">
        <v>1279</v>
      </c>
      <c r="M832" s="16" t="s">
        <v>1232</v>
      </c>
      <c r="N832" s="16">
        <v>0</v>
      </c>
      <c r="O832" s="16">
        <v>0</v>
      </c>
      <c r="P832" s="16">
        <v>0</v>
      </c>
    </row>
    <row r="833" spans="2:16">
      <c r="B833" s="13">
        <v>1575</v>
      </c>
      <c r="C833" s="16">
        <v>34</v>
      </c>
      <c r="D833" s="16" t="s">
        <v>3633</v>
      </c>
      <c r="E833" s="16" t="s">
        <v>3626</v>
      </c>
      <c r="F833" s="27">
        <v>43048</v>
      </c>
      <c r="G833" s="16" t="s">
        <v>3668</v>
      </c>
      <c r="H833" s="16" t="s">
        <v>3670</v>
      </c>
      <c r="I833" s="16">
        <v>0.05</v>
      </c>
      <c r="J833" s="16">
        <v>0.05</v>
      </c>
      <c r="K833" s="16">
        <v>1.293108874392975E-2</v>
      </c>
      <c r="L833" s="16" t="s">
        <v>3629</v>
      </c>
      <c r="M833" s="16" t="s">
        <v>1392</v>
      </c>
      <c r="N833" s="16">
        <v>0</v>
      </c>
      <c r="O833" s="16">
        <v>0</v>
      </c>
      <c r="P833" s="16">
        <v>0</v>
      </c>
    </row>
    <row r="834" spans="2:16">
      <c r="B834" s="13">
        <v>1576</v>
      </c>
      <c r="C834" s="16">
        <v>34</v>
      </c>
      <c r="D834" s="16" t="s">
        <v>3633</v>
      </c>
      <c r="E834" s="16" t="s">
        <v>3626</v>
      </c>
      <c r="F834" s="27">
        <v>43048</v>
      </c>
      <c r="G834" s="16" t="s">
        <v>3668</v>
      </c>
      <c r="H834" s="16" t="s">
        <v>3670</v>
      </c>
      <c r="I834" s="16">
        <v>0.01</v>
      </c>
      <c r="J834" s="16">
        <v>0.01</v>
      </c>
      <c r="K834" s="16">
        <v>2.5862177487859508E-3</v>
      </c>
      <c r="L834" s="16" t="s">
        <v>3656</v>
      </c>
      <c r="M834" s="16" t="s">
        <v>1232</v>
      </c>
      <c r="N834" s="16">
        <v>0</v>
      </c>
      <c r="O834" s="16">
        <v>0</v>
      </c>
      <c r="P834" s="16">
        <v>0</v>
      </c>
    </row>
    <row r="835" spans="2:16">
      <c r="B835" s="13">
        <v>1577</v>
      </c>
      <c r="C835" s="16">
        <v>34</v>
      </c>
      <c r="D835" s="16" t="s">
        <v>3633</v>
      </c>
      <c r="E835" s="16" t="s">
        <v>3626</v>
      </c>
      <c r="F835" s="27">
        <v>43048</v>
      </c>
      <c r="G835" s="16" t="s">
        <v>3668</v>
      </c>
      <c r="H835" s="16" t="s">
        <v>3670</v>
      </c>
      <c r="I835" s="16">
        <v>0.03</v>
      </c>
      <c r="J835" s="16">
        <v>0.03</v>
      </c>
      <c r="K835" s="16">
        <v>7.7586532463578524E-3</v>
      </c>
      <c r="L835" s="16" t="s">
        <v>1406</v>
      </c>
      <c r="M835" s="16" t="s">
        <v>1232</v>
      </c>
      <c r="N835" s="16">
        <v>0</v>
      </c>
      <c r="O835" s="16">
        <v>0</v>
      </c>
      <c r="P835" s="16">
        <v>0</v>
      </c>
    </row>
    <row r="836" spans="2:16">
      <c r="B836" s="13">
        <v>1578</v>
      </c>
      <c r="C836" s="16">
        <v>34</v>
      </c>
      <c r="D836" s="16" t="s">
        <v>3633</v>
      </c>
      <c r="E836" s="16" t="s">
        <v>3626</v>
      </c>
      <c r="F836" s="27">
        <v>43048</v>
      </c>
      <c r="G836" s="16" t="s">
        <v>3668</v>
      </c>
      <c r="H836" s="16" t="s">
        <v>3670</v>
      </c>
      <c r="I836" s="16">
        <v>0.05</v>
      </c>
      <c r="J836" s="16">
        <v>0.05</v>
      </c>
      <c r="K836" s="16">
        <v>1.293108874392975E-2</v>
      </c>
      <c r="L836" s="16" t="s">
        <v>3629</v>
      </c>
      <c r="M836" s="16" t="s">
        <v>1392</v>
      </c>
      <c r="N836" s="16">
        <v>0</v>
      </c>
      <c r="O836" s="16">
        <v>0</v>
      </c>
      <c r="P836" s="16">
        <v>0</v>
      </c>
    </row>
    <row r="837" spans="2:16">
      <c r="B837" s="13">
        <v>1579</v>
      </c>
      <c r="C837" s="16">
        <v>34</v>
      </c>
      <c r="D837" s="16" t="s">
        <v>3633</v>
      </c>
      <c r="E837" s="16" t="s">
        <v>3626</v>
      </c>
      <c r="F837" s="27">
        <v>43048</v>
      </c>
      <c r="G837" s="16" t="s">
        <v>3668</v>
      </c>
      <c r="H837" s="16" t="s">
        <v>3670</v>
      </c>
      <c r="I837" s="16">
        <v>0.01</v>
      </c>
      <c r="J837" s="16">
        <v>0.01</v>
      </c>
      <c r="K837" s="16">
        <v>2.5862177487859508E-3</v>
      </c>
      <c r="L837" s="16" t="s">
        <v>1406</v>
      </c>
      <c r="M837" s="16" t="s">
        <v>1232</v>
      </c>
      <c r="N837" s="16">
        <v>0</v>
      </c>
      <c r="O837" s="16">
        <v>0</v>
      </c>
      <c r="P837" s="16">
        <v>0</v>
      </c>
    </row>
    <row r="838" spans="2:16">
      <c r="B838" s="13">
        <v>1580</v>
      </c>
      <c r="C838" s="16">
        <v>34</v>
      </c>
      <c r="D838" s="16" t="s">
        <v>3633</v>
      </c>
      <c r="E838" s="16" t="s">
        <v>3626</v>
      </c>
      <c r="F838" s="27">
        <v>43048</v>
      </c>
      <c r="G838" s="16" t="s">
        <v>3668</v>
      </c>
      <c r="H838" s="16" t="s">
        <v>3670</v>
      </c>
      <c r="I838" s="16">
        <v>0.01</v>
      </c>
      <c r="J838" s="16">
        <v>0.01</v>
      </c>
      <c r="K838" s="16">
        <v>2.5862177487859508E-3</v>
      </c>
      <c r="L838" s="16" t="s">
        <v>3632</v>
      </c>
      <c r="M838" s="16" t="s">
        <v>1392</v>
      </c>
      <c r="N838" s="16">
        <v>0</v>
      </c>
      <c r="O838" s="16">
        <v>0</v>
      </c>
      <c r="P838" s="16">
        <v>0</v>
      </c>
    </row>
    <row r="839" spans="2:16">
      <c r="B839" s="13">
        <v>1582</v>
      </c>
      <c r="C839" s="16">
        <v>34</v>
      </c>
      <c r="D839" s="16" t="s">
        <v>3633</v>
      </c>
      <c r="E839" s="16" t="s">
        <v>3626</v>
      </c>
      <c r="F839" s="27">
        <v>43048</v>
      </c>
      <c r="G839" s="16" t="s">
        <v>3668</v>
      </c>
      <c r="H839" s="16" t="s">
        <v>3670</v>
      </c>
      <c r="I839" s="16">
        <v>0.01</v>
      </c>
      <c r="J839" s="16">
        <v>0.01</v>
      </c>
      <c r="K839" s="16">
        <v>2.5862177487859508E-3</v>
      </c>
      <c r="L839" s="16" t="s">
        <v>3646</v>
      </c>
      <c r="M839" s="16" t="s">
        <v>1392</v>
      </c>
      <c r="N839" s="16">
        <v>0</v>
      </c>
      <c r="O839" s="16">
        <v>0</v>
      </c>
      <c r="P839" s="16">
        <v>0</v>
      </c>
    </row>
    <row r="840" spans="2:16">
      <c r="B840" s="13">
        <v>1583</v>
      </c>
      <c r="C840" s="16">
        <v>34</v>
      </c>
      <c r="D840" s="16" t="s">
        <v>3633</v>
      </c>
      <c r="E840" s="16" t="s">
        <v>3626</v>
      </c>
      <c r="F840" s="27">
        <v>43048</v>
      </c>
      <c r="G840" s="16" t="s">
        <v>3668</v>
      </c>
      <c r="H840" s="16" t="s">
        <v>3670</v>
      </c>
      <c r="I840" s="16">
        <v>0.01</v>
      </c>
      <c r="J840" s="16">
        <v>0.01</v>
      </c>
      <c r="K840" s="16">
        <v>2.5862177487859508E-3</v>
      </c>
      <c r="L840" s="16" t="s">
        <v>3646</v>
      </c>
      <c r="M840" s="16" t="s">
        <v>1392</v>
      </c>
      <c r="N840" s="16">
        <v>0</v>
      </c>
      <c r="O840" s="16">
        <v>0</v>
      </c>
      <c r="P840" s="16">
        <v>0</v>
      </c>
    </row>
    <row r="841" spans="2:16">
      <c r="B841" s="13">
        <v>1584</v>
      </c>
      <c r="C841" s="16">
        <v>34</v>
      </c>
      <c r="D841" s="16" t="s">
        <v>3633</v>
      </c>
      <c r="E841" s="16" t="s">
        <v>3626</v>
      </c>
      <c r="F841" s="27">
        <v>43048</v>
      </c>
      <c r="G841" s="16" t="s">
        <v>3668</v>
      </c>
      <c r="H841" s="16" t="s">
        <v>3670</v>
      </c>
      <c r="I841" s="16">
        <v>0.01</v>
      </c>
      <c r="J841" s="16">
        <v>0.01</v>
      </c>
      <c r="K841" s="16">
        <v>2.5862177487859508E-3</v>
      </c>
      <c r="L841" s="16" t="s">
        <v>3646</v>
      </c>
      <c r="M841" s="16" t="s">
        <v>1392</v>
      </c>
      <c r="N841" s="16">
        <v>0</v>
      </c>
      <c r="O841" s="16">
        <v>0</v>
      </c>
      <c r="P841" s="16">
        <v>0</v>
      </c>
    </row>
    <row r="842" spans="2:16">
      <c r="B842" s="13">
        <v>1585</v>
      </c>
      <c r="C842" s="16">
        <v>34</v>
      </c>
      <c r="D842" s="16" t="s">
        <v>3633</v>
      </c>
      <c r="E842" s="16" t="s">
        <v>3626</v>
      </c>
      <c r="F842" s="27">
        <v>43048</v>
      </c>
      <c r="G842" s="16" t="s">
        <v>3668</v>
      </c>
      <c r="H842" s="16" t="s">
        <v>3670</v>
      </c>
      <c r="I842" s="16">
        <v>0.05</v>
      </c>
      <c r="J842" s="16">
        <v>0.05</v>
      </c>
      <c r="K842" s="16">
        <v>1.293108874392975E-2</v>
      </c>
      <c r="L842" s="16" t="s">
        <v>3629</v>
      </c>
      <c r="M842" s="16" t="s">
        <v>1392</v>
      </c>
      <c r="N842" s="16">
        <v>0</v>
      </c>
      <c r="O842" s="16">
        <v>0</v>
      </c>
      <c r="P842" s="16">
        <v>0</v>
      </c>
    </row>
    <row r="843" spans="2:16">
      <c r="B843" s="13">
        <v>1586</v>
      </c>
      <c r="C843" s="16">
        <v>34</v>
      </c>
      <c r="D843" s="16" t="s">
        <v>3633</v>
      </c>
      <c r="E843" s="16" t="s">
        <v>3626</v>
      </c>
      <c r="F843" s="27">
        <v>43048</v>
      </c>
      <c r="G843" s="16" t="s">
        <v>3668</v>
      </c>
      <c r="H843" s="16" t="s">
        <v>3670</v>
      </c>
      <c r="I843" s="16">
        <v>0.05</v>
      </c>
      <c r="J843" s="16">
        <v>0.05</v>
      </c>
      <c r="K843" s="16">
        <v>1.293108874392975E-2</v>
      </c>
      <c r="L843" s="16" t="s">
        <v>3629</v>
      </c>
      <c r="M843" s="16" t="s">
        <v>1392</v>
      </c>
      <c r="N843" s="16">
        <v>0</v>
      </c>
      <c r="O843" s="16">
        <v>0</v>
      </c>
      <c r="P843" s="16">
        <v>0</v>
      </c>
    </row>
    <row r="844" spans="2:16">
      <c r="B844" s="13">
        <v>1588</v>
      </c>
      <c r="C844" s="16">
        <v>34</v>
      </c>
      <c r="D844" s="16" t="s">
        <v>3633</v>
      </c>
      <c r="E844" s="16" t="s">
        <v>3626</v>
      </c>
      <c r="F844" s="27">
        <v>43048</v>
      </c>
      <c r="G844" s="16" t="s">
        <v>3668</v>
      </c>
      <c r="H844" s="16" t="s">
        <v>3670</v>
      </c>
      <c r="I844" s="16">
        <v>0.06</v>
      </c>
      <c r="J844" s="16">
        <v>0.06</v>
      </c>
      <c r="K844" s="16">
        <v>1.55173064927157E-2</v>
      </c>
      <c r="L844" s="16" t="s">
        <v>3632</v>
      </c>
      <c r="M844" s="16" t="s">
        <v>1392</v>
      </c>
      <c r="N844" s="16">
        <v>0</v>
      </c>
      <c r="O844" s="16">
        <v>0</v>
      </c>
      <c r="P844" s="16">
        <v>0</v>
      </c>
    </row>
    <row r="845" spans="2:16">
      <c r="B845" s="13">
        <v>1589</v>
      </c>
      <c r="C845" s="16">
        <v>34</v>
      </c>
      <c r="D845" s="16" t="s">
        <v>3633</v>
      </c>
      <c r="E845" s="16" t="s">
        <v>3626</v>
      </c>
      <c r="F845" s="27">
        <v>43048</v>
      </c>
      <c r="G845" s="16" t="s">
        <v>3668</v>
      </c>
      <c r="H845" s="16" t="s">
        <v>3670</v>
      </c>
      <c r="I845" s="16">
        <v>0.05</v>
      </c>
      <c r="J845" s="16">
        <v>0.05</v>
      </c>
      <c r="K845" s="16">
        <v>1.293108874392975E-2</v>
      </c>
      <c r="L845" s="16" t="s">
        <v>3629</v>
      </c>
      <c r="M845" s="16" t="s">
        <v>1392</v>
      </c>
      <c r="N845" s="16">
        <v>0</v>
      </c>
      <c r="O845" s="16">
        <v>0</v>
      </c>
      <c r="P845" s="16">
        <v>0</v>
      </c>
    </row>
    <row r="846" spans="2:16">
      <c r="B846" s="13">
        <v>1591</v>
      </c>
      <c r="C846" s="16">
        <v>34</v>
      </c>
      <c r="D846" s="16" t="s">
        <v>3633</v>
      </c>
      <c r="E846" s="16" t="s">
        <v>3626</v>
      </c>
      <c r="F846" s="27">
        <v>43048</v>
      </c>
      <c r="G846" s="16" t="s">
        <v>3668</v>
      </c>
      <c r="H846" s="16" t="s">
        <v>3670</v>
      </c>
      <c r="I846" s="16">
        <v>0.05</v>
      </c>
      <c r="J846" s="16">
        <v>0.05</v>
      </c>
      <c r="K846" s="16">
        <v>1.293108874392975E-2</v>
      </c>
      <c r="L846" s="16" t="s">
        <v>3629</v>
      </c>
      <c r="M846" s="16" t="s">
        <v>1392</v>
      </c>
      <c r="N846" s="16">
        <v>0</v>
      </c>
      <c r="O846" s="16">
        <v>0</v>
      </c>
      <c r="P846" s="16">
        <v>0</v>
      </c>
    </row>
    <row r="847" spans="2:16">
      <c r="B847" s="13">
        <v>1592</v>
      </c>
      <c r="C847" s="16">
        <v>34</v>
      </c>
      <c r="D847" s="16" t="s">
        <v>3633</v>
      </c>
      <c r="E847" s="16" t="s">
        <v>3626</v>
      </c>
      <c r="F847" s="27">
        <v>43048</v>
      </c>
      <c r="G847" s="16" t="s">
        <v>3668</v>
      </c>
      <c r="H847" s="16" t="s">
        <v>3670</v>
      </c>
      <c r="I847" s="16">
        <v>7.0000000000000007E-2</v>
      </c>
      <c r="J847" s="16">
        <v>7.0000000000000007E-2</v>
      </c>
      <c r="K847" s="16">
        <v>1.8103524241501651E-2</v>
      </c>
      <c r="L847" s="16" t="s">
        <v>3632</v>
      </c>
      <c r="M847" s="16" t="s">
        <v>1392</v>
      </c>
      <c r="N847" s="16">
        <v>0</v>
      </c>
      <c r="O847" s="16">
        <v>0</v>
      </c>
      <c r="P847" s="16">
        <v>0</v>
      </c>
    </row>
    <row r="848" spans="2:16">
      <c r="B848" s="13">
        <v>1593</v>
      </c>
      <c r="C848" s="16">
        <v>34</v>
      </c>
      <c r="D848" s="16" t="s">
        <v>3633</v>
      </c>
      <c r="E848" s="16" t="s">
        <v>3626</v>
      </c>
      <c r="F848" s="27">
        <v>43048</v>
      </c>
      <c r="G848" s="16" t="s">
        <v>3668</v>
      </c>
      <c r="H848" s="16" t="s">
        <v>3670</v>
      </c>
      <c r="I848" s="16">
        <v>0.01</v>
      </c>
      <c r="J848" s="16">
        <v>0.01</v>
      </c>
      <c r="K848" s="16">
        <v>2.5862177487859508E-3</v>
      </c>
      <c r="L848" s="16" t="s">
        <v>3632</v>
      </c>
      <c r="M848" s="16" t="s">
        <v>1232</v>
      </c>
      <c r="N848" s="16">
        <v>0</v>
      </c>
      <c r="O848" s="16">
        <v>0</v>
      </c>
      <c r="P848" s="16">
        <v>0</v>
      </c>
    </row>
    <row r="849" spans="2:16">
      <c r="B849" s="13">
        <v>1594</v>
      </c>
      <c r="C849" s="16">
        <v>34</v>
      </c>
      <c r="D849" s="16" t="s">
        <v>3633</v>
      </c>
      <c r="E849" s="16" t="s">
        <v>3626</v>
      </c>
      <c r="F849" s="27">
        <v>43048</v>
      </c>
      <c r="G849" s="16" t="s">
        <v>3668</v>
      </c>
      <c r="H849" s="16" t="s">
        <v>3670</v>
      </c>
      <c r="I849" s="16">
        <v>7.0000000000000007E-2</v>
      </c>
      <c r="J849" s="16">
        <v>7.0000000000000007E-2</v>
      </c>
      <c r="K849" s="16">
        <v>1.8103524241501651E-2</v>
      </c>
      <c r="L849" s="16" t="s">
        <v>3632</v>
      </c>
      <c r="M849" s="16" t="s">
        <v>1392</v>
      </c>
      <c r="N849" s="16">
        <v>0</v>
      </c>
      <c r="O849" s="16">
        <v>0</v>
      </c>
      <c r="P849" s="16">
        <v>0</v>
      </c>
    </row>
    <row r="850" spans="2:16">
      <c r="B850" s="13">
        <v>1595</v>
      </c>
      <c r="C850" s="16">
        <v>34</v>
      </c>
      <c r="D850" s="16" t="s">
        <v>3633</v>
      </c>
      <c r="E850" s="16" t="s">
        <v>3626</v>
      </c>
      <c r="F850" s="27">
        <v>43048</v>
      </c>
      <c r="G850" s="16" t="s">
        <v>3668</v>
      </c>
      <c r="H850" s="16" t="s">
        <v>3670</v>
      </c>
      <c r="I850" s="16">
        <v>0.05</v>
      </c>
      <c r="J850" s="16">
        <v>0.05</v>
      </c>
      <c r="K850" s="16">
        <v>1.293108874392975E-2</v>
      </c>
      <c r="L850" s="16" t="s">
        <v>3629</v>
      </c>
      <c r="M850" s="16" t="s">
        <v>1392</v>
      </c>
      <c r="N850" s="16">
        <v>0</v>
      </c>
      <c r="O850" s="16">
        <v>0</v>
      </c>
      <c r="P850" s="16">
        <v>0</v>
      </c>
    </row>
    <row r="851" spans="2:16">
      <c r="B851" s="13">
        <v>1596</v>
      </c>
      <c r="C851" s="16">
        <v>34</v>
      </c>
      <c r="D851" s="16" t="s">
        <v>3633</v>
      </c>
      <c r="E851" s="16" t="s">
        <v>3626</v>
      </c>
      <c r="F851" s="27">
        <v>43048</v>
      </c>
      <c r="G851" s="16" t="s">
        <v>3668</v>
      </c>
      <c r="H851" s="16" t="s">
        <v>3670</v>
      </c>
      <c r="I851" s="16">
        <v>0.22</v>
      </c>
      <c r="J851" s="16">
        <v>0.22</v>
      </c>
      <c r="K851" s="16">
        <v>5.6896790473290923E-2</v>
      </c>
      <c r="L851" s="16" t="s">
        <v>3630</v>
      </c>
      <c r="M851" s="16" t="s">
        <v>1392</v>
      </c>
      <c r="N851" s="16">
        <v>0</v>
      </c>
      <c r="O851" s="16">
        <v>0</v>
      </c>
      <c r="P851" s="16">
        <v>0</v>
      </c>
    </row>
    <row r="852" spans="2:16">
      <c r="B852" s="13">
        <v>1598</v>
      </c>
      <c r="C852" s="16">
        <v>34</v>
      </c>
      <c r="D852" s="16" t="s">
        <v>3633</v>
      </c>
      <c r="E852" s="16" t="s">
        <v>3626</v>
      </c>
      <c r="F852" s="27">
        <v>43048</v>
      </c>
      <c r="G852" s="16" t="s">
        <v>3668</v>
      </c>
      <c r="H852" s="16" t="s">
        <v>3670</v>
      </c>
      <c r="I852" s="16">
        <v>0.06</v>
      </c>
      <c r="J852" s="16">
        <v>0.06</v>
      </c>
      <c r="K852" s="16">
        <v>1.55173064927157E-2</v>
      </c>
      <c r="L852" s="16" t="s">
        <v>3632</v>
      </c>
      <c r="M852" s="16" t="s">
        <v>1392</v>
      </c>
      <c r="N852" s="16">
        <v>0</v>
      </c>
      <c r="O852" s="16">
        <v>0</v>
      </c>
      <c r="P852" s="16">
        <v>0</v>
      </c>
    </row>
    <row r="853" spans="2:16">
      <c r="B853" s="13">
        <v>1599</v>
      </c>
      <c r="C853" s="16">
        <v>34</v>
      </c>
      <c r="D853" s="16" t="s">
        <v>3633</v>
      </c>
      <c r="E853" s="16" t="s">
        <v>3626</v>
      </c>
      <c r="F853" s="27">
        <v>43048</v>
      </c>
      <c r="G853" s="16" t="s">
        <v>3668</v>
      </c>
      <c r="H853" s="16" t="s">
        <v>3670</v>
      </c>
      <c r="I853" s="16">
        <v>0.1</v>
      </c>
      <c r="J853" s="16">
        <v>0.1</v>
      </c>
      <c r="K853" s="16">
        <v>2.586217748785951E-2</v>
      </c>
      <c r="L853" s="16" t="s">
        <v>3629</v>
      </c>
      <c r="M853" s="16" t="s">
        <v>1392</v>
      </c>
      <c r="N853" s="16">
        <v>0</v>
      </c>
      <c r="O853" s="16">
        <v>0</v>
      </c>
      <c r="P853" s="16">
        <v>0</v>
      </c>
    </row>
    <row r="854" spans="2:16">
      <c r="B854" s="13">
        <v>1600</v>
      </c>
      <c r="C854" s="16">
        <v>34</v>
      </c>
      <c r="D854" s="16" t="s">
        <v>3633</v>
      </c>
      <c r="E854" s="16" t="s">
        <v>3626</v>
      </c>
      <c r="F854" s="27">
        <v>43048</v>
      </c>
      <c r="G854" s="16" t="s">
        <v>3668</v>
      </c>
      <c r="H854" s="16" t="s">
        <v>3670</v>
      </c>
      <c r="I854" s="16">
        <v>0.04</v>
      </c>
      <c r="J854" s="16">
        <v>0.04</v>
      </c>
      <c r="K854" s="16">
        <v>1.03448709951438E-2</v>
      </c>
      <c r="L854" s="16" t="s">
        <v>3646</v>
      </c>
      <c r="M854" s="16" t="s">
        <v>1392</v>
      </c>
      <c r="N854" s="16">
        <v>0</v>
      </c>
      <c r="O854" s="16">
        <v>0</v>
      </c>
      <c r="P854" s="16">
        <v>0</v>
      </c>
    </row>
    <row r="855" spans="2:16">
      <c r="B855" s="13">
        <v>1601</v>
      </c>
      <c r="C855" s="16">
        <v>34</v>
      </c>
      <c r="D855" s="16" t="s">
        <v>3633</v>
      </c>
      <c r="E855" s="16" t="s">
        <v>3626</v>
      </c>
      <c r="F855" s="27">
        <v>43048</v>
      </c>
      <c r="G855" s="16" t="s">
        <v>3668</v>
      </c>
      <c r="H855" s="16" t="s">
        <v>3670</v>
      </c>
      <c r="I855" s="16">
        <v>0.01</v>
      </c>
      <c r="J855" s="16">
        <v>0.01</v>
      </c>
      <c r="K855" s="16">
        <v>2.5862177487859508E-3</v>
      </c>
      <c r="L855" s="16" t="s">
        <v>3646</v>
      </c>
      <c r="M855" s="16" t="s">
        <v>1392</v>
      </c>
      <c r="N855" s="16">
        <v>0</v>
      </c>
      <c r="O855" s="16">
        <v>0</v>
      </c>
      <c r="P855" s="16">
        <v>0</v>
      </c>
    </row>
    <row r="856" spans="2:16">
      <c r="B856" s="13">
        <v>1602</v>
      </c>
      <c r="C856" s="16">
        <v>34</v>
      </c>
      <c r="D856" s="16" t="s">
        <v>3633</v>
      </c>
      <c r="E856" s="16" t="s">
        <v>3626</v>
      </c>
      <c r="F856" s="27">
        <v>43048</v>
      </c>
      <c r="G856" s="16" t="s">
        <v>3668</v>
      </c>
      <c r="H856" s="16" t="s">
        <v>3670</v>
      </c>
      <c r="I856" s="16">
        <v>0.01</v>
      </c>
      <c r="J856" s="16">
        <v>0.01</v>
      </c>
      <c r="K856" s="16">
        <v>2.5862177487859508E-3</v>
      </c>
      <c r="L856" s="16" t="s">
        <v>3475</v>
      </c>
      <c r="M856" s="16" t="s">
        <v>1232</v>
      </c>
      <c r="N856" s="16">
        <v>0</v>
      </c>
      <c r="O856" s="16">
        <v>0</v>
      </c>
      <c r="P856" s="16">
        <v>0</v>
      </c>
    </row>
    <row r="857" spans="2:16">
      <c r="B857" s="13">
        <v>1603</v>
      </c>
      <c r="C857" s="16">
        <v>34</v>
      </c>
      <c r="D857" s="16" t="s">
        <v>3633</v>
      </c>
      <c r="E857" s="16" t="s">
        <v>3626</v>
      </c>
      <c r="F857" s="27">
        <v>43048</v>
      </c>
      <c r="G857" s="16" t="s">
        <v>3668</v>
      </c>
      <c r="H857" s="16" t="s">
        <v>3670</v>
      </c>
      <c r="I857" s="16">
        <v>0.3</v>
      </c>
      <c r="J857" s="16">
        <v>0.3</v>
      </c>
      <c r="K857" s="16">
        <v>7.7586532463578509E-2</v>
      </c>
      <c r="L857" s="16" t="s">
        <v>3646</v>
      </c>
      <c r="M857" s="16" t="s">
        <v>1232</v>
      </c>
      <c r="N857" s="16">
        <v>0</v>
      </c>
      <c r="O857" s="16">
        <v>0</v>
      </c>
      <c r="P857" s="16">
        <v>0</v>
      </c>
    </row>
    <row r="858" spans="2:16">
      <c r="B858" s="13">
        <v>1604</v>
      </c>
      <c r="C858" s="16">
        <v>34</v>
      </c>
      <c r="D858" s="16" t="s">
        <v>3633</v>
      </c>
      <c r="E858" s="16" t="s">
        <v>3626</v>
      </c>
      <c r="F858" s="27">
        <v>43048</v>
      </c>
      <c r="G858" s="16" t="s">
        <v>3668</v>
      </c>
      <c r="H858" s="16" t="s">
        <v>3670</v>
      </c>
      <c r="I858" s="16">
        <v>0.09</v>
      </c>
      <c r="J858" s="16">
        <v>0.09</v>
      </c>
      <c r="K858" s="16">
        <v>2.3275959739073562E-2</v>
      </c>
      <c r="L858" s="16" t="s">
        <v>3475</v>
      </c>
      <c r="M858" s="16" t="s">
        <v>1232</v>
      </c>
      <c r="N858" s="16">
        <v>0</v>
      </c>
      <c r="O858" s="16">
        <v>0</v>
      </c>
      <c r="P858" s="16">
        <v>0</v>
      </c>
    </row>
    <row r="859" spans="2:16">
      <c r="B859" s="13">
        <v>1605</v>
      </c>
      <c r="C859" s="16">
        <v>34</v>
      </c>
      <c r="D859" s="16" t="s">
        <v>3633</v>
      </c>
      <c r="E859" s="16" t="s">
        <v>3626</v>
      </c>
      <c r="F859" s="27">
        <v>43048</v>
      </c>
      <c r="G859" s="16" t="s">
        <v>3668</v>
      </c>
      <c r="H859" s="16" t="s">
        <v>3670</v>
      </c>
      <c r="I859" s="16">
        <v>0.02</v>
      </c>
      <c r="J859" s="16">
        <v>0.02</v>
      </c>
      <c r="K859" s="16">
        <v>5.1724354975719016E-3</v>
      </c>
      <c r="L859" s="16" t="s">
        <v>3475</v>
      </c>
      <c r="M859" s="16" t="s">
        <v>1232</v>
      </c>
      <c r="N859" s="16">
        <v>0</v>
      </c>
      <c r="O859" s="16">
        <v>0</v>
      </c>
      <c r="P859" s="16">
        <v>0</v>
      </c>
    </row>
    <row r="860" spans="2:16">
      <c r="B860" s="13">
        <v>1606</v>
      </c>
      <c r="C860" s="16">
        <v>34</v>
      </c>
      <c r="D860" s="16" t="s">
        <v>3633</v>
      </c>
      <c r="E860" s="16" t="s">
        <v>3626</v>
      </c>
      <c r="F860" s="27">
        <v>43048</v>
      </c>
      <c r="G860" s="16" t="s">
        <v>3668</v>
      </c>
      <c r="H860" s="16" t="s">
        <v>3670</v>
      </c>
      <c r="I860" s="16">
        <v>2.76</v>
      </c>
      <c r="J860" s="16">
        <v>2.76</v>
      </c>
      <c r="K860" s="16">
        <v>0.71379609866492222</v>
      </c>
      <c r="L860" s="16" t="s">
        <v>3630</v>
      </c>
      <c r="M860" s="16" t="s">
        <v>1392</v>
      </c>
      <c r="N860" s="16">
        <v>0</v>
      </c>
      <c r="O860" s="16">
        <v>0</v>
      </c>
      <c r="P860" s="16">
        <v>0</v>
      </c>
    </row>
    <row r="861" spans="2:16">
      <c r="B861" s="13">
        <v>1607</v>
      </c>
      <c r="C861" s="16">
        <v>34</v>
      </c>
      <c r="D861" s="16" t="s">
        <v>3633</v>
      </c>
      <c r="E861" s="16" t="s">
        <v>3626</v>
      </c>
      <c r="F861" s="27">
        <v>43048</v>
      </c>
      <c r="G861" s="16" t="s">
        <v>3668</v>
      </c>
      <c r="H861" s="16" t="s">
        <v>3670</v>
      </c>
      <c r="I861" s="16">
        <v>0.15</v>
      </c>
      <c r="J861" s="16">
        <v>0.15</v>
      </c>
      <c r="K861" s="16">
        <v>3.8793266231789247E-2</v>
      </c>
      <c r="L861" s="16" t="s">
        <v>3630</v>
      </c>
      <c r="M861" s="16" t="s">
        <v>1392</v>
      </c>
      <c r="N861" s="16">
        <v>0</v>
      </c>
      <c r="O861" s="16">
        <v>0</v>
      </c>
      <c r="P861" s="16">
        <v>0</v>
      </c>
    </row>
    <row r="862" spans="2:16">
      <c r="B862" s="13">
        <v>1608</v>
      </c>
      <c r="C862" s="16">
        <v>35</v>
      </c>
      <c r="D862" s="16" t="s">
        <v>3633</v>
      </c>
      <c r="E862" s="16" t="s">
        <v>3626</v>
      </c>
      <c r="F862" s="27">
        <v>43049</v>
      </c>
      <c r="G862" s="16" t="s">
        <v>3668</v>
      </c>
      <c r="H862" s="16" t="s">
        <v>3671</v>
      </c>
      <c r="I862" s="16">
        <v>0.03</v>
      </c>
      <c r="J862" s="16">
        <v>0.03</v>
      </c>
      <c r="K862" s="16">
        <v>7.7586532463578524E-3</v>
      </c>
      <c r="L862" s="16" t="s">
        <v>3632</v>
      </c>
      <c r="M862" s="16" t="s">
        <v>1392</v>
      </c>
      <c r="N862" s="16">
        <v>0</v>
      </c>
      <c r="O862" s="16">
        <v>0</v>
      </c>
      <c r="P862" s="16">
        <v>0</v>
      </c>
    </row>
    <row r="863" spans="2:16">
      <c r="B863" s="13">
        <v>1609</v>
      </c>
      <c r="C863" s="16">
        <v>35</v>
      </c>
      <c r="D863" s="16" t="s">
        <v>3633</v>
      </c>
      <c r="E863" s="16" t="s">
        <v>3626</v>
      </c>
      <c r="F863" s="27">
        <v>43049</v>
      </c>
      <c r="G863" s="16" t="s">
        <v>3668</v>
      </c>
      <c r="H863" s="16" t="s">
        <v>3671</v>
      </c>
      <c r="I863" s="16">
        <v>0.05</v>
      </c>
      <c r="J863" s="16">
        <v>0.05</v>
      </c>
      <c r="K863" s="16">
        <v>1.293108874392975E-2</v>
      </c>
      <c r="L863" s="16" t="s">
        <v>3629</v>
      </c>
      <c r="M863" s="16" t="s">
        <v>1392</v>
      </c>
      <c r="N863" s="16">
        <v>0</v>
      </c>
      <c r="O863" s="16">
        <v>0</v>
      </c>
      <c r="P863" s="16">
        <v>0</v>
      </c>
    </row>
    <row r="864" spans="2:16">
      <c r="B864" s="13">
        <v>1611</v>
      </c>
      <c r="C864" s="16">
        <v>35</v>
      </c>
      <c r="D864" s="16" t="s">
        <v>3633</v>
      </c>
      <c r="E864" s="16" t="s">
        <v>3626</v>
      </c>
      <c r="F864" s="27">
        <v>43049</v>
      </c>
      <c r="G864" s="16" t="s">
        <v>3668</v>
      </c>
      <c r="H864" s="16" t="s">
        <v>3671</v>
      </c>
      <c r="I864" s="16">
        <v>0.01</v>
      </c>
      <c r="J864" s="16">
        <v>0.01</v>
      </c>
      <c r="K864" s="16">
        <v>2.5862177487859508E-3</v>
      </c>
      <c r="L864" s="16" t="s">
        <v>3647</v>
      </c>
      <c r="M864" s="16" t="s">
        <v>1232</v>
      </c>
      <c r="N864" s="16">
        <v>0</v>
      </c>
      <c r="O864" s="16">
        <v>0</v>
      </c>
      <c r="P864" s="16">
        <v>0</v>
      </c>
    </row>
    <row r="865" spans="2:16">
      <c r="B865" s="13">
        <v>1612</v>
      </c>
      <c r="C865" s="16">
        <v>35</v>
      </c>
      <c r="D865" s="16" t="s">
        <v>3633</v>
      </c>
      <c r="E865" s="16" t="s">
        <v>3626</v>
      </c>
      <c r="F865" s="27">
        <v>43049</v>
      </c>
      <c r="G865" s="16" t="s">
        <v>3668</v>
      </c>
      <c r="H865" s="16" t="s">
        <v>3671</v>
      </c>
      <c r="I865" s="16">
        <v>0.05</v>
      </c>
      <c r="J865" s="16">
        <v>0.05</v>
      </c>
      <c r="K865" s="16">
        <v>1.293108874392975E-2</v>
      </c>
      <c r="L865" s="16" t="s">
        <v>3629</v>
      </c>
      <c r="M865" s="16" t="s">
        <v>1392</v>
      </c>
      <c r="N865" s="16">
        <v>0</v>
      </c>
      <c r="O865" s="16">
        <v>0</v>
      </c>
      <c r="P865" s="16">
        <v>0</v>
      </c>
    </row>
    <row r="866" spans="2:16">
      <c r="B866" s="13">
        <v>1613</v>
      </c>
      <c r="C866" s="16">
        <v>35</v>
      </c>
      <c r="D866" s="16" t="s">
        <v>3633</v>
      </c>
      <c r="E866" s="16" t="s">
        <v>3626</v>
      </c>
      <c r="F866" s="27">
        <v>43049</v>
      </c>
      <c r="G866" s="16" t="s">
        <v>3668</v>
      </c>
      <c r="H866" s="16" t="s">
        <v>3671</v>
      </c>
      <c r="I866" s="16">
        <v>0.05</v>
      </c>
      <c r="J866" s="16">
        <v>0.05</v>
      </c>
      <c r="K866" s="16">
        <v>1.293108874392975E-2</v>
      </c>
      <c r="L866" s="16" t="s">
        <v>1279</v>
      </c>
      <c r="M866" s="16" t="s">
        <v>1232</v>
      </c>
      <c r="N866" s="16">
        <v>0</v>
      </c>
      <c r="O866" s="16">
        <v>0</v>
      </c>
      <c r="P866" s="16">
        <v>0</v>
      </c>
    </row>
    <row r="867" spans="2:16">
      <c r="B867" s="13">
        <v>1614</v>
      </c>
      <c r="C867" s="16">
        <v>35</v>
      </c>
      <c r="D867" s="16" t="s">
        <v>3633</v>
      </c>
      <c r="E867" s="16" t="s">
        <v>3626</v>
      </c>
      <c r="F867" s="27">
        <v>43049</v>
      </c>
      <c r="G867" s="16" t="s">
        <v>3668</v>
      </c>
      <c r="H867" s="16" t="s">
        <v>3671</v>
      </c>
      <c r="I867" s="16">
        <v>0.02</v>
      </c>
      <c r="J867" s="16">
        <v>0.02</v>
      </c>
      <c r="K867" s="16">
        <v>5.1724354975719016E-3</v>
      </c>
      <c r="L867" s="16" t="s">
        <v>3632</v>
      </c>
      <c r="M867" s="16" t="s">
        <v>1232</v>
      </c>
      <c r="N867" s="16">
        <v>0</v>
      </c>
      <c r="O867" s="16">
        <v>0</v>
      </c>
      <c r="P867" s="16">
        <v>0</v>
      </c>
    </row>
    <row r="868" spans="2:16">
      <c r="B868" s="13">
        <v>1615</v>
      </c>
      <c r="C868" s="16">
        <v>35</v>
      </c>
      <c r="D868" s="16" t="s">
        <v>3633</v>
      </c>
      <c r="E868" s="16" t="s">
        <v>3626</v>
      </c>
      <c r="F868" s="27">
        <v>43049</v>
      </c>
      <c r="G868" s="16" t="s">
        <v>3668</v>
      </c>
      <c r="H868" s="16" t="s">
        <v>3671</v>
      </c>
      <c r="I868" s="16">
        <v>0.04</v>
      </c>
      <c r="J868" s="16">
        <v>0.04</v>
      </c>
      <c r="K868" s="16">
        <v>1.03448709951438E-2</v>
      </c>
      <c r="L868" s="16" t="s">
        <v>3647</v>
      </c>
      <c r="M868" s="16" t="s">
        <v>1232</v>
      </c>
      <c r="N868" s="16">
        <v>0</v>
      </c>
      <c r="O868" s="16">
        <v>0</v>
      </c>
      <c r="P868" s="16">
        <v>0</v>
      </c>
    </row>
    <row r="869" spans="2:16">
      <c r="B869" s="13">
        <v>1616</v>
      </c>
      <c r="C869" s="16">
        <v>35</v>
      </c>
      <c r="D869" s="16" t="s">
        <v>3633</v>
      </c>
      <c r="E869" s="16" t="s">
        <v>3626</v>
      </c>
      <c r="F869" s="27">
        <v>43049</v>
      </c>
      <c r="G869" s="16" t="s">
        <v>3668</v>
      </c>
      <c r="H869" s="16" t="s">
        <v>3671</v>
      </c>
      <c r="I869" s="16">
        <v>0.15</v>
      </c>
      <c r="J869" s="16">
        <v>0.15</v>
      </c>
      <c r="K869" s="16">
        <v>3.8793266231789247E-2</v>
      </c>
      <c r="L869" s="16" t="s">
        <v>3647</v>
      </c>
      <c r="M869" s="16" t="s">
        <v>1232</v>
      </c>
      <c r="N869" s="16">
        <v>0</v>
      </c>
      <c r="O869" s="16">
        <v>0</v>
      </c>
      <c r="P869" s="16">
        <v>0</v>
      </c>
    </row>
    <row r="870" spans="2:16">
      <c r="B870" s="13">
        <v>1617</v>
      </c>
      <c r="C870" s="16">
        <v>35</v>
      </c>
      <c r="D870" s="16" t="s">
        <v>3633</v>
      </c>
      <c r="E870" s="16" t="s">
        <v>3626</v>
      </c>
      <c r="F870" s="27">
        <v>43049</v>
      </c>
      <c r="G870" s="16" t="s">
        <v>3668</v>
      </c>
      <c r="H870" s="16" t="s">
        <v>3671</v>
      </c>
      <c r="I870" s="16">
        <v>0.03</v>
      </c>
      <c r="J870" s="16">
        <v>0.03</v>
      </c>
      <c r="K870" s="16">
        <v>7.7586532463578524E-3</v>
      </c>
      <c r="L870" s="16" t="s">
        <v>3632</v>
      </c>
      <c r="M870" s="16" t="s">
        <v>1232</v>
      </c>
      <c r="N870" s="16">
        <v>0</v>
      </c>
      <c r="O870" s="16">
        <v>0</v>
      </c>
      <c r="P870" s="16">
        <v>0</v>
      </c>
    </row>
    <row r="871" spans="2:16">
      <c r="B871" s="13">
        <v>1618</v>
      </c>
      <c r="C871" s="16">
        <v>35</v>
      </c>
      <c r="D871" s="16" t="s">
        <v>3633</v>
      </c>
      <c r="E871" s="16" t="s">
        <v>3626</v>
      </c>
      <c r="F871" s="27">
        <v>43049</v>
      </c>
      <c r="G871" s="16" t="s">
        <v>3668</v>
      </c>
      <c r="H871" s="16" t="s">
        <v>3671</v>
      </c>
      <c r="I871" s="16">
        <v>0.05</v>
      </c>
      <c r="J871" s="16">
        <v>0.05</v>
      </c>
      <c r="K871" s="16">
        <v>1.293108874392975E-2</v>
      </c>
      <c r="L871" s="16" t="s">
        <v>3629</v>
      </c>
      <c r="M871" s="16" t="s">
        <v>1392</v>
      </c>
      <c r="N871" s="16">
        <v>0</v>
      </c>
      <c r="O871" s="16">
        <v>0</v>
      </c>
      <c r="P871" s="16">
        <v>0</v>
      </c>
    </row>
    <row r="872" spans="2:16">
      <c r="B872" s="13">
        <v>1619</v>
      </c>
      <c r="C872" s="16">
        <v>35</v>
      </c>
      <c r="D872" s="16" t="s">
        <v>3633</v>
      </c>
      <c r="E872" s="16" t="s">
        <v>3626</v>
      </c>
      <c r="F872" s="27">
        <v>43049</v>
      </c>
      <c r="G872" s="16" t="s">
        <v>3668</v>
      </c>
      <c r="H872" s="16" t="s">
        <v>3671</v>
      </c>
      <c r="I872" s="16">
        <v>0.2</v>
      </c>
      <c r="J872" s="16">
        <v>0.2</v>
      </c>
      <c r="K872" s="16">
        <v>5.172435497571902E-2</v>
      </c>
      <c r="L872" s="16" t="s">
        <v>3646</v>
      </c>
      <c r="M872" s="16" t="s">
        <v>1392</v>
      </c>
      <c r="N872" s="16">
        <v>0</v>
      </c>
      <c r="O872" s="16">
        <v>0</v>
      </c>
      <c r="P872" s="16">
        <v>0</v>
      </c>
    </row>
    <row r="873" spans="2:16">
      <c r="B873" s="13">
        <v>1620</v>
      </c>
      <c r="C873" s="16">
        <v>35</v>
      </c>
      <c r="D873" s="16" t="s">
        <v>3633</v>
      </c>
      <c r="E873" s="16" t="s">
        <v>3626</v>
      </c>
      <c r="F873" s="27">
        <v>43049</v>
      </c>
      <c r="G873" s="16" t="s">
        <v>3668</v>
      </c>
      <c r="H873" s="16" t="s">
        <v>3671</v>
      </c>
      <c r="I873" s="16">
        <v>0.28999999999999998</v>
      </c>
      <c r="J873" s="16">
        <v>0.28999999999999998</v>
      </c>
      <c r="K873" s="16">
        <v>7.5000314714792557E-2</v>
      </c>
      <c r="L873" s="16" t="s">
        <v>3646</v>
      </c>
      <c r="M873" s="16" t="s">
        <v>1392</v>
      </c>
      <c r="N873" s="16">
        <v>0</v>
      </c>
      <c r="O873" s="16">
        <v>0</v>
      </c>
      <c r="P873" s="16">
        <v>0</v>
      </c>
    </row>
    <row r="874" spans="2:16">
      <c r="B874" s="13">
        <v>1621</v>
      </c>
      <c r="C874" s="16">
        <v>35</v>
      </c>
      <c r="D874" s="16" t="s">
        <v>3633</v>
      </c>
      <c r="E874" s="16" t="s">
        <v>3626</v>
      </c>
      <c r="F874" s="27">
        <v>43049</v>
      </c>
      <c r="G874" s="16" t="s">
        <v>3668</v>
      </c>
      <c r="H874" s="16" t="s">
        <v>3671</v>
      </c>
      <c r="I874" s="16">
        <v>0.05</v>
      </c>
      <c r="J874" s="16">
        <v>0.05</v>
      </c>
      <c r="K874" s="16">
        <v>1.293108874392975E-2</v>
      </c>
      <c r="L874" s="16" t="s">
        <v>3646</v>
      </c>
      <c r="M874" s="16" t="s">
        <v>1392</v>
      </c>
      <c r="N874" s="16">
        <v>0</v>
      </c>
      <c r="O874" s="16">
        <v>0</v>
      </c>
      <c r="P874" s="16">
        <v>0</v>
      </c>
    </row>
    <row r="875" spans="2:16">
      <c r="B875" s="13">
        <v>1622</v>
      </c>
      <c r="C875" s="16">
        <v>35</v>
      </c>
      <c r="D875" s="16" t="s">
        <v>3633</v>
      </c>
      <c r="E875" s="16" t="s">
        <v>3626</v>
      </c>
      <c r="F875" s="27">
        <v>43049</v>
      </c>
      <c r="G875" s="16" t="s">
        <v>3668</v>
      </c>
      <c r="H875" s="16" t="s">
        <v>3671</v>
      </c>
      <c r="I875" s="16">
        <v>7.0000000000000007E-2</v>
      </c>
      <c r="J875" s="16">
        <v>7.0000000000000007E-2</v>
      </c>
      <c r="K875" s="16">
        <v>1.8103524241501651E-2</v>
      </c>
      <c r="L875" s="16" t="s">
        <v>3475</v>
      </c>
      <c r="M875" s="16" t="s">
        <v>1232</v>
      </c>
      <c r="N875" s="16">
        <v>0</v>
      </c>
      <c r="O875" s="16">
        <v>0</v>
      </c>
      <c r="P875" s="16">
        <v>0</v>
      </c>
    </row>
    <row r="876" spans="2:16">
      <c r="B876" s="13">
        <v>1623</v>
      </c>
      <c r="C876" s="16">
        <v>35</v>
      </c>
      <c r="D876" s="16" t="s">
        <v>3633</v>
      </c>
      <c r="E876" s="16" t="s">
        <v>3626</v>
      </c>
      <c r="F876" s="27">
        <v>43049</v>
      </c>
      <c r="G876" s="16" t="s">
        <v>3668</v>
      </c>
      <c r="H876" s="16" t="s">
        <v>3671</v>
      </c>
      <c r="I876" s="16">
        <v>0.02</v>
      </c>
      <c r="J876" s="16">
        <v>0.02</v>
      </c>
      <c r="K876" s="16">
        <v>5.1724354975719016E-3</v>
      </c>
      <c r="L876" s="16" t="s">
        <v>3672</v>
      </c>
      <c r="M876" s="16" t="s">
        <v>1392</v>
      </c>
      <c r="N876" s="16">
        <v>1</v>
      </c>
      <c r="O876" s="16">
        <v>0</v>
      </c>
      <c r="P876" s="16">
        <v>5.1724354975719016E-3</v>
      </c>
    </row>
    <row r="877" spans="2:16">
      <c r="B877" s="13">
        <v>1625</v>
      </c>
      <c r="C877" s="16">
        <v>35</v>
      </c>
      <c r="D877" s="16" t="s">
        <v>3633</v>
      </c>
      <c r="E877" s="16" t="s">
        <v>3626</v>
      </c>
      <c r="F877" s="27">
        <v>43049</v>
      </c>
      <c r="G877" s="16" t="s">
        <v>3668</v>
      </c>
      <c r="H877" s="16" t="s">
        <v>3671</v>
      </c>
      <c r="I877" s="16">
        <v>0.02</v>
      </c>
      <c r="J877" s="16">
        <v>0.02</v>
      </c>
      <c r="K877" s="16">
        <v>5.1724354975719016E-3</v>
      </c>
      <c r="L877" s="16" t="s">
        <v>1279</v>
      </c>
      <c r="M877" s="16" t="s">
        <v>1232</v>
      </c>
      <c r="N877" s="16">
        <v>0</v>
      </c>
      <c r="O877" s="16">
        <v>0</v>
      </c>
      <c r="P877" s="16">
        <v>0</v>
      </c>
    </row>
    <row r="878" spans="2:16">
      <c r="B878" s="13">
        <v>1626</v>
      </c>
      <c r="C878" s="16">
        <v>35</v>
      </c>
      <c r="D878" s="16" t="s">
        <v>3633</v>
      </c>
      <c r="E878" s="16" t="s">
        <v>3626</v>
      </c>
      <c r="F878" s="27">
        <v>43049</v>
      </c>
      <c r="G878" s="16" t="s">
        <v>3668</v>
      </c>
      <c r="H878" s="16" t="s">
        <v>3671</v>
      </c>
      <c r="I878" s="16">
        <v>0.01</v>
      </c>
      <c r="J878" s="16">
        <v>0.01</v>
      </c>
      <c r="K878" s="16">
        <v>2.5862177487859508E-3</v>
      </c>
      <c r="L878" s="16" t="s">
        <v>1279</v>
      </c>
      <c r="M878" s="16" t="s">
        <v>1232</v>
      </c>
      <c r="N878" s="16">
        <v>0</v>
      </c>
      <c r="O878" s="16">
        <v>0</v>
      </c>
      <c r="P878" s="16">
        <v>0</v>
      </c>
    </row>
    <row r="879" spans="2:16">
      <c r="B879" s="13">
        <v>1627</v>
      </c>
      <c r="C879" s="16">
        <v>35</v>
      </c>
      <c r="D879" s="16" t="s">
        <v>3633</v>
      </c>
      <c r="E879" s="16" t="s">
        <v>3626</v>
      </c>
      <c r="F879" s="27">
        <v>43049</v>
      </c>
      <c r="G879" s="16" t="s">
        <v>3668</v>
      </c>
      <c r="H879" s="16" t="s">
        <v>3671</v>
      </c>
      <c r="I879" s="16">
        <v>0.01</v>
      </c>
      <c r="J879" s="16">
        <v>0.01</v>
      </c>
      <c r="K879" s="16">
        <v>2.5862177487859508E-3</v>
      </c>
      <c r="L879" s="16" t="s">
        <v>3475</v>
      </c>
      <c r="M879" s="16" t="s">
        <v>1232</v>
      </c>
      <c r="N879" s="16">
        <v>0</v>
      </c>
      <c r="O879" s="16">
        <v>0</v>
      </c>
      <c r="P879" s="16">
        <v>0</v>
      </c>
    </row>
    <row r="880" spans="2:16">
      <c r="B880" s="13">
        <v>1628</v>
      </c>
      <c r="C880" s="16">
        <v>35</v>
      </c>
      <c r="D880" s="16" t="s">
        <v>3633</v>
      </c>
      <c r="E880" s="16" t="s">
        <v>3626</v>
      </c>
      <c r="F880" s="27">
        <v>43049</v>
      </c>
      <c r="G880" s="16" t="s">
        <v>3668</v>
      </c>
      <c r="H880" s="16" t="s">
        <v>3671</v>
      </c>
      <c r="I880" s="16">
        <v>0.02</v>
      </c>
      <c r="J880" s="16">
        <v>0.02</v>
      </c>
      <c r="K880" s="16">
        <v>5.1724354975719016E-3</v>
      </c>
      <c r="L880" s="16" t="s">
        <v>1279</v>
      </c>
      <c r="M880" s="16" t="s">
        <v>1232</v>
      </c>
      <c r="N880" s="16">
        <v>0</v>
      </c>
      <c r="O880" s="16">
        <v>0</v>
      </c>
      <c r="P880" s="16">
        <v>0</v>
      </c>
    </row>
    <row r="881" spans="2:16">
      <c r="B881" s="13">
        <v>1629</v>
      </c>
      <c r="C881" s="16">
        <v>35</v>
      </c>
      <c r="D881" s="16" t="s">
        <v>3633</v>
      </c>
      <c r="E881" s="16" t="s">
        <v>3626</v>
      </c>
      <c r="F881" s="27">
        <v>43049</v>
      </c>
      <c r="G881" s="16" t="s">
        <v>3668</v>
      </c>
      <c r="H881" s="16" t="s">
        <v>3671</v>
      </c>
      <c r="I881" s="16">
        <v>0.09</v>
      </c>
      <c r="J881" s="16">
        <v>0.09</v>
      </c>
      <c r="K881" s="16">
        <v>2.3275959739073562E-2</v>
      </c>
      <c r="L881" s="16" t="s">
        <v>1279</v>
      </c>
      <c r="M881" s="16" t="s">
        <v>1232</v>
      </c>
      <c r="N881" s="16">
        <v>0</v>
      </c>
      <c r="O881" s="16">
        <v>0</v>
      </c>
      <c r="P881" s="16">
        <v>0</v>
      </c>
    </row>
    <row r="882" spans="2:16">
      <c r="B882" s="13">
        <v>1630</v>
      </c>
      <c r="C882" s="16">
        <v>35</v>
      </c>
      <c r="D882" s="16" t="s">
        <v>3633</v>
      </c>
      <c r="E882" s="16" t="s">
        <v>3626</v>
      </c>
      <c r="F882" s="27">
        <v>43049</v>
      </c>
      <c r="G882" s="16" t="s">
        <v>3668</v>
      </c>
      <c r="H882" s="16" t="s">
        <v>3671</v>
      </c>
      <c r="I882" s="16">
        <v>0.01</v>
      </c>
      <c r="J882" s="16">
        <v>0.01</v>
      </c>
      <c r="K882" s="16">
        <v>2.5862177487859508E-3</v>
      </c>
      <c r="L882" s="16" t="s">
        <v>3475</v>
      </c>
      <c r="M882" s="16" t="s">
        <v>1232</v>
      </c>
      <c r="N882" s="16">
        <v>0</v>
      </c>
      <c r="O882" s="16">
        <v>0</v>
      </c>
      <c r="P882" s="16">
        <v>0</v>
      </c>
    </row>
    <row r="883" spans="2:16">
      <c r="B883" s="13">
        <v>1631</v>
      </c>
      <c r="C883" s="16">
        <v>35</v>
      </c>
      <c r="D883" s="16" t="s">
        <v>3633</v>
      </c>
      <c r="E883" s="16" t="s">
        <v>3626</v>
      </c>
      <c r="F883" s="27">
        <v>43049</v>
      </c>
      <c r="G883" s="16" t="s">
        <v>3668</v>
      </c>
      <c r="H883" s="16" t="s">
        <v>3671</v>
      </c>
      <c r="I883" s="16">
        <v>0.01</v>
      </c>
      <c r="J883" s="16">
        <v>0.01</v>
      </c>
      <c r="K883" s="16">
        <v>2.5862177487859508E-3</v>
      </c>
      <c r="L883" s="16" t="s">
        <v>3646</v>
      </c>
      <c r="M883" s="16" t="s">
        <v>1232</v>
      </c>
      <c r="N883" s="16">
        <v>0</v>
      </c>
      <c r="O883" s="16">
        <v>0</v>
      </c>
      <c r="P883" s="16">
        <v>0</v>
      </c>
    </row>
    <row r="884" spans="2:16">
      <c r="B884" s="13">
        <v>1632</v>
      </c>
      <c r="C884" s="16">
        <v>35</v>
      </c>
      <c r="D884" s="16" t="s">
        <v>3633</v>
      </c>
      <c r="E884" s="16" t="s">
        <v>3626</v>
      </c>
      <c r="F884" s="27">
        <v>43049</v>
      </c>
      <c r="G884" s="16" t="s">
        <v>3668</v>
      </c>
      <c r="H884" s="16" t="s">
        <v>3671</v>
      </c>
      <c r="I884" s="16">
        <v>0.01</v>
      </c>
      <c r="J884" s="16">
        <v>0.01</v>
      </c>
      <c r="K884" s="16">
        <v>2.5862177487859508E-3</v>
      </c>
      <c r="L884" s="16" t="s">
        <v>3475</v>
      </c>
      <c r="M884" s="16" t="s">
        <v>1232</v>
      </c>
      <c r="N884" s="16">
        <v>0</v>
      </c>
      <c r="O884" s="16">
        <v>0</v>
      </c>
      <c r="P884" s="16">
        <v>0</v>
      </c>
    </row>
    <row r="885" spans="2:16">
      <c r="B885" s="13">
        <v>1633</v>
      </c>
      <c r="C885" s="16">
        <v>35</v>
      </c>
      <c r="D885" s="16" t="s">
        <v>3633</v>
      </c>
      <c r="E885" s="16" t="s">
        <v>3626</v>
      </c>
      <c r="F885" s="27">
        <v>43049</v>
      </c>
      <c r="G885" s="16" t="s">
        <v>3668</v>
      </c>
      <c r="H885" s="16" t="s">
        <v>3671</v>
      </c>
      <c r="I885" s="16">
        <v>0.01</v>
      </c>
      <c r="J885" s="16">
        <v>0.01</v>
      </c>
      <c r="K885" s="16">
        <v>2.5862177487859508E-3</v>
      </c>
      <c r="L885" s="16" t="s">
        <v>3646</v>
      </c>
      <c r="M885" s="16" t="s">
        <v>1392</v>
      </c>
      <c r="N885" s="16">
        <v>0</v>
      </c>
      <c r="O885" s="16">
        <v>0</v>
      </c>
      <c r="P885" s="16">
        <v>0</v>
      </c>
    </row>
    <row r="886" spans="2:16">
      <c r="B886" s="13">
        <v>1634</v>
      </c>
      <c r="C886" s="16">
        <v>35</v>
      </c>
      <c r="D886" s="16" t="s">
        <v>3633</v>
      </c>
      <c r="E886" s="16" t="s">
        <v>3626</v>
      </c>
      <c r="F886" s="27">
        <v>43049</v>
      </c>
      <c r="G886" s="16" t="s">
        <v>3668</v>
      </c>
      <c r="H886" s="16" t="s">
        <v>3671</v>
      </c>
      <c r="I886" s="16">
        <v>0.04</v>
      </c>
      <c r="J886" s="16">
        <v>0.04</v>
      </c>
      <c r="K886" s="16">
        <v>1.03448709951438E-2</v>
      </c>
      <c r="L886" s="16" t="s">
        <v>3646</v>
      </c>
      <c r="M886" s="16" t="s">
        <v>1232</v>
      </c>
      <c r="N886" s="16">
        <v>0</v>
      </c>
      <c r="O886" s="16">
        <v>0</v>
      </c>
      <c r="P886" s="16">
        <v>0</v>
      </c>
    </row>
    <row r="887" spans="2:16">
      <c r="B887" s="13">
        <v>1635</v>
      </c>
      <c r="C887" s="16">
        <v>35</v>
      </c>
      <c r="D887" s="16" t="s">
        <v>3633</v>
      </c>
      <c r="E887" s="16" t="s">
        <v>3626</v>
      </c>
      <c r="F887" s="27">
        <v>43049</v>
      </c>
      <c r="G887" s="16" t="s">
        <v>3668</v>
      </c>
      <c r="H887" s="16" t="s">
        <v>3671</v>
      </c>
      <c r="I887" s="16">
        <v>0.01</v>
      </c>
      <c r="J887" s="16">
        <v>0.01</v>
      </c>
      <c r="K887" s="16">
        <v>2.5862177487859508E-3</v>
      </c>
      <c r="L887" s="16" t="s">
        <v>3646</v>
      </c>
      <c r="M887" s="16" t="s">
        <v>1392</v>
      </c>
      <c r="N887" s="16">
        <v>0</v>
      </c>
      <c r="O887" s="16">
        <v>0</v>
      </c>
      <c r="P887" s="16">
        <v>0</v>
      </c>
    </row>
    <row r="888" spans="2:16">
      <c r="B888" s="13">
        <v>1636</v>
      </c>
      <c r="C888" s="16">
        <v>35</v>
      </c>
      <c r="D888" s="16" t="s">
        <v>3633</v>
      </c>
      <c r="E888" s="16" t="s">
        <v>3626</v>
      </c>
      <c r="F888" s="27">
        <v>43049</v>
      </c>
      <c r="G888" s="16" t="s">
        <v>3668</v>
      </c>
      <c r="H888" s="16" t="s">
        <v>3671</v>
      </c>
      <c r="I888" s="16">
        <v>0.08</v>
      </c>
      <c r="J888" s="16">
        <v>0.08</v>
      </c>
      <c r="K888" s="16">
        <v>2.068974199028761E-2</v>
      </c>
      <c r="L888" s="16" t="s">
        <v>3632</v>
      </c>
      <c r="M888" s="16" t="s">
        <v>1392</v>
      </c>
      <c r="N888" s="16">
        <v>0</v>
      </c>
      <c r="O888" s="16">
        <v>0</v>
      </c>
      <c r="P888" s="16">
        <v>0</v>
      </c>
    </row>
    <row r="889" spans="2:16">
      <c r="B889" s="13">
        <v>1638</v>
      </c>
      <c r="C889" s="16">
        <v>35</v>
      </c>
      <c r="D889" s="16" t="s">
        <v>3633</v>
      </c>
      <c r="E889" s="16" t="s">
        <v>3626</v>
      </c>
      <c r="F889" s="27">
        <v>43049</v>
      </c>
      <c r="G889" s="16" t="s">
        <v>3668</v>
      </c>
      <c r="H889" s="16" t="s">
        <v>3671</v>
      </c>
      <c r="I889" s="16">
        <v>0.02</v>
      </c>
      <c r="J889" s="16">
        <v>0.02</v>
      </c>
      <c r="K889" s="16">
        <v>5.1724354975719016E-3</v>
      </c>
      <c r="L889" s="16" t="s">
        <v>3630</v>
      </c>
      <c r="M889" s="16" t="s">
        <v>1392</v>
      </c>
      <c r="N889" s="16">
        <v>0</v>
      </c>
      <c r="O889" s="16">
        <v>0</v>
      </c>
      <c r="P889" s="16">
        <v>0</v>
      </c>
    </row>
    <row r="890" spans="2:16">
      <c r="B890" s="13">
        <v>1639</v>
      </c>
      <c r="C890" s="16">
        <v>35</v>
      </c>
      <c r="D890" s="16" t="s">
        <v>3633</v>
      </c>
      <c r="E890" s="16" t="s">
        <v>3626</v>
      </c>
      <c r="F890" s="27">
        <v>43049</v>
      </c>
      <c r="G890" s="16" t="s">
        <v>3668</v>
      </c>
      <c r="H890" s="16" t="s">
        <v>3671</v>
      </c>
      <c r="I890" s="16">
        <v>3.52</v>
      </c>
      <c r="J890" s="16">
        <v>3.52</v>
      </c>
      <c r="K890" s="16">
        <v>0.91034864757265466</v>
      </c>
      <c r="L890" s="16" t="s">
        <v>3646</v>
      </c>
      <c r="M890" s="16" t="s">
        <v>1392</v>
      </c>
      <c r="N890" s="16">
        <v>0</v>
      </c>
      <c r="O890" s="16">
        <v>0</v>
      </c>
      <c r="P890" s="16">
        <v>0</v>
      </c>
    </row>
    <row r="891" spans="2:16">
      <c r="B891" s="13">
        <v>1640</v>
      </c>
      <c r="C891" s="16">
        <v>36</v>
      </c>
      <c r="D891" s="16" t="s">
        <v>3673</v>
      </c>
      <c r="E891" s="16" t="s">
        <v>3626</v>
      </c>
      <c r="F891" s="27">
        <v>43050</v>
      </c>
      <c r="G891" s="16" t="s">
        <v>3668</v>
      </c>
      <c r="H891" s="16" t="s">
        <v>3674</v>
      </c>
      <c r="I891" s="16">
        <v>0.02</v>
      </c>
      <c r="J891" s="16">
        <v>0.02</v>
      </c>
      <c r="K891" s="16">
        <v>5.1724354975719016E-3</v>
      </c>
      <c r="L891" s="16" t="s">
        <v>3475</v>
      </c>
      <c r="M891" s="16" t="s">
        <v>1232</v>
      </c>
      <c r="N891" s="16">
        <v>0</v>
      </c>
      <c r="O891" s="16">
        <v>0</v>
      </c>
      <c r="P891" s="16">
        <v>0</v>
      </c>
    </row>
    <row r="892" spans="2:16">
      <c r="B892" s="13">
        <v>1641</v>
      </c>
      <c r="C892" s="16">
        <v>36</v>
      </c>
      <c r="D892" s="16" t="s">
        <v>3673</v>
      </c>
      <c r="E892" s="16" t="s">
        <v>3626</v>
      </c>
      <c r="F892" s="27">
        <v>43050</v>
      </c>
      <c r="G892" s="16" t="s">
        <v>3668</v>
      </c>
      <c r="H892" s="16" t="s">
        <v>3674</v>
      </c>
      <c r="I892" s="16">
        <v>0.05</v>
      </c>
      <c r="J892" s="16">
        <v>0.05</v>
      </c>
      <c r="K892" s="16">
        <v>1.293108874392975E-2</v>
      </c>
      <c r="L892" s="16" t="s">
        <v>3629</v>
      </c>
      <c r="M892" s="16" t="s">
        <v>1392</v>
      </c>
      <c r="N892" s="16">
        <v>0</v>
      </c>
      <c r="O892" s="16">
        <v>0</v>
      </c>
      <c r="P892" s="16">
        <v>0</v>
      </c>
    </row>
    <row r="893" spans="2:16">
      <c r="B893" s="13">
        <v>1642</v>
      </c>
      <c r="C893" s="16">
        <v>36</v>
      </c>
      <c r="D893" s="16" t="s">
        <v>3673</v>
      </c>
      <c r="E893" s="16" t="s">
        <v>3626</v>
      </c>
      <c r="F893" s="27">
        <v>43050</v>
      </c>
      <c r="G893" s="16" t="s">
        <v>3668</v>
      </c>
      <c r="H893" s="16" t="s">
        <v>3674</v>
      </c>
      <c r="I893" s="16">
        <v>0.01</v>
      </c>
      <c r="J893" s="16">
        <v>0.01</v>
      </c>
      <c r="K893" s="16">
        <v>2.5862177487859508E-3</v>
      </c>
      <c r="L893" s="16" t="s">
        <v>1279</v>
      </c>
      <c r="M893" s="16" t="s">
        <v>1232</v>
      </c>
      <c r="N893" s="16">
        <v>0</v>
      </c>
      <c r="O893" s="16">
        <v>0</v>
      </c>
      <c r="P893" s="16">
        <v>0</v>
      </c>
    </row>
    <row r="894" spans="2:16">
      <c r="B894" s="13">
        <v>1643</v>
      </c>
      <c r="C894" s="16">
        <v>36</v>
      </c>
      <c r="D894" s="16" t="s">
        <v>3673</v>
      </c>
      <c r="E894" s="16" t="s">
        <v>3626</v>
      </c>
      <c r="F894" s="27">
        <v>43050</v>
      </c>
      <c r="G894" s="16" t="s">
        <v>3668</v>
      </c>
      <c r="H894" s="16" t="s">
        <v>3674</v>
      </c>
      <c r="I894" s="16">
        <v>0.05</v>
      </c>
      <c r="J894" s="16">
        <v>0.05</v>
      </c>
      <c r="K894" s="16">
        <v>1.293108874392975E-2</v>
      </c>
      <c r="L894" s="16" t="s">
        <v>3629</v>
      </c>
      <c r="M894" s="16" t="s">
        <v>1392</v>
      </c>
      <c r="N894" s="16">
        <v>0</v>
      </c>
      <c r="O894" s="16">
        <v>0</v>
      </c>
      <c r="P894" s="16">
        <v>0</v>
      </c>
    </row>
    <row r="895" spans="2:16">
      <c r="B895" s="13">
        <v>1644</v>
      </c>
      <c r="C895" s="16">
        <v>36</v>
      </c>
      <c r="D895" s="16" t="s">
        <v>3673</v>
      </c>
      <c r="E895" s="16" t="s">
        <v>3626</v>
      </c>
      <c r="F895" s="27">
        <v>43050</v>
      </c>
      <c r="G895" s="16" t="s">
        <v>3668</v>
      </c>
      <c r="H895" s="16" t="s">
        <v>3674</v>
      </c>
      <c r="I895" s="16">
        <v>0.05</v>
      </c>
      <c r="J895" s="16">
        <v>0.05</v>
      </c>
      <c r="K895" s="16">
        <v>1.293108874392975E-2</v>
      </c>
      <c r="L895" s="16" t="s">
        <v>3629</v>
      </c>
      <c r="M895" s="16" t="s">
        <v>1392</v>
      </c>
      <c r="N895" s="16">
        <v>0</v>
      </c>
      <c r="O895" s="16">
        <v>0</v>
      </c>
      <c r="P895" s="16">
        <v>0</v>
      </c>
    </row>
    <row r="896" spans="2:16">
      <c r="B896" s="13">
        <v>1645</v>
      </c>
      <c r="C896" s="16">
        <v>36</v>
      </c>
      <c r="D896" s="16" t="s">
        <v>3673</v>
      </c>
      <c r="E896" s="16" t="s">
        <v>3626</v>
      </c>
      <c r="F896" s="27">
        <v>43050</v>
      </c>
      <c r="G896" s="16" t="s">
        <v>3668</v>
      </c>
      <c r="H896" s="16" t="s">
        <v>3674</v>
      </c>
      <c r="I896" s="16">
        <v>0.05</v>
      </c>
      <c r="J896" s="16">
        <v>0.05</v>
      </c>
      <c r="K896" s="16">
        <v>1.293108874392975E-2</v>
      </c>
      <c r="L896" s="16" t="s">
        <v>3629</v>
      </c>
      <c r="M896" s="16" t="s">
        <v>1392</v>
      </c>
      <c r="N896" s="16">
        <v>0</v>
      </c>
      <c r="O896" s="16">
        <v>0</v>
      </c>
      <c r="P896" s="16">
        <v>0</v>
      </c>
    </row>
    <row r="897" spans="2:16">
      <c r="B897" s="13">
        <v>1646</v>
      </c>
      <c r="C897" s="16">
        <v>36</v>
      </c>
      <c r="D897" s="16" t="s">
        <v>3673</v>
      </c>
      <c r="E897" s="16" t="s">
        <v>3626</v>
      </c>
      <c r="F897" s="27">
        <v>43050</v>
      </c>
      <c r="G897" s="16" t="s">
        <v>3668</v>
      </c>
      <c r="H897" s="16" t="s">
        <v>3674</v>
      </c>
      <c r="I897" s="16">
        <v>0.01</v>
      </c>
      <c r="J897" s="16">
        <v>0.01</v>
      </c>
      <c r="K897" s="16">
        <v>2.5862177487859508E-3</v>
      </c>
      <c r="L897" s="16" t="s">
        <v>1279</v>
      </c>
      <c r="M897" s="16" t="s">
        <v>1232</v>
      </c>
      <c r="N897" s="16">
        <v>0</v>
      </c>
      <c r="O897" s="16">
        <v>0</v>
      </c>
      <c r="P897" s="16">
        <v>0</v>
      </c>
    </row>
    <row r="898" spans="2:16">
      <c r="B898" s="13">
        <v>1647</v>
      </c>
      <c r="C898" s="16">
        <v>36</v>
      </c>
      <c r="D898" s="16" t="s">
        <v>3673</v>
      </c>
      <c r="E898" s="16" t="s">
        <v>3626</v>
      </c>
      <c r="F898" s="27">
        <v>43050</v>
      </c>
      <c r="G898" s="16" t="s">
        <v>3668</v>
      </c>
      <c r="H898" s="16" t="s">
        <v>3674</v>
      </c>
      <c r="I898" s="16">
        <v>0.01</v>
      </c>
      <c r="J898" s="16">
        <v>0.01</v>
      </c>
      <c r="K898" s="16">
        <v>2.5862177487859508E-3</v>
      </c>
      <c r="L898" s="16" t="s">
        <v>3637</v>
      </c>
      <c r="M898" s="16" t="s">
        <v>1232</v>
      </c>
      <c r="N898" s="16">
        <v>0</v>
      </c>
      <c r="O898" s="16">
        <v>0</v>
      </c>
      <c r="P898" s="16">
        <v>0</v>
      </c>
    </row>
    <row r="899" spans="2:16">
      <c r="B899" s="13">
        <v>1648</v>
      </c>
      <c r="C899" s="16">
        <v>36</v>
      </c>
      <c r="D899" s="16" t="s">
        <v>3673</v>
      </c>
      <c r="E899" s="16" t="s">
        <v>3626</v>
      </c>
      <c r="F899" s="27">
        <v>43050</v>
      </c>
      <c r="G899" s="16" t="s">
        <v>3668</v>
      </c>
      <c r="H899" s="16" t="s">
        <v>3674</v>
      </c>
      <c r="I899" s="16">
        <v>0.01</v>
      </c>
      <c r="J899" s="16">
        <v>0.01</v>
      </c>
      <c r="K899" s="16">
        <v>2.5862177487859508E-3</v>
      </c>
      <c r="L899" s="16" t="s">
        <v>3637</v>
      </c>
      <c r="M899" s="16" t="s">
        <v>1232</v>
      </c>
      <c r="N899" s="16">
        <v>0</v>
      </c>
      <c r="O899" s="16">
        <v>0</v>
      </c>
      <c r="P899" s="16">
        <v>0</v>
      </c>
    </row>
    <row r="900" spans="2:16">
      <c r="B900" s="13">
        <v>1649</v>
      </c>
      <c r="C900" s="16">
        <v>36</v>
      </c>
      <c r="D900" s="16" t="s">
        <v>3673</v>
      </c>
      <c r="E900" s="16" t="s">
        <v>3626</v>
      </c>
      <c r="F900" s="27">
        <v>43050</v>
      </c>
      <c r="G900" s="16" t="s">
        <v>3668</v>
      </c>
      <c r="H900" s="16" t="s">
        <v>3674</v>
      </c>
      <c r="I900" s="16">
        <v>0.1</v>
      </c>
      <c r="J900" s="16">
        <v>0.1</v>
      </c>
      <c r="K900" s="16">
        <v>2.586217748785951E-2</v>
      </c>
      <c r="L900" s="16" t="s">
        <v>3629</v>
      </c>
      <c r="M900" s="16" t="s">
        <v>1392</v>
      </c>
      <c r="N900" s="16">
        <v>0</v>
      </c>
      <c r="O900" s="16">
        <v>0</v>
      </c>
      <c r="P900" s="16">
        <v>0</v>
      </c>
    </row>
    <row r="901" spans="2:16">
      <c r="B901" s="13">
        <v>1650</v>
      </c>
      <c r="C901" s="16">
        <v>36</v>
      </c>
      <c r="D901" s="16" t="s">
        <v>3673</v>
      </c>
      <c r="E901" s="16" t="s">
        <v>3626</v>
      </c>
      <c r="F901" s="27">
        <v>43050</v>
      </c>
      <c r="G901" s="16" t="s">
        <v>3668</v>
      </c>
      <c r="H901" s="16" t="s">
        <v>3674</v>
      </c>
      <c r="I901" s="16">
        <v>0.01</v>
      </c>
      <c r="J901" s="16">
        <v>0.01</v>
      </c>
      <c r="K901" s="16">
        <v>2.5862177487859508E-3</v>
      </c>
      <c r="L901" s="16" t="s">
        <v>1279</v>
      </c>
      <c r="M901" s="16" t="s">
        <v>1232</v>
      </c>
      <c r="N901" s="16">
        <v>0</v>
      </c>
      <c r="O901" s="16">
        <v>0</v>
      </c>
      <c r="P901" s="16">
        <v>0</v>
      </c>
    </row>
    <row r="902" spans="2:16">
      <c r="B902" s="13">
        <v>1651</v>
      </c>
      <c r="C902" s="16">
        <v>36</v>
      </c>
      <c r="D902" s="16" t="s">
        <v>3673</v>
      </c>
      <c r="E902" s="16" t="s">
        <v>3626</v>
      </c>
      <c r="F902" s="27">
        <v>43050</v>
      </c>
      <c r="G902" s="16" t="s">
        <v>3668</v>
      </c>
      <c r="H902" s="16" t="s">
        <v>3674</v>
      </c>
      <c r="I902" s="16">
        <v>0.01</v>
      </c>
      <c r="J902" s="16">
        <v>0.01</v>
      </c>
      <c r="K902" s="16">
        <v>2.5862177487859508E-3</v>
      </c>
      <c r="L902" s="16" t="s">
        <v>1279</v>
      </c>
      <c r="M902" s="16" t="s">
        <v>1232</v>
      </c>
      <c r="N902" s="16">
        <v>0</v>
      </c>
      <c r="O902" s="16">
        <v>0</v>
      </c>
      <c r="P902" s="16">
        <v>0</v>
      </c>
    </row>
    <row r="903" spans="2:16">
      <c r="B903" s="13">
        <v>1652</v>
      </c>
      <c r="C903" s="16">
        <v>36</v>
      </c>
      <c r="D903" s="16" t="s">
        <v>3673</v>
      </c>
      <c r="E903" s="16" t="s">
        <v>3626</v>
      </c>
      <c r="F903" s="27">
        <v>43050</v>
      </c>
      <c r="G903" s="16" t="s">
        <v>3668</v>
      </c>
      <c r="H903" s="16" t="s">
        <v>3674</v>
      </c>
      <c r="I903" s="16">
        <v>0.1</v>
      </c>
      <c r="J903" s="16">
        <v>0.1</v>
      </c>
      <c r="K903" s="16">
        <v>2.586217748785951E-2</v>
      </c>
      <c r="L903" s="16" t="s">
        <v>3475</v>
      </c>
      <c r="M903" s="16" t="s">
        <v>1232</v>
      </c>
      <c r="N903" s="16">
        <v>0</v>
      </c>
      <c r="O903" s="16">
        <v>0</v>
      </c>
      <c r="P903" s="16">
        <v>0</v>
      </c>
    </row>
    <row r="904" spans="2:16">
      <c r="B904" s="13">
        <v>1653</v>
      </c>
      <c r="C904" s="16">
        <v>36</v>
      </c>
      <c r="D904" s="16" t="s">
        <v>3673</v>
      </c>
      <c r="E904" s="16" t="s">
        <v>3626</v>
      </c>
      <c r="F904" s="27">
        <v>43050</v>
      </c>
      <c r="G904" s="16" t="s">
        <v>3668</v>
      </c>
      <c r="H904" s="16" t="s">
        <v>3674</v>
      </c>
      <c r="I904" s="16">
        <v>0.05</v>
      </c>
      <c r="J904" s="16">
        <v>0.05</v>
      </c>
      <c r="K904" s="16">
        <v>1.293108874392975E-2</v>
      </c>
      <c r="L904" s="16" t="s">
        <v>3629</v>
      </c>
      <c r="M904" s="16" t="s">
        <v>1392</v>
      </c>
      <c r="N904" s="16">
        <v>0</v>
      </c>
      <c r="O904" s="16">
        <v>0</v>
      </c>
      <c r="P904" s="16">
        <v>0</v>
      </c>
    </row>
    <row r="905" spans="2:16">
      <c r="B905" s="13">
        <v>1654</v>
      </c>
      <c r="C905" s="16">
        <v>36</v>
      </c>
      <c r="D905" s="16" t="s">
        <v>3673</v>
      </c>
      <c r="E905" s="16" t="s">
        <v>3626</v>
      </c>
      <c r="F905" s="27">
        <v>43050</v>
      </c>
      <c r="G905" s="16" t="s">
        <v>3668</v>
      </c>
      <c r="H905" s="16" t="s">
        <v>3674</v>
      </c>
      <c r="I905" s="16">
        <v>0.44</v>
      </c>
      <c r="J905" s="16">
        <v>0.44</v>
      </c>
      <c r="K905" s="16">
        <v>0.1137935809465818</v>
      </c>
      <c r="L905" s="16" t="s">
        <v>3638</v>
      </c>
      <c r="M905" s="16" t="s">
        <v>1232</v>
      </c>
      <c r="N905" s="16">
        <v>0</v>
      </c>
      <c r="O905" s="16">
        <v>0</v>
      </c>
      <c r="P905" s="16">
        <v>0</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5ED1B-35E6-43FA-9B12-32B5B415ED5C}">
  <dimension ref="A1:P1261"/>
  <sheetViews>
    <sheetView topLeftCell="A25" workbookViewId="0">
      <selection activeCell="K25" sqref="K25"/>
    </sheetView>
  </sheetViews>
  <sheetFormatPr defaultRowHeight="15"/>
  <cols>
    <col min="1" max="1" width="28.7109375" style="16" customWidth="1"/>
    <col min="2" max="2" width="15.140625" style="16" customWidth="1"/>
    <col min="3" max="3" width="18" style="16" customWidth="1"/>
    <col min="4" max="10" width="15.140625" style="16" customWidth="1"/>
    <col min="11" max="16384" width="9.140625" style="16"/>
  </cols>
  <sheetData>
    <row r="1" spans="1:6" s="1" customFormat="1">
      <c r="A1" s="1" t="s">
        <v>3603</v>
      </c>
      <c r="B1" s="1">
        <v>2020</v>
      </c>
    </row>
    <row r="3" spans="1:6">
      <c r="A3" s="16" t="s">
        <v>1</v>
      </c>
      <c r="B3" s="16" t="s">
        <v>3604</v>
      </c>
    </row>
    <row r="4" spans="1:6">
      <c r="A4" s="16" t="s">
        <v>2</v>
      </c>
      <c r="B4" s="16" t="s">
        <v>3605</v>
      </c>
    </row>
    <row r="5" spans="1:6">
      <c r="A5" s="16" t="s">
        <v>3</v>
      </c>
      <c r="B5" s="16" t="s">
        <v>3606</v>
      </c>
    </row>
    <row r="6" spans="1:6">
      <c r="A6" s="16" t="s">
        <v>5</v>
      </c>
      <c r="B6" s="16" t="s">
        <v>3607</v>
      </c>
    </row>
    <row r="7" spans="1:6">
      <c r="A7" s="16" t="s">
        <v>15</v>
      </c>
      <c r="B7" s="16">
        <v>27</v>
      </c>
    </row>
    <row r="8" spans="1:6">
      <c r="A8" s="16" t="s">
        <v>13</v>
      </c>
      <c r="B8" s="16" t="s">
        <v>3608</v>
      </c>
    </row>
    <row r="9" spans="1:6">
      <c r="A9" s="16" t="s">
        <v>6</v>
      </c>
      <c r="B9" s="16" t="s">
        <v>3609</v>
      </c>
      <c r="C9" s="4"/>
    </row>
    <row r="10" spans="1:6">
      <c r="B10" s="25" t="s">
        <v>3610</v>
      </c>
      <c r="C10" s="4"/>
    </row>
    <row r="11" spans="1:6" ht="15.75">
      <c r="B11" s="26">
        <v>43850</v>
      </c>
      <c r="C11" s="4"/>
    </row>
    <row r="12" spans="1:6" ht="15.75">
      <c r="B12" s="5"/>
      <c r="C12" s="4"/>
    </row>
    <row r="13" spans="1:6" ht="15.75">
      <c r="A13" s="16" t="s">
        <v>1223</v>
      </c>
      <c r="B13" s="5" t="s">
        <v>2706</v>
      </c>
      <c r="C13" s="4"/>
    </row>
    <row r="14" spans="1:6" ht="15.75">
      <c r="A14" s="16" t="s">
        <v>1222</v>
      </c>
      <c r="B14" s="5" t="s">
        <v>3546</v>
      </c>
      <c r="C14" s="6"/>
    </row>
    <row r="15" spans="1:6" ht="15.75">
      <c r="A15" s="16" t="s">
        <v>7</v>
      </c>
      <c r="B15" s="2"/>
      <c r="C15" s="2"/>
      <c r="D15" s="2"/>
      <c r="E15" s="2"/>
      <c r="F15" s="2"/>
    </row>
    <row r="16" spans="1:6" ht="15.75">
      <c r="B16" s="2"/>
      <c r="C16" s="2"/>
      <c r="D16" s="2"/>
      <c r="E16" s="2"/>
      <c r="F16" s="2"/>
    </row>
    <row r="17" spans="1:16" ht="15.75">
      <c r="B17" s="2"/>
      <c r="C17" s="2"/>
    </row>
    <row r="19" spans="1:16" ht="15.75">
      <c r="A19" s="16" t="s">
        <v>8</v>
      </c>
      <c r="B19" s="5" t="s">
        <v>1229</v>
      </c>
      <c r="C19" s="16" t="s">
        <v>1231</v>
      </c>
      <c r="E19" s="16" t="s">
        <v>1236</v>
      </c>
      <c r="F19" s="16" t="s">
        <v>1231</v>
      </c>
      <c r="H19" s="16" t="s">
        <v>1241</v>
      </c>
      <c r="I19" s="16" t="s">
        <v>1231</v>
      </c>
    </row>
    <row r="20" spans="1:16" ht="15.75">
      <c r="B20" s="2"/>
      <c r="C20" s="2"/>
      <c r="D20" s="6"/>
      <c r="E20" s="2"/>
      <c r="F20" s="2"/>
      <c r="G20" s="6"/>
      <c r="H20" s="12"/>
      <c r="I20" s="2"/>
    </row>
    <row r="21" spans="1:16">
      <c r="I21" s="6"/>
    </row>
    <row r="22" spans="1:16">
      <c r="A22" s="16" t="s">
        <v>9</v>
      </c>
      <c r="B22" s="16" t="s">
        <v>3681</v>
      </c>
    </row>
    <row r="23" spans="1:16">
      <c r="B23" s="16" t="s">
        <v>3682</v>
      </c>
    </row>
    <row r="24" spans="1:16">
      <c r="B24" s="16" t="s">
        <v>3683</v>
      </c>
      <c r="H24" s="24"/>
      <c r="I24" s="22"/>
      <c r="J24" s="22"/>
    </row>
    <row r="25" spans="1:16">
      <c r="A25" s="16" t="s">
        <v>10</v>
      </c>
      <c r="C25" s="13" t="s">
        <v>3611</v>
      </c>
      <c r="D25" s="13" t="s">
        <v>3612</v>
      </c>
      <c r="E25" s="13" t="s">
        <v>3613</v>
      </c>
      <c r="F25" s="13" t="s">
        <v>3614</v>
      </c>
      <c r="G25" s="13" t="s">
        <v>3615</v>
      </c>
      <c r="H25" s="13" t="s">
        <v>3616</v>
      </c>
      <c r="I25" s="13" t="s">
        <v>3617</v>
      </c>
      <c r="J25" s="13" t="s">
        <v>3618</v>
      </c>
      <c r="K25" s="13" t="s">
        <v>3619</v>
      </c>
      <c r="L25" s="13" t="s">
        <v>3620</v>
      </c>
      <c r="M25" s="13" t="s">
        <v>3621</v>
      </c>
      <c r="N25" s="13" t="s">
        <v>3622</v>
      </c>
      <c r="O25" s="13" t="s">
        <v>3623</v>
      </c>
      <c r="P25" s="13" t="s">
        <v>3624</v>
      </c>
    </row>
    <row r="26" spans="1:16">
      <c r="A26" s="20"/>
      <c r="B26" s="13">
        <v>127</v>
      </c>
      <c r="C26" s="16">
        <v>9</v>
      </c>
      <c r="D26" s="16" t="s">
        <v>3625</v>
      </c>
      <c r="E26" s="16" t="s">
        <v>3626</v>
      </c>
      <c r="F26" s="27">
        <v>42493</v>
      </c>
      <c r="G26" s="16" t="s">
        <v>3627</v>
      </c>
      <c r="H26" s="16" t="s">
        <v>3628</v>
      </c>
      <c r="I26" s="16">
        <v>0.01</v>
      </c>
      <c r="J26" s="16">
        <v>0.01</v>
      </c>
      <c r="K26" s="16">
        <v>2.5862177487859508E-3</v>
      </c>
      <c r="L26" s="16" t="s">
        <v>3629</v>
      </c>
      <c r="M26" s="16" t="s">
        <v>1392</v>
      </c>
      <c r="N26" s="16">
        <v>0</v>
      </c>
      <c r="O26" s="16">
        <v>0</v>
      </c>
      <c r="P26" s="16">
        <v>0</v>
      </c>
    </row>
    <row r="27" spans="1:16">
      <c r="A27" s="20"/>
      <c r="B27" s="13">
        <v>128</v>
      </c>
      <c r="C27" s="16">
        <v>9</v>
      </c>
      <c r="D27" s="16" t="s">
        <v>3625</v>
      </c>
      <c r="E27" s="16" t="s">
        <v>3626</v>
      </c>
      <c r="F27" s="27">
        <v>42493</v>
      </c>
      <c r="G27" s="16" t="s">
        <v>3627</v>
      </c>
      <c r="H27" s="16" t="s">
        <v>3628</v>
      </c>
      <c r="I27" s="16">
        <v>0.01</v>
      </c>
      <c r="J27" s="16">
        <v>0.01</v>
      </c>
      <c r="K27" s="16">
        <v>2.5862177487859508E-3</v>
      </c>
      <c r="L27" s="16" t="s">
        <v>3629</v>
      </c>
      <c r="M27" s="16" t="s">
        <v>1392</v>
      </c>
      <c r="N27" s="16">
        <v>0</v>
      </c>
      <c r="O27" s="16">
        <v>0</v>
      </c>
      <c r="P27" s="16">
        <v>0</v>
      </c>
    </row>
    <row r="28" spans="1:16">
      <c r="A28" s="20"/>
      <c r="B28" s="13">
        <v>129</v>
      </c>
      <c r="C28" s="16">
        <v>9</v>
      </c>
      <c r="D28" s="16" t="s">
        <v>3625</v>
      </c>
      <c r="E28" s="16" t="s">
        <v>3626</v>
      </c>
      <c r="F28" s="27">
        <v>42493</v>
      </c>
      <c r="G28" s="16" t="s">
        <v>3627</v>
      </c>
      <c r="H28" s="16" t="s">
        <v>3628</v>
      </c>
      <c r="I28" s="16">
        <v>0.01</v>
      </c>
      <c r="J28" s="16">
        <v>0.01</v>
      </c>
      <c r="K28" s="16">
        <v>2.5862177487859508E-3</v>
      </c>
      <c r="L28" s="16" t="s">
        <v>3629</v>
      </c>
      <c r="M28" s="16" t="s">
        <v>1392</v>
      </c>
      <c r="N28" s="16">
        <v>0</v>
      </c>
      <c r="O28" s="16">
        <v>0</v>
      </c>
      <c r="P28" s="16">
        <v>0</v>
      </c>
    </row>
    <row r="29" spans="1:16">
      <c r="A29" s="20"/>
      <c r="B29" s="13">
        <v>130</v>
      </c>
      <c r="C29" s="16">
        <v>9</v>
      </c>
      <c r="D29" s="16" t="s">
        <v>3625</v>
      </c>
      <c r="E29" s="16" t="s">
        <v>3626</v>
      </c>
      <c r="F29" s="27">
        <v>42493</v>
      </c>
      <c r="G29" s="16" t="s">
        <v>3627</v>
      </c>
      <c r="H29" s="16" t="s">
        <v>3628</v>
      </c>
      <c r="I29" s="16">
        <v>0.01</v>
      </c>
      <c r="J29" s="16">
        <v>0.01</v>
      </c>
      <c r="K29" s="16">
        <v>2.5862177487859508E-3</v>
      </c>
      <c r="L29" s="16" t="s">
        <v>3475</v>
      </c>
      <c r="M29" s="16" t="s">
        <v>1232</v>
      </c>
      <c r="N29" s="16">
        <v>0</v>
      </c>
      <c r="O29" s="16">
        <v>0</v>
      </c>
      <c r="P29" s="16">
        <v>0</v>
      </c>
    </row>
    <row r="30" spans="1:16">
      <c r="A30" s="20"/>
      <c r="B30" s="13">
        <v>131</v>
      </c>
      <c r="C30" s="16">
        <v>9</v>
      </c>
      <c r="D30" s="16" t="s">
        <v>3625</v>
      </c>
      <c r="E30" s="16" t="s">
        <v>3626</v>
      </c>
      <c r="F30" s="27">
        <v>42493</v>
      </c>
      <c r="G30" s="16" t="s">
        <v>3627</v>
      </c>
      <c r="H30" s="16" t="s">
        <v>3628</v>
      </c>
      <c r="I30" s="16">
        <v>0.01</v>
      </c>
      <c r="J30" s="16">
        <v>0.01</v>
      </c>
      <c r="K30" s="16">
        <v>2.5862177487859508E-3</v>
      </c>
      <c r="L30" s="16" t="s">
        <v>3629</v>
      </c>
      <c r="M30" s="16" t="s">
        <v>1392</v>
      </c>
      <c r="N30" s="16">
        <v>0</v>
      </c>
      <c r="O30" s="16">
        <v>0</v>
      </c>
      <c r="P30" s="16">
        <v>0</v>
      </c>
    </row>
    <row r="31" spans="1:16">
      <c r="A31" s="20"/>
      <c r="B31" s="13">
        <v>132</v>
      </c>
      <c r="C31" s="16">
        <v>9</v>
      </c>
      <c r="D31" s="16" t="s">
        <v>3625</v>
      </c>
      <c r="E31" s="16" t="s">
        <v>3626</v>
      </c>
      <c r="F31" s="27">
        <v>42493</v>
      </c>
      <c r="G31" s="16" t="s">
        <v>3627</v>
      </c>
      <c r="H31" s="16" t="s">
        <v>3628</v>
      </c>
      <c r="I31" s="16">
        <v>0.01</v>
      </c>
      <c r="J31" s="16">
        <v>0.01</v>
      </c>
      <c r="K31" s="16">
        <v>2.5862177487859508E-3</v>
      </c>
      <c r="L31" s="16" t="s">
        <v>3629</v>
      </c>
      <c r="M31" s="16" t="s">
        <v>1392</v>
      </c>
      <c r="N31" s="16">
        <v>0</v>
      </c>
      <c r="O31" s="16">
        <v>0</v>
      </c>
      <c r="P31" s="16">
        <v>0</v>
      </c>
    </row>
    <row r="32" spans="1:16">
      <c r="A32" s="20"/>
      <c r="B32" s="13">
        <v>133</v>
      </c>
      <c r="C32" s="16">
        <v>9</v>
      </c>
      <c r="D32" s="16" t="s">
        <v>3625</v>
      </c>
      <c r="E32" s="16" t="s">
        <v>3626</v>
      </c>
      <c r="F32" s="27">
        <v>42493</v>
      </c>
      <c r="G32" s="16" t="s">
        <v>3627</v>
      </c>
      <c r="H32" s="16" t="s">
        <v>3628</v>
      </c>
      <c r="I32" s="16">
        <v>0.34</v>
      </c>
      <c r="J32" s="16">
        <v>0.34</v>
      </c>
      <c r="K32" s="16">
        <v>8.7931403458722329E-2</v>
      </c>
      <c r="L32" s="16" t="s">
        <v>3630</v>
      </c>
      <c r="M32" s="16" t="s">
        <v>1232</v>
      </c>
      <c r="N32" s="16">
        <v>0</v>
      </c>
      <c r="O32" s="16">
        <v>0</v>
      </c>
      <c r="P32" s="16">
        <v>0</v>
      </c>
    </row>
    <row r="33" spans="1:16">
      <c r="A33" s="20"/>
      <c r="B33" s="13">
        <v>134</v>
      </c>
      <c r="C33" s="16">
        <v>9</v>
      </c>
      <c r="D33" s="16" t="s">
        <v>3625</v>
      </c>
      <c r="E33" s="16" t="s">
        <v>3626</v>
      </c>
      <c r="F33" s="27">
        <v>42493</v>
      </c>
      <c r="G33" s="16" t="s">
        <v>3627</v>
      </c>
      <c r="H33" s="16" t="s">
        <v>3628</v>
      </c>
      <c r="I33" s="16">
        <v>0.01</v>
      </c>
      <c r="J33" s="16">
        <v>0.01</v>
      </c>
      <c r="K33" s="16">
        <v>2.5862177487859508E-3</v>
      </c>
      <c r="L33" s="16" t="s">
        <v>3629</v>
      </c>
      <c r="M33" s="16" t="s">
        <v>1392</v>
      </c>
      <c r="N33" s="16">
        <v>0</v>
      </c>
      <c r="O33" s="16">
        <v>0</v>
      </c>
      <c r="P33" s="16">
        <v>0</v>
      </c>
    </row>
    <row r="34" spans="1:16">
      <c r="A34" s="20"/>
      <c r="B34" s="13">
        <v>135</v>
      </c>
      <c r="C34" s="16">
        <v>9</v>
      </c>
      <c r="D34" s="16" t="s">
        <v>3625</v>
      </c>
      <c r="E34" s="16" t="s">
        <v>3626</v>
      </c>
      <c r="F34" s="27">
        <v>42493</v>
      </c>
      <c r="G34" s="16" t="s">
        <v>3627</v>
      </c>
      <c r="H34" s="16" t="s">
        <v>3628</v>
      </c>
      <c r="I34" s="16">
        <v>0.04</v>
      </c>
      <c r="J34" s="16">
        <v>0.04</v>
      </c>
      <c r="K34" s="16">
        <v>1.03448709951438E-2</v>
      </c>
      <c r="L34" s="16" t="s">
        <v>3475</v>
      </c>
      <c r="M34" s="16" t="s">
        <v>1232</v>
      </c>
      <c r="N34" s="16">
        <v>0</v>
      </c>
      <c r="O34" s="16">
        <v>0</v>
      </c>
      <c r="P34" s="16">
        <v>0</v>
      </c>
    </row>
    <row r="35" spans="1:16">
      <c r="A35" s="20"/>
      <c r="B35" s="13">
        <v>136</v>
      </c>
      <c r="C35" s="16">
        <v>9</v>
      </c>
      <c r="D35" s="16" t="s">
        <v>3625</v>
      </c>
      <c r="E35" s="16" t="s">
        <v>3626</v>
      </c>
      <c r="F35" s="27">
        <v>42493</v>
      </c>
      <c r="G35" s="16" t="s">
        <v>3627</v>
      </c>
      <c r="H35" s="16" t="s">
        <v>3628</v>
      </c>
      <c r="J35" s="16">
        <v>0.21739130434782611</v>
      </c>
      <c r="K35" s="16">
        <v>5.622212497360761E-2</v>
      </c>
      <c r="L35" s="16" t="s">
        <v>3630</v>
      </c>
      <c r="M35" s="16" t="s">
        <v>1392</v>
      </c>
      <c r="N35" s="16">
        <v>0</v>
      </c>
      <c r="O35" s="16">
        <v>0</v>
      </c>
      <c r="P35" s="16">
        <v>0</v>
      </c>
    </row>
    <row r="36" spans="1:16">
      <c r="A36" s="20"/>
      <c r="B36" s="13">
        <v>137</v>
      </c>
      <c r="C36" s="16">
        <v>9</v>
      </c>
      <c r="D36" s="16" t="s">
        <v>3625</v>
      </c>
      <c r="E36" s="16" t="s">
        <v>3626</v>
      </c>
      <c r="F36" s="27">
        <v>42493</v>
      </c>
      <c r="G36" s="16" t="s">
        <v>3627</v>
      </c>
      <c r="H36" s="16" t="s">
        <v>3628</v>
      </c>
      <c r="J36" s="16">
        <v>0.21739130434782611</v>
      </c>
      <c r="K36" s="16">
        <v>5.622212497360761E-2</v>
      </c>
      <c r="L36" s="16" t="s">
        <v>3630</v>
      </c>
      <c r="M36" s="16" t="s">
        <v>1392</v>
      </c>
      <c r="N36" s="16">
        <v>0</v>
      </c>
      <c r="O36" s="16">
        <v>0</v>
      </c>
      <c r="P36" s="16">
        <v>0</v>
      </c>
    </row>
    <row r="37" spans="1:16">
      <c r="A37" s="20"/>
      <c r="B37" s="13">
        <v>138</v>
      </c>
      <c r="C37" s="16">
        <v>9</v>
      </c>
      <c r="D37" s="16" t="s">
        <v>3625</v>
      </c>
      <c r="E37" s="16" t="s">
        <v>3626</v>
      </c>
      <c r="F37" s="27">
        <v>42493</v>
      </c>
      <c r="G37" s="16" t="s">
        <v>3627</v>
      </c>
      <c r="H37" s="16" t="s">
        <v>3628</v>
      </c>
      <c r="J37" s="16">
        <v>0.21739130434782611</v>
      </c>
      <c r="K37" s="16">
        <v>5.622212497360761E-2</v>
      </c>
      <c r="L37" s="16" t="s">
        <v>3630</v>
      </c>
      <c r="M37" s="16" t="s">
        <v>1392</v>
      </c>
      <c r="N37" s="16">
        <v>0</v>
      </c>
      <c r="O37" s="16">
        <v>0</v>
      </c>
      <c r="P37" s="16">
        <v>0</v>
      </c>
    </row>
    <row r="38" spans="1:16">
      <c r="A38" s="20"/>
      <c r="B38" s="13">
        <v>139</v>
      </c>
      <c r="C38" s="16">
        <v>9</v>
      </c>
      <c r="D38" s="16" t="s">
        <v>3625</v>
      </c>
      <c r="E38" s="16" t="s">
        <v>3626</v>
      </c>
      <c r="F38" s="27">
        <v>42493</v>
      </c>
      <c r="G38" s="16" t="s">
        <v>3627</v>
      </c>
      <c r="H38" s="16" t="s">
        <v>3628</v>
      </c>
      <c r="J38" s="16">
        <v>0.21739130434782611</v>
      </c>
      <c r="K38" s="16">
        <v>5.622212497360761E-2</v>
      </c>
      <c r="L38" s="16" t="s">
        <v>3630</v>
      </c>
      <c r="M38" s="16" t="s">
        <v>1392</v>
      </c>
      <c r="N38" s="16">
        <v>0</v>
      </c>
      <c r="O38" s="16">
        <v>0</v>
      </c>
      <c r="P38" s="16">
        <v>0</v>
      </c>
    </row>
    <row r="39" spans="1:16">
      <c r="A39" s="20"/>
      <c r="B39" s="13">
        <v>140</v>
      </c>
      <c r="C39" s="16">
        <v>9</v>
      </c>
      <c r="D39" s="16" t="s">
        <v>3625</v>
      </c>
      <c r="E39" s="16" t="s">
        <v>3626</v>
      </c>
      <c r="F39" s="27">
        <v>42493</v>
      </c>
      <c r="G39" s="16" t="s">
        <v>3627</v>
      </c>
      <c r="H39" s="16" t="s">
        <v>3628</v>
      </c>
      <c r="I39" s="16">
        <v>0.01</v>
      </c>
      <c r="J39" s="16">
        <v>0.01</v>
      </c>
      <c r="K39" s="16">
        <v>2.5862177487859508E-3</v>
      </c>
      <c r="L39" s="16" t="s">
        <v>3629</v>
      </c>
      <c r="M39" s="16" t="s">
        <v>1392</v>
      </c>
      <c r="N39" s="16">
        <v>0</v>
      </c>
      <c r="O39" s="16">
        <v>0</v>
      </c>
      <c r="P39" s="16">
        <v>0</v>
      </c>
    </row>
    <row r="40" spans="1:16">
      <c r="A40" s="20"/>
      <c r="B40" s="13">
        <v>141</v>
      </c>
      <c r="C40" s="16">
        <v>9</v>
      </c>
      <c r="D40" s="16" t="s">
        <v>3625</v>
      </c>
      <c r="E40" s="16" t="s">
        <v>3626</v>
      </c>
      <c r="F40" s="27">
        <v>42493</v>
      </c>
      <c r="G40" s="16" t="s">
        <v>3627</v>
      </c>
      <c r="H40" s="16" t="s">
        <v>3628</v>
      </c>
      <c r="J40" s="16">
        <v>3.597222222222219E-2</v>
      </c>
      <c r="K40" s="16">
        <v>9.3031999574383403E-3</v>
      </c>
      <c r="L40" s="16" t="s">
        <v>3475</v>
      </c>
      <c r="M40" s="16" t="s">
        <v>1232</v>
      </c>
      <c r="N40" s="16">
        <v>0</v>
      </c>
      <c r="O40" s="16">
        <v>0</v>
      </c>
      <c r="P40" s="16">
        <v>0</v>
      </c>
    </row>
    <row r="41" spans="1:16">
      <c r="A41" s="20"/>
      <c r="B41" s="13">
        <v>142</v>
      </c>
      <c r="C41" s="16">
        <v>9</v>
      </c>
      <c r="D41" s="16" t="s">
        <v>3625</v>
      </c>
      <c r="E41" s="16" t="s">
        <v>3626</v>
      </c>
      <c r="F41" s="27">
        <v>42493</v>
      </c>
      <c r="G41" s="16" t="s">
        <v>3627</v>
      </c>
      <c r="H41" s="16" t="s">
        <v>3628</v>
      </c>
      <c r="I41" s="16">
        <v>0.01</v>
      </c>
      <c r="J41" s="16">
        <v>0.01</v>
      </c>
      <c r="K41" s="16">
        <v>2.5862177487859508E-3</v>
      </c>
      <c r="L41" s="16" t="s">
        <v>3629</v>
      </c>
      <c r="M41" s="16" t="s">
        <v>1392</v>
      </c>
      <c r="N41" s="16">
        <v>0</v>
      </c>
      <c r="O41" s="16">
        <v>0</v>
      </c>
      <c r="P41" s="16">
        <v>0</v>
      </c>
    </row>
    <row r="42" spans="1:16">
      <c r="A42" s="20"/>
      <c r="B42" s="13">
        <v>143</v>
      </c>
      <c r="C42" s="16">
        <v>9</v>
      </c>
      <c r="D42" s="16" t="s">
        <v>3625</v>
      </c>
      <c r="E42" s="16" t="s">
        <v>3626</v>
      </c>
      <c r="F42" s="27">
        <v>42493</v>
      </c>
      <c r="G42" s="16" t="s">
        <v>3627</v>
      </c>
      <c r="H42" s="16" t="s">
        <v>3628</v>
      </c>
      <c r="I42" s="16">
        <v>0.01</v>
      </c>
      <c r="J42" s="16">
        <v>0.01</v>
      </c>
      <c r="K42" s="16">
        <v>2.5862177487859508E-3</v>
      </c>
      <c r="L42" s="16" t="s">
        <v>3475</v>
      </c>
      <c r="M42" s="16" t="s">
        <v>1232</v>
      </c>
      <c r="N42" s="16">
        <v>0</v>
      </c>
      <c r="O42" s="16">
        <v>0</v>
      </c>
      <c r="P42" s="16">
        <v>0</v>
      </c>
    </row>
    <row r="43" spans="1:16">
      <c r="A43" s="20"/>
      <c r="B43" s="13">
        <v>144</v>
      </c>
      <c r="C43" s="16">
        <v>9</v>
      </c>
      <c r="D43" s="16" t="s">
        <v>3625</v>
      </c>
      <c r="E43" s="16" t="s">
        <v>3626</v>
      </c>
      <c r="F43" s="27">
        <v>42493</v>
      </c>
      <c r="G43" s="16" t="s">
        <v>3627</v>
      </c>
      <c r="H43" s="16" t="s">
        <v>3628</v>
      </c>
      <c r="J43" s="16">
        <v>0.21739130434782611</v>
      </c>
      <c r="K43" s="16">
        <v>5.622212497360761E-2</v>
      </c>
      <c r="L43" s="16" t="s">
        <v>3630</v>
      </c>
      <c r="M43" s="16" t="s">
        <v>1392</v>
      </c>
      <c r="N43" s="16">
        <v>0</v>
      </c>
      <c r="O43" s="16">
        <v>0</v>
      </c>
      <c r="P43" s="16">
        <v>0</v>
      </c>
    </row>
    <row r="44" spans="1:16">
      <c r="A44" s="20"/>
      <c r="B44" s="13">
        <v>145</v>
      </c>
      <c r="C44" s="16">
        <v>9</v>
      </c>
      <c r="D44" s="16" t="s">
        <v>3625</v>
      </c>
      <c r="E44" s="16" t="s">
        <v>3626</v>
      </c>
      <c r="F44" s="27">
        <v>42493</v>
      </c>
      <c r="G44" s="16" t="s">
        <v>3627</v>
      </c>
      <c r="H44" s="16" t="s">
        <v>3628</v>
      </c>
      <c r="J44" s="16">
        <v>0.21739130434782611</v>
      </c>
      <c r="K44" s="16">
        <v>5.622212497360761E-2</v>
      </c>
      <c r="L44" s="16" t="s">
        <v>3630</v>
      </c>
      <c r="M44" s="16" t="s">
        <v>1392</v>
      </c>
      <c r="N44" s="16">
        <v>0</v>
      </c>
      <c r="O44" s="16">
        <v>0</v>
      </c>
      <c r="P44" s="16">
        <v>0</v>
      </c>
    </row>
    <row r="45" spans="1:16">
      <c r="A45" s="20"/>
      <c r="B45" s="13">
        <v>146</v>
      </c>
      <c r="C45" s="16">
        <v>9</v>
      </c>
      <c r="D45" s="16" t="s">
        <v>3625</v>
      </c>
      <c r="E45" s="16" t="s">
        <v>3626</v>
      </c>
      <c r="F45" s="27">
        <v>42493</v>
      </c>
      <c r="G45" s="16" t="s">
        <v>3627</v>
      </c>
      <c r="H45" s="16" t="s">
        <v>3628</v>
      </c>
      <c r="I45" s="16">
        <v>0.01</v>
      </c>
      <c r="J45" s="16">
        <v>0.01</v>
      </c>
      <c r="K45" s="16">
        <v>2.5862177487859508E-3</v>
      </c>
      <c r="L45" s="16" t="s">
        <v>3629</v>
      </c>
      <c r="M45" s="16" t="s">
        <v>1392</v>
      </c>
      <c r="N45" s="16">
        <v>0</v>
      </c>
      <c r="O45" s="16">
        <v>0</v>
      </c>
      <c r="P45" s="16">
        <v>0</v>
      </c>
    </row>
    <row r="46" spans="1:16">
      <c r="A46" s="20"/>
      <c r="B46" s="13">
        <v>147</v>
      </c>
      <c r="C46" s="16">
        <v>9</v>
      </c>
      <c r="D46" s="16" t="s">
        <v>3625</v>
      </c>
      <c r="E46" s="16" t="s">
        <v>3626</v>
      </c>
      <c r="F46" s="27">
        <v>42493</v>
      </c>
      <c r="G46" s="16" t="s">
        <v>3627</v>
      </c>
      <c r="H46" s="16" t="s">
        <v>3628</v>
      </c>
      <c r="J46" s="16">
        <v>0.21739130434782611</v>
      </c>
      <c r="K46" s="16">
        <v>5.622212497360761E-2</v>
      </c>
      <c r="L46" s="16" t="s">
        <v>3630</v>
      </c>
      <c r="M46" s="16" t="s">
        <v>1392</v>
      </c>
      <c r="N46" s="16">
        <v>0</v>
      </c>
      <c r="O46" s="16">
        <v>0</v>
      </c>
      <c r="P46" s="16">
        <v>0</v>
      </c>
    </row>
    <row r="47" spans="1:16">
      <c r="A47" s="20"/>
      <c r="B47" s="13">
        <v>148</v>
      </c>
      <c r="C47" s="16">
        <v>9</v>
      </c>
      <c r="D47" s="16" t="s">
        <v>3625</v>
      </c>
      <c r="E47" s="16" t="s">
        <v>3626</v>
      </c>
      <c r="F47" s="27">
        <v>42493</v>
      </c>
      <c r="G47" s="16" t="s">
        <v>3627</v>
      </c>
      <c r="H47" s="16" t="s">
        <v>3628</v>
      </c>
      <c r="I47" s="16">
        <v>0.01</v>
      </c>
      <c r="J47" s="16">
        <v>0.01</v>
      </c>
      <c r="K47" s="16">
        <v>2.5862177487859508E-3</v>
      </c>
      <c r="L47" s="16" t="s">
        <v>3629</v>
      </c>
      <c r="M47" s="16" t="s">
        <v>1392</v>
      </c>
      <c r="N47" s="16">
        <v>0</v>
      </c>
      <c r="O47" s="16">
        <v>0</v>
      </c>
      <c r="P47" s="16">
        <v>0</v>
      </c>
    </row>
    <row r="48" spans="1:16">
      <c r="A48" s="20"/>
      <c r="B48" s="13">
        <v>149</v>
      </c>
      <c r="C48" s="16">
        <v>9</v>
      </c>
      <c r="D48" s="16" t="s">
        <v>3625</v>
      </c>
      <c r="E48" s="16" t="s">
        <v>3626</v>
      </c>
      <c r="F48" s="27">
        <v>42493</v>
      </c>
      <c r="G48" s="16" t="s">
        <v>3627</v>
      </c>
      <c r="H48" s="16" t="s">
        <v>3628</v>
      </c>
      <c r="J48" s="16">
        <v>0.21739130434782611</v>
      </c>
      <c r="K48" s="16">
        <v>5.622212497360761E-2</v>
      </c>
      <c r="L48" s="16" t="s">
        <v>3630</v>
      </c>
      <c r="M48" s="16" t="s">
        <v>1392</v>
      </c>
      <c r="N48" s="16">
        <v>0</v>
      </c>
      <c r="O48" s="16">
        <v>0</v>
      </c>
      <c r="P48" s="16">
        <v>0</v>
      </c>
    </row>
    <row r="49" spans="1:16">
      <c r="A49" s="20"/>
      <c r="B49" s="13">
        <v>150</v>
      </c>
      <c r="C49" s="16">
        <v>9</v>
      </c>
      <c r="D49" s="16" t="s">
        <v>3625</v>
      </c>
      <c r="E49" s="16" t="s">
        <v>3626</v>
      </c>
      <c r="F49" s="27">
        <v>42493</v>
      </c>
      <c r="G49" s="16" t="s">
        <v>3627</v>
      </c>
      <c r="H49" s="16" t="s">
        <v>3628</v>
      </c>
      <c r="J49" s="16">
        <v>0.21739130434782611</v>
      </c>
      <c r="K49" s="16">
        <v>5.622212497360761E-2</v>
      </c>
      <c r="L49" s="16" t="s">
        <v>3630</v>
      </c>
      <c r="M49" s="16" t="s">
        <v>1232</v>
      </c>
      <c r="N49" s="16">
        <v>0</v>
      </c>
      <c r="O49" s="16">
        <v>0</v>
      </c>
      <c r="P49" s="16">
        <v>0</v>
      </c>
    </row>
    <row r="50" spans="1:16">
      <c r="A50" s="20"/>
      <c r="B50" s="13">
        <v>151</v>
      </c>
      <c r="C50" s="16">
        <v>9</v>
      </c>
      <c r="D50" s="16" t="s">
        <v>3625</v>
      </c>
      <c r="E50" s="16" t="s">
        <v>3626</v>
      </c>
      <c r="F50" s="27">
        <v>42493</v>
      </c>
      <c r="G50" s="16" t="s">
        <v>3627</v>
      </c>
      <c r="H50" s="16" t="s">
        <v>3628</v>
      </c>
      <c r="I50" s="16">
        <v>0.01</v>
      </c>
      <c r="J50" s="16">
        <v>0.01</v>
      </c>
      <c r="K50" s="16">
        <v>2.5862177487859508E-3</v>
      </c>
      <c r="L50" s="16" t="s">
        <v>3631</v>
      </c>
      <c r="M50" s="16" t="s">
        <v>1232</v>
      </c>
      <c r="N50" s="16">
        <v>0</v>
      </c>
      <c r="O50" s="16">
        <v>0</v>
      </c>
      <c r="P50" s="16">
        <v>0</v>
      </c>
    </row>
    <row r="51" spans="1:16">
      <c r="A51" s="20"/>
      <c r="B51" s="13">
        <v>152</v>
      </c>
      <c r="C51" s="16">
        <v>9</v>
      </c>
      <c r="D51" s="16" t="s">
        <v>3625</v>
      </c>
      <c r="E51" s="16" t="s">
        <v>3626</v>
      </c>
      <c r="F51" s="27">
        <v>42493</v>
      </c>
      <c r="G51" s="16" t="s">
        <v>3627</v>
      </c>
      <c r="H51" s="16" t="s">
        <v>3628</v>
      </c>
      <c r="I51" s="16">
        <v>7.0000000000000007E-2</v>
      </c>
      <c r="J51" s="16">
        <v>7.0000000000000007E-2</v>
      </c>
      <c r="K51" s="16">
        <v>1.8103524241501651E-2</v>
      </c>
      <c r="L51" s="16" t="s">
        <v>3630</v>
      </c>
      <c r="M51" s="16" t="s">
        <v>1392</v>
      </c>
      <c r="N51" s="16">
        <v>0</v>
      </c>
      <c r="O51" s="16">
        <v>0</v>
      </c>
      <c r="P51" s="16">
        <v>0</v>
      </c>
    </row>
    <row r="52" spans="1:16">
      <c r="A52" s="20"/>
      <c r="B52" s="13">
        <v>153</v>
      </c>
      <c r="C52" s="16">
        <v>9</v>
      </c>
      <c r="D52" s="16" t="s">
        <v>3625</v>
      </c>
      <c r="E52" s="16" t="s">
        <v>3626</v>
      </c>
      <c r="F52" s="27">
        <v>42493</v>
      </c>
      <c r="G52" s="16" t="s">
        <v>3627</v>
      </c>
      <c r="H52" s="16" t="s">
        <v>3628</v>
      </c>
      <c r="I52" s="16">
        <v>0.02</v>
      </c>
      <c r="J52" s="16">
        <v>0.02</v>
      </c>
      <c r="K52" s="16">
        <v>5.1724354975719016E-3</v>
      </c>
      <c r="L52" s="16" t="s">
        <v>3630</v>
      </c>
      <c r="M52" s="16" t="s">
        <v>1392</v>
      </c>
      <c r="N52" s="16">
        <v>0</v>
      </c>
      <c r="O52" s="16">
        <v>0</v>
      </c>
      <c r="P52" s="16">
        <v>0</v>
      </c>
    </row>
    <row r="53" spans="1:16">
      <c r="A53" s="20"/>
      <c r="B53" s="13">
        <v>154</v>
      </c>
      <c r="C53" s="16">
        <v>9</v>
      </c>
      <c r="D53" s="16" t="s">
        <v>3625</v>
      </c>
      <c r="E53" s="16" t="s">
        <v>3626</v>
      </c>
      <c r="F53" s="27">
        <v>42493</v>
      </c>
      <c r="G53" s="16" t="s">
        <v>3627</v>
      </c>
      <c r="H53" s="16" t="s">
        <v>3628</v>
      </c>
      <c r="I53" s="16">
        <v>0.01</v>
      </c>
      <c r="J53" s="16">
        <v>0.01</v>
      </c>
      <c r="K53" s="16">
        <v>2.5862177487859508E-3</v>
      </c>
      <c r="L53" s="16" t="s">
        <v>3475</v>
      </c>
      <c r="M53" s="16" t="s">
        <v>1232</v>
      </c>
      <c r="N53" s="16">
        <v>0</v>
      </c>
      <c r="O53" s="16">
        <v>0</v>
      </c>
      <c r="P53" s="16">
        <v>0</v>
      </c>
    </row>
    <row r="54" spans="1:16">
      <c r="A54" s="20"/>
      <c r="B54" s="13">
        <v>155</v>
      </c>
      <c r="C54" s="16">
        <v>9</v>
      </c>
      <c r="D54" s="16" t="s">
        <v>3625</v>
      </c>
      <c r="E54" s="16" t="s">
        <v>3626</v>
      </c>
      <c r="F54" s="27">
        <v>42493</v>
      </c>
      <c r="G54" s="16" t="s">
        <v>3627</v>
      </c>
      <c r="H54" s="16" t="s">
        <v>3628</v>
      </c>
      <c r="I54" s="16">
        <v>0.03</v>
      </c>
      <c r="J54" s="16">
        <v>0.03</v>
      </c>
      <c r="K54" s="16">
        <v>7.7586532463578524E-3</v>
      </c>
      <c r="L54" s="16" t="s">
        <v>3475</v>
      </c>
      <c r="M54" s="16" t="s">
        <v>1232</v>
      </c>
      <c r="N54" s="16">
        <v>0</v>
      </c>
      <c r="O54" s="16">
        <v>0</v>
      </c>
      <c r="P54" s="16">
        <v>0</v>
      </c>
    </row>
    <row r="55" spans="1:16">
      <c r="A55" s="20"/>
      <c r="B55" s="13">
        <v>156</v>
      </c>
      <c r="C55" s="16">
        <v>9</v>
      </c>
      <c r="D55" s="16" t="s">
        <v>3625</v>
      </c>
      <c r="E55" s="16" t="s">
        <v>3626</v>
      </c>
      <c r="F55" s="27">
        <v>42493</v>
      </c>
      <c r="G55" s="16" t="s">
        <v>3627</v>
      </c>
      <c r="H55" s="16" t="s">
        <v>3628</v>
      </c>
      <c r="J55" s="16">
        <v>0.21739130434782611</v>
      </c>
      <c r="K55" s="16">
        <v>5.622212497360761E-2</v>
      </c>
      <c r="L55" s="16" t="s">
        <v>3630</v>
      </c>
      <c r="M55" s="16" t="s">
        <v>1392</v>
      </c>
      <c r="N55" s="16">
        <v>0</v>
      </c>
      <c r="O55" s="16">
        <v>0</v>
      </c>
      <c r="P55" s="16">
        <v>0</v>
      </c>
    </row>
    <row r="56" spans="1:16">
      <c r="A56" s="20"/>
      <c r="B56" s="13">
        <v>157</v>
      </c>
      <c r="C56" s="16">
        <v>9</v>
      </c>
      <c r="D56" s="16" t="s">
        <v>3625</v>
      </c>
      <c r="E56" s="16" t="s">
        <v>3626</v>
      </c>
      <c r="F56" s="27">
        <v>42493</v>
      </c>
      <c r="G56" s="16" t="s">
        <v>3627</v>
      </c>
      <c r="H56" s="16" t="s">
        <v>3628</v>
      </c>
      <c r="I56" s="16">
        <v>0.01</v>
      </c>
      <c r="J56" s="16">
        <v>0.01</v>
      </c>
      <c r="K56" s="16">
        <v>2.5862177487859508E-3</v>
      </c>
      <c r="L56" s="16" t="s">
        <v>3475</v>
      </c>
      <c r="M56" s="16" t="s">
        <v>1232</v>
      </c>
      <c r="N56" s="16">
        <v>0</v>
      </c>
      <c r="O56" s="16">
        <v>0</v>
      </c>
      <c r="P56" s="16">
        <v>0</v>
      </c>
    </row>
    <row r="57" spans="1:16">
      <c r="A57" s="20"/>
      <c r="B57" s="13">
        <v>158</v>
      </c>
      <c r="C57" s="16">
        <v>9</v>
      </c>
      <c r="D57" s="16" t="s">
        <v>3625</v>
      </c>
      <c r="E57" s="16" t="s">
        <v>3626</v>
      </c>
      <c r="F57" s="27">
        <v>42493</v>
      </c>
      <c r="G57" s="16" t="s">
        <v>3627</v>
      </c>
      <c r="H57" s="16" t="s">
        <v>3628</v>
      </c>
      <c r="J57" s="16">
        <v>3.597222222222219E-2</v>
      </c>
      <c r="K57" s="16">
        <v>9.3031999574383403E-3</v>
      </c>
      <c r="L57" s="16" t="s">
        <v>3475</v>
      </c>
      <c r="M57" s="16" t="s">
        <v>1232</v>
      </c>
      <c r="N57" s="16">
        <v>0</v>
      </c>
      <c r="O57" s="16">
        <v>0</v>
      </c>
      <c r="P57" s="16">
        <v>0</v>
      </c>
    </row>
    <row r="58" spans="1:16">
      <c r="A58" s="20"/>
      <c r="B58" s="13">
        <v>159</v>
      </c>
      <c r="C58" s="16">
        <v>9</v>
      </c>
      <c r="D58" s="16" t="s">
        <v>3625</v>
      </c>
      <c r="E58" s="16" t="s">
        <v>3626</v>
      </c>
      <c r="F58" s="27">
        <v>42493</v>
      </c>
      <c r="G58" s="16" t="s">
        <v>3627</v>
      </c>
      <c r="H58" s="16" t="s">
        <v>3628</v>
      </c>
      <c r="I58" s="16">
        <v>0.34</v>
      </c>
      <c r="J58" s="16">
        <v>0.34</v>
      </c>
      <c r="K58" s="16">
        <v>8.7931403458722329E-2</v>
      </c>
      <c r="L58" s="16" t="s">
        <v>3475</v>
      </c>
      <c r="M58" s="16" t="s">
        <v>1232</v>
      </c>
      <c r="N58" s="16">
        <v>0</v>
      </c>
      <c r="O58" s="16">
        <v>0</v>
      </c>
      <c r="P58" s="16">
        <v>0</v>
      </c>
    </row>
    <row r="59" spans="1:16">
      <c r="A59" s="20"/>
      <c r="B59" s="13">
        <v>160</v>
      </c>
      <c r="C59" s="16">
        <v>9</v>
      </c>
      <c r="D59" s="16" t="s">
        <v>3625</v>
      </c>
      <c r="E59" s="16" t="s">
        <v>3626</v>
      </c>
      <c r="F59" s="27">
        <v>42493</v>
      </c>
      <c r="G59" s="16" t="s">
        <v>3627</v>
      </c>
      <c r="H59" s="16" t="s">
        <v>3628</v>
      </c>
      <c r="I59" s="16">
        <v>0.01</v>
      </c>
      <c r="J59" s="16">
        <v>0.01</v>
      </c>
      <c r="K59" s="16">
        <v>2.5862177487859508E-3</v>
      </c>
      <c r="L59" s="16" t="s">
        <v>3475</v>
      </c>
      <c r="M59" s="16" t="s">
        <v>1232</v>
      </c>
      <c r="N59" s="16">
        <v>0</v>
      </c>
      <c r="O59" s="16">
        <v>0</v>
      </c>
      <c r="P59" s="16">
        <v>0</v>
      </c>
    </row>
    <row r="60" spans="1:16">
      <c r="A60" s="20"/>
      <c r="B60" s="13">
        <v>161</v>
      </c>
      <c r="C60" s="16">
        <v>9</v>
      </c>
      <c r="D60" s="16" t="s">
        <v>3625</v>
      </c>
      <c r="E60" s="16" t="s">
        <v>3626</v>
      </c>
      <c r="F60" s="27">
        <v>42493</v>
      </c>
      <c r="G60" s="16" t="s">
        <v>3627</v>
      </c>
      <c r="H60" s="16" t="s">
        <v>3628</v>
      </c>
      <c r="I60" s="16">
        <v>0.1</v>
      </c>
      <c r="J60" s="16">
        <v>0.1</v>
      </c>
      <c r="K60" s="16">
        <v>2.586217748785951E-2</v>
      </c>
      <c r="L60" s="16" t="s">
        <v>3632</v>
      </c>
      <c r="M60" s="16" t="s">
        <v>1232</v>
      </c>
      <c r="N60" s="16">
        <v>0</v>
      </c>
      <c r="O60" s="16">
        <v>0</v>
      </c>
      <c r="P60" s="16">
        <v>0</v>
      </c>
    </row>
    <row r="61" spans="1:16">
      <c r="A61" s="20"/>
      <c r="B61" s="13">
        <v>162</v>
      </c>
      <c r="C61" s="16">
        <v>9</v>
      </c>
      <c r="D61" s="16" t="s">
        <v>3625</v>
      </c>
      <c r="E61" s="16" t="s">
        <v>3626</v>
      </c>
      <c r="F61" s="27">
        <v>42493</v>
      </c>
      <c r="G61" s="16" t="s">
        <v>3627</v>
      </c>
      <c r="H61" s="16" t="s">
        <v>3628</v>
      </c>
      <c r="I61" s="16">
        <v>0.01</v>
      </c>
      <c r="J61" s="16">
        <v>0.01</v>
      </c>
      <c r="K61" s="16">
        <v>2.5862177487859508E-3</v>
      </c>
      <c r="L61" s="16" t="s">
        <v>3629</v>
      </c>
      <c r="M61" s="16" t="s">
        <v>1392</v>
      </c>
      <c r="N61" s="16">
        <v>0</v>
      </c>
      <c r="O61" s="16">
        <v>0</v>
      </c>
      <c r="P61" s="16">
        <v>0</v>
      </c>
    </row>
    <row r="62" spans="1:16">
      <c r="A62" s="20"/>
      <c r="B62" s="13">
        <v>163</v>
      </c>
      <c r="C62" s="16">
        <v>9</v>
      </c>
      <c r="D62" s="16" t="s">
        <v>3625</v>
      </c>
      <c r="E62" s="16" t="s">
        <v>3626</v>
      </c>
      <c r="F62" s="27">
        <v>42493</v>
      </c>
      <c r="G62" s="16" t="s">
        <v>3627</v>
      </c>
      <c r="H62" s="16" t="s">
        <v>3628</v>
      </c>
      <c r="I62" s="16">
        <v>0.01</v>
      </c>
      <c r="J62" s="16">
        <v>0.01</v>
      </c>
      <c r="K62" s="16">
        <v>2.5862177487859508E-3</v>
      </c>
      <c r="L62" s="16" t="s">
        <v>3475</v>
      </c>
      <c r="M62" s="16" t="s">
        <v>1232</v>
      </c>
      <c r="N62" s="16">
        <v>0</v>
      </c>
      <c r="O62" s="16">
        <v>0</v>
      </c>
      <c r="P62" s="16">
        <v>0</v>
      </c>
    </row>
    <row r="63" spans="1:16">
      <c r="A63" s="20"/>
      <c r="B63" s="13">
        <v>164</v>
      </c>
      <c r="C63" s="16">
        <v>9</v>
      </c>
      <c r="D63" s="16" t="s">
        <v>3625</v>
      </c>
      <c r="E63" s="16" t="s">
        <v>3626</v>
      </c>
      <c r="F63" s="27">
        <v>42493</v>
      </c>
      <c r="G63" s="16" t="s">
        <v>3627</v>
      </c>
      <c r="H63" s="16" t="s">
        <v>3628</v>
      </c>
      <c r="I63" s="16">
        <v>0.01</v>
      </c>
      <c r="J63" s="16">
        <v>0.01</v>
      </c>
      <c r="K63" s="16">
        <v>2.5862177487859508E-3</v>
      </c>
      <c r="L63" s="16" t="s">
        <v>3629</v>
      </c>
      <c r="M63" s="16" t="s">
        <v>1392</v>
      </c>
      <c r="N63" s="16">
        <v>0</v>
      </c>
      <c r="O63" s="16">
        <v>0</v>
      </c>
      <c r="P63" s="16">
        <v>0</v>
      </c>
    </row>
    <row r="64" spans="1:16">
      <c r="A64" s="20"/>
      <c r="B64" s="13">
        <v>165</v>
      </c>
      <c r="C64" s="16">
        <v>9</v>
      </c>
      <c r="D64" s="16" t="s">
        <v>3625</v>
      </c>
      <c r="E64" s="16" t="s">
        <v>3626</v>
      </c>
      <c r="F64" s="27">
        <v>42493</v>
      </c>
      <c r="G64" s="16" t="s">
        <v>3627</v>
      </c>
      <c r="H64" s="16" t="s">
        <v>3628</v>
      </c>
      <c r="I64" s="16">
        <v>0.01</v>
      </c>
      <c r="J64" s="16">
        <v>0.01</v>
      </c>
      <c r="K64" s="16">
        <v>2.5862177487859508E-3</v>
      </c>
      <c r="L64" s="16" t="s">
        <v>3475</v>
      </c>
      <c r="M64" s="16" t="s">
        <v>1392</v>
      </c>
      <c r="N64" s="16">
        <v>0</v>
      </c>
      <c r="O64" s="16">
        <v>0</v>
      </c>
      <c r="P64" s="16">
        <v>0</v>
      </c>
    </row>
    <row r="65" spans="1:16">
      <c r="A65" s="20"/>
      <c r="B65" s="13">
        <v>166</v>
      </c>
      <c r="C65" s="16">
        <v>9</v>
      </c>
      <c r="D65" s="16" t="s">
        <v>3625</v>
      </c>
      <c r="E65" s="16" t="s">
        <v>3626</v>
      </c>
      <c r="F65" s="27">
        <v>42493</v>
      </c>
      <c r="G65" s="16" t="s">
        <v>3627</v>
      </c>
      <c r="H65" s="16" t="s">
        <v>3628</v>
      </c>
      <c r="I65" s="16">
        <v>0.01</v>
      </c>
      <c r="J65" s="16">
        <v>0.01</v>
      </c>
      <c r="K65" s="16">
        <v>2.5862177487859508E-3</v>
      </c>
      <c r="L65" s="16" t="s">
        <v>3629</v>
      </c>
      <c r="M65" s="16" t="s">
        <v>1392</v>
      </c>
      <c r="N65" s="16">
        <v>0</v>
      </c>
      <c r="O65" s="16">
        <v>0</v>
      </c>
      <c r="P65" s="16">
        <v>0</v>
      </c>
    </row>
    <row r="66" spans="1:16">
      <c r="A66" s="20"/>
      <c r="B66" s="13">
        <v>167</v>
      </c>
      <c r="C66" s="16">
        <v>9</v>
      </c>
      <c r="D66" s="16" t="s">
        <v>3625</v>
      </c>
      <c r="E66" s="16" t="s">
        <v>3626</v>
      </c>
      <c r="F66" s="27">
        <v>42493</v>
      </c>
      <c r="G66" s="16" t="s">
        <v>3627</v>
      </c>
      <c r="H66" s="16" t="s">
        <v>3628</v>
      </c>
      <c r="I66" s="16">
        <v>0.01</v>
      </c>
      <c r="J66" s="16">
        <v>0.01</v>
      </c>
      <c r="K66" s="16">
        <v>2.5862177487859508E-3</v>
      </c>
      <c r="L66" s="16" t="s">
        <v>3629</v>
      </c>
      <c r="M66" s="16" t="s">
        <v>1392</v>
      </c>
      <c r="N66" s="16">
        <v>0</v>
      </c>
      <c r="O66" s="16">
        <v>0</v>
      </c>
      <c r="P66" s="16">
        <v>0</v>
      </c>
    </row>
    <row r="67" spans="1:16">
      <c r="A67" s="20"/>
      <c r="B67" s="13">
        <v>168</v>
      </c>
      <c r="C67" s="16">
        <v>9</v>
      </c>
      <c r="D67" s="16" t="s">
        <v>3625</v>
      </c>
      <c r="E67" s="16" t="s">
        <v>3626</v>
      </c>
      <c r="F67" s="27">
        <v>42493</v>
      </c>
      <c r="G67" s="16" t="s">
        <v>3627</v>
      </c>
      <c r="H67" s="16" t="s">
        <v>3628</v>
      </c>
      <c r="I67" s="16">
        <v>0.01</v>
      </c>
      <c r="J67" s="16">
        <v>0.01</v>
      </c>
      <c r="K67" s="16">
        <v>2.5862177487859508E-3</v>
      </c>
      <c r="L67" s="16" t="s">
        <v>3475</v>
      </c>
      <c r="M67" s="16" t="s">
        <v>1232</v>
      </c>
      <c r="N67" s="16">
        <v>0</v>
      </c>
      <c r="O67" s="16">
        <v>0</v>
      </c>
      <c r="P67" s="16">
        <v>0</v>
      </c>
    </row>
    <row r="68" spans="1:16">
      <c r="A68" s="20"/>
      <c r="B68" s="13">
        <v>169</v>
      </c>
      <c r="C68" s="16">
        <v>9</v>
      </c>
      <c r="D68" s="16" t="s">
        <v>3625</v>
      </c>
      <c r="E68" s="16" t="s">
        <v>3626</v>
      </c>
      <c r="F68" s="27">
        <v>42493</v>
      </c>
      <c r="G68" s="16" t="s">
        <v>3627</v>
      </c>
      <c r="H68" s="16" t="s">
        <v>3628</v>
      </c>
      <c r="I68" s="16">
        <v>0.15</v>
      </c>
      <c r="J68" s="16">
        <v>0.15</v>
      </c>
      <c r="K68" s="16">
        <v>3.8793266231789247E-2</v>
      </c>
      <c r="L68" s="16" t="s">
        <v>3475</v>
      </c>
      <c r="M68" s="16" t="s">
        <v>1392</v>
      </c>
      <c r="N68" s="16">
        <v>0</v>
      </c>
      <c r="O68" s="16">
        <v>0</v>
      </c>
      <c r="P68" s="16">
        <v>0</v>
      </c>
    </row>
    <row r="69" spans="1:16">
      <c r="A69" s="20"/>
      <c r="B69" s="13">
        <v>170</v>
      </c>
      <c r="C69" s="16">
        <v>9</v>
      </c>
      <c r="D69" s="16" t="s">
        <v>3625</v>
      </c>
      <c r="E69" s="16" t="s">
        <v>3626</v>
      </c>
      <c r="F69" s="27">
        <v>42493</v>
      </c>
      <c r="G69" s="16" t="s">
        <v>3627</v>
      </c>
      <c r="H69" s="16" t="s">
        <v>3628</v>
      </c>
      <c r="I69" s="16">
        <v>0.01</v>
      </c>
      <c r="J69" s="16">
        <v>0.01</v>
      </c>
      <c r="K69" s="16">
        <v>2.5862177487859508E-3</v>
      </c>
      <c r="L69" s="16" t="s">
        <v>3629</v>
      </c>
      <c r="M69" s="16" t="s">
        <v>1392</v>
      </c>
      <c r="N69" s="16">
        <v>0</v>
      </c>
      <c r="O69" s="16">
        <v>0</v>
      </c>
      <c r="P69" s="16">
        <v>0</v>
      </c>
    </row>
    <row r="70" spans="1:16">
      <c r="A70" s="20"/>
      <c r="B70" s="13">
        <v>171</v>
      </c>
      <c r="C70" s="16">
        <v>9</v>
      </c>
      <c r="D70" s="16" t="s">
        <v>3625</v>
      </c>
      <c r="E70" s="16" t="s">
        <v>3626</v>
      </c>
      <c r="F70" s="27">
        <v>42493</v>
      </c>
      <c r="G70" s="16" t="s">
        <v>3627</v>
      </c>
      <c r="H70" s="16" t="s">
        <v>3628</v>
      </c>
      <c r="I70" s="16">
        <v>0.04</v>
      </c>
      <c r="J70" s="16">
        <v>0.04</v>
      </c>
      <c r="K70" s="16">
        <v>1.03448709951438E-2</v>
      </c>
      <c r="L70" s="16" t="s">
        <v>3475</v>
      </c>
      <c r="M70" s="16" t="s">
        <v>1232</v>
      </c>
      <c r="N70" s="16">
        <v>0</v>
      </c>
      <c r="O70" s="16">
        <v>0</v>
      </c>
      <c r="P70" s="16">
        <v>0</v>
      </c>
    </row>
    <row r="71" spans="1:16">
      <c r="A71" s="20"/>
      <c r="B71" s="13">
        <v>172</v>
      </c>
      <c r="C71" s="16">
        <v>9</v>
      </c>
      <c r="D71" s="16" t="s">
        <v>3625</v>
      </c>
      <c r="E71" s="16" t="s">
        <v>3626</v>
      </c>
      <c r="F71" s="27">
        <v>42493</v>
      </c>
      <c r="G71" s="16" t="s">
        <v>3627</v>
      </c>
      <c r="H71" s="16" t="s">
        <v>3628</v>
      </c>
      <c r="J71" s="16">
        <v>3.597222222222219E-2</v>
      </c>
      <c r="K71" s="16">
        <v>9.3031999574383403E-3</v>
      </c>
      <c r="L71" s="16" t="s">
        <v>3475</v>
      </c>
      <c r="M71" s="16" t="s">
        <v>1232</v>
      </c>
      <c r="N71" s="16">
        <v>0</v>
      </c>
      <c r="O71" s="16">
        <v>0</v>
      </c>
      <c r="P71" s="16">
        <v>0</v>
      </c>
    </row>
    <row r="72" spans="1:16">
      <c r="A72" s="20"/>
      <c r="B72" s="13">
        <v>173</v>
      </c>
      <c r="C72" s="16">
        <v>9</v>
      </c>
      <c r="D72" s="16" t="s">
        <v>3625</v>
      </c>
      <c r="E72" s="16" t="s">
        <v>3626</v>
      </c>
      <c r="F72" s="27">
        <v>42493</v>
      </c>
      <c r="G72" s="16" t="s">
        <v>3627</v>
      </c>
      <c r="H72" s="16" t="s">
        <v>3628</v>
      </c>
      <c r="I72" s="16">
        <v>0.01</v>
      </c>
      <c r="J72" s="16">
        <v>0.01</v>
      </c>
      <c r="K72" s="16">
        <v>2.5862177487859508E-3</v>
      </c>
      <c r="L72" s="16" t="s">
        <v>3629</v>
      </c>
      <c r="M72" s="16" t="s">
        <v>1392</v>
      </c>
      <c r="N72" s="16">
        <v>0</v>
      </c>
      <c r="O72" s="16">
        <v>0</v>
      </c>
      <c r="P72" s="16">
        <v>0</v>
      </c>
    </row>
    <row r="73" spans="1:16">
      <c r="A73" s="20"/>
      <c r="B73" s="13">
        <v>174</v>
      </c>
      <c r="C73" s="16">
        <v>9</v>
      </c>
      <c r="D73" s="16" t="s">
        <v>3625</v>
      </c>
      <c r="E73" s="16" t="s">
        <v>3626</v>
      </c>
      <c r="F73" s="27">
        <v>42493</v>
      </c>
      <c r="G73" s="16" t="s">
        <v>3627</v>
      </c>
      <c r="H73" s="16" t="s">
        <v>3628</v>
      </c>
      <c r="I73" s="16">
        <v>0.01</v>
      </c>
      <c r="J73" s="16">
        <v>0.01</v>
      </c>
      <c r="K73" s="16">
        <v>2.5862177487859508E-3</v>
      </c>
      <c r="L73" s="16" t="s">
        <v>3475</v>
      </c>
      <c r="M73" s="16" t="s">
        <v>1232</v>
      </c>
      <c r="N73" s="16">
        <v>0</v>
      </c>
      <c r="O73" s="16">
        <v>0</v>
      </c>
      <c r="P73" s="16">
        <v>0</v>
      </c>
    </row>
    <row r="74" spans="1:16">
      <c r="A74" s="20"/>
      <c r="B74" s="13">
        <v>175</v>
      </c>
      <c r="C74" s="16">
        <v>9</v>
      </c>
      <c r="D74" s="16" t="s">
        <v>3625</v>
      </c>
      <c r="E74" s="16" t="s">
        <v>3626</v>
      </c>
      <c r="F74" s="27">
        <v>42493</v>
      </c>
      <c r="G74" s="16" t="s">
        <v>3627</v>
      </c>
      <c r="H74" s="16" t="s">
        <v>3628</v>
      </c>
      <c r="I74" s="16">
        <v>0.01</v>
      </c>
      <c r="J74" s="16">
        <v>0.01</v>
      </c>
      <c r="K74" s="16">
        <v>2.5862177487859508E-3</v>
      </c>
      <c r="L74" s="16" t="s">
        <v>3475</v>
      </c>
      <c r="M74" s="16" t="s">
        <v>1232</v>
      </c>
      <c r="N74" s="16">
        <v>0</v>
      </c>
      <c r="O74" s="16">
        <v>0</v>
      </c>
      <c r="P74" s="16">
        <v>0</v>
      </c>
    </row>
    <row r="75" spans="1:16">
      <c r="A75" s="20"/>
      <c r="B75" s="13">
        <v>176</v>
      </c>
      <c r="C75" s="16">
        <v>10</v>
      </c>
      <c r="D75" s="16" t="s">
        <v>3633</v>
      </c>
      <c r="E75" s="16" t="s">
        <v>3626</v>
      </c>
      <c r="F75" s="27">
        <v>42489</v>
      </c>
      <c r="G75" s="16" t="s">
        <v>3627</v>
      </c>
      <c r="H75" s="16" t="s">
        <v>3634</v>
      </c>
      <c r="J75" s="16">
        <v>4.8591549295774562E-2</v>
      </c>
      <c r="K75" s="16">
        <v>1.256683272297396E-2</v>
      </c>
      <c r="L75" s="16" t="s">
        <v>3475</v>
      </c>
      <c r="M75" s="16" t="s">
        <v>1232</v>
      </c>
      <c r="N75" s="16">
        <v>0</v>
      </c>
      <c r="O75" s="16">
        <v>0</v>
      </c>
      <c r="P75" s="16">
        <v>0</v>
      </c>
    </row>
    <row r="76" spans="1:16">
      <c r="A76" s="20"/>
      <c r="B76" s="13">
        <v>177</v>
      </c>
      <c r="C76" s="16">
        <v>10</v>
      </c>
      <c r="D76" s="16" t="s">
        <v>3633</v>
      </c>
      <c r="E76" s="16" t="s">
        <v>3626</v>
      </c>
      <c r="F76" s="27">
        <v>42489</v>
      </c>
      <c r="G76" s="16" t="s">
        <v>3627</v>
      </c>
      <c r="H76" s="16" t="s">
        <v>3634</v>
      </c>
      <c r="I76" s="16">
        <v>0.19</v>
      </c>
      <c r="J76" s="16">
        <v>0.19</v>
      </c>
      <c r="K76" s="16">
        <v>4.9138137226933047E-2</v>
      </c>
      <c r="L76" s="16" t="s">
        <v>3475</v>
      </c>
      <c r="M76" s="16" t="s">
        <v>1232</v>
      </c>
      <c r="N76" s="16">
        <v>0</v>
      </c>
      <c r="O76" s="16">
        <v>0</v>
      </c>
      <c r="P76" s="16">
        <v>0</v>
      </c>
    </row>
    <row r="77" spans="1:16">
      <c r="A77" s="20"/>
      <c r="B77" s="13">
        <v>178</v>
      </c>
      <c r="C77" s="16">
        <v>10</v>
      </c>
      <c r="D77" s="16" t="s">
        <v>3633</v>
      </c>
      <c r="E77" s="16" t="s">
        <v>3626</v>
      </c>
      <c r="F77" s="27">
        <v>42489</v>
      </c>
      <c r="G77" s="16" t="s">
        <v>3627</v>
      </c>
      <c r="H77" s="16" t="s">
        <v>3634</v>
      </c>
      <c r="J77" s="16">
        <v>4.8591549295774562E-2</v>
      </c>
      <c r="K77" s="16">
        <v>1.256683272297396E-2</v>
      </c>
      <c r="L77" s="16" t="s">
        <v>3475</v>
      </c>
      <c r="M77" s="16" t="s">
        <v>1232</v>
      </c>
      <c r="N77" s="16">
        <v>0</v>
      </c>
      <c r="O77" s="16">
        <v>0</v>
      </c>
      <c r="P77" s="16">
        <v>0</v>
      </c>
    </row>
    <row r="78" spans="1:16">
      <c r="A78" s="20"/>
      <c r="B78" s="13">
        <v>179</v>
      </c>
      <c r="C78" s="16">
        <v>10</v>
      </c>
      <c r="D78" s="16" t="s">
        <v>3633</v>
      </c>
      <c r="E78" s="16" t="s">
        <v>3626</v>
      </c>
      <c r="F78" s="27">
        <v>42489</v>
      </c>
      <c r="G78" s="16" t="s">
        <v>3627</v>
      </c>
      <c r="H78" s="16" t="s">
        <v>3634</v>
      </c>
      <c r="I78" s="16">
        <v>0.02</v>
      </c>
      <c r="J78" s="16">
        <v>0.02</v>
      </c>
      <c r="K78" s="16">
        <v>5.1724354975719016E-3</v>
      </c>
      <c r="L78" s="16" t="s">
        <v>3475</v>
      </c>
      <c r="M78" s="16" t="s">
        <v>1232</v>
      </c>
      <c r="N78" s="16">
        <v>0</v>
      </c>
      <c r="O78" s="16">
        <v>0</v>
      </c>
      <c r="P78" s="16">
        <v>0</v>
      </c>
    </row>
    <row r="79" spans="1:16">
      <c r="A79" s="20"/>
      <c r="B79" s="13">
        <v>180</v>
      </c>
      <c r="C79" s="16">
        <v>10</v>
      </c>
      <c r="D79" s="16" t="s">
        <v>3633</v>
      </c>
      <c r="E79" s="16" t="s">
        <v>3626</v>
      </c>
      <c r="F79" s="27">
        <v>42489</v>
      </c>
      <c r="G79" s="16" t="s">
        <v>3627</v>
      </c>
      <c r="H79" s="16" t="s">
        <v>3634</v>
      </c>
      <c r="I79" s="16">
        <v>0.01</v>
      </c>
      <c r="J79" s="16">
        <v>0.01</v>
      </c>
      <c r="K79" s="16">
        <v>2.5862177487859508E-3</v>
      </c>
      <c r="L79" s="16" t="s">
        <v>3475</v>
      </c>
      <c r="M79" s="16" t="s">
        <v>1232</v>
      </c>
      <c r="N79" s="16">
        <v>0</v>
      </c>
      <c r="O79" s="16">
        <v>0</v>
      </c>
      <c r="P79" s="16">
        <v>0</v>
      </c>
    </row>
    <row r="80" spans="1:16">
      <c r="A80" s="20"/>
      <c r="B80" s="13">
        <v>181</v>
      </c>
      <c r="C80" s="16">
        <v>10</v>
      </c>
      <c r="D80" s="16" t="s">
        <v>3633</v>
      </c>
      <c r="E80" s="16" t="s">
        <v>3626</v>
      </c>
      <c r="F80" s="27">
        <v>42489</v>
      </c>
      <c r="G80" s="16" t="s">
        <v>3627</v>
      </c>
      <c r="H80" s="16" t="s">
        <v>3634</v>
      </c>
      <c r="J80" s="16">
        <v>4.8591549295774562E-2</v>
      </c>
      <c r="K80" s="16">
        <v>1.256683272297396E-2</v>
      </c>
      <c r="L80" s="16" t="s">
        <v>3475</v>
      </c>
      <c r="M80" s="16" t="s">
        <v>1232</v>
      </c>
      <c r="N80" s="16">
        <v>0</v>
      </c>
      <c r="O80" s="16">
        <v>0</v>
      </c>
      <c r="P80" s="16">
        <v>0</v>
      </c>
    </row>
    <row r="81" spans="1:16">
      <c r="A81" s="20"/>
      <c r="B81" s="13">
        <v>182</v>
      </c>
      <c r="C81" s="16">
        <v>10</v>
      </c>
      <c r="D81" s="16" t="s">
        <v>3633</v>
      </c>
      <c r="E81" s="16" t="s">
        <v>3626</v>
      </c>
      <c r="F81" s="27">
        <v>42489</v>
      </c>
      <c r="G81" s="16" t="s">
        <v>3627</v>
      </c>
      <c r="H81" s="16" t="s">
        <v>3634</v>
      </c>
      <c r="I81" s="16">
        <v>0.03</v>
      </c>
      <c r="J81" s="16">
        <v>0.03</v>
      </c>
      <c r="K81" s="16">
        <v>7.7586532463578524E-3</v>
      </c>
      <c r="L81" s="16" t="s">
        <v>3475</v>
      </c>
      <c r="M81" s="16" t="s">
        <v>1232</v>
      </c>
      <c r="N81" s="16">
        <v>0</v>
      </c>
      <c r="O81" s="16">
        <v>0</v>
      </c>
      <c r="P81" s="16">
        <v>0</v>
      </c>
    </row>
    <row r="82" spans="1:16">
      <c r="A82" s="20"/>
      <c r="B82" s="13">
        <v>183</v>
      </c>
      <c r="C82" s="16">
        <v>10</v>
      </c>
      <c r="D82" s="16" t="s">
        <v>3633</v>
      </c>
      <c r="E82" s="16" t="s">
        <v>3626</v>
      </c>
      <c r="F82" s="27">
        <v>42489</v>
      </c>
      <c r="G82" s="16" t="s">
        <v>3627</v>
      </c>
      <c r="H82" s="16" t="s">
        <v>3634</v>
      </c>
      <c r="I82" s="16">
        <v>0.01</v>
      </c>
      <c r="J82" s="16">
        <v>0.01</v>
      </c>
      <c r="K82" s="16">
        <v>2.5862177487859508E-3</v>
      </c>
      <c r="L82" s="16" t="s">
        <v>1279</v>
      </c>
      <c r="M82" s="16" t="s">
        <v>1232</v>
      </c>
      <c r="N82" s="16">
        <v>0</v>
      </c>
      <c r="O82" s="16">
        <v>0</v>
      </c>
      <c r="P82" s="16">
        <v>0</v>
      </c>
    </row>
    <row r="83" spans="1:16">
      <c r="A83" s="20"/>
      <c r="B83" s="13">
        <v>184</v>
      </c>
      <c r="C83" s="16">
        <v>10</v>
      </c>
      <c r="D83" s="16" t="s">
        <v>3633</v>
      </c>
      <c r="E83" s="16" t="s">
        <v>3626</v>
      </c>
      <c r="F83" s="27">
        <v>42489</v>
      </c>
      <c r="G83" s="16" t="s">
        <v>3627</v>
      </c>
      <c r="H83" s="16" t="s">
        <v>3634</v>
      </c>
      <c r="J83" s="16">
        <v>4.8591549295774562E-2</v>
      </c>
      <c r="K83" s="16">
        <v>1.256683272297396E-2</v>
      </c>
      <c r="L83" s="16" t="s">
        <v>3475</v>
      </c>
      <c r="M83" s="16" t="s">
        <v>1232</v>
      </c>
      <c r="N83" s="16">
        <v>0</v>
      </c>
      <c r="O83" s="16">
        <v>0</v>
      </c>
      <c r="P83" s="16">
        <v>0</v>
      </c>
    </row>
    <row r="84" spans="1:16">
      <c r="A84" s="20"/>
      <c r="B84" s="13">
        <v>185</v>
      </c>
      <c r="C84" s="16">
        <v>10</v>
      </c>
      <c r="D84" s="16" t="s">
        <v>3633</v>
      </c>
      <c r="E84" s="16" t="s">
        <v>3626</v>
      </c>
      <c r="F84" s="27">
        <v>42489</v>
      </c>
      <c r="G84" s="16" t="s">
        <v>3627</v>
      </c>
      <c r="H84" s="16" t="s">
        <v>3634</v>
      </c>
      <c r="J84" s="16">
        <v>1.3433622513240779</v>
      </c>
      <c r="K84" s="16">
        <v>0.34742272974233829</v>
      </c>
      <c r="L84" s="16" t="s">
        <v>3678</v>
      </c>
      <c r="M84" s="16" t="s">
        <v>1392</v>
      </c>
      <c r="N84" s="16">
        <v>0</v>
      </c>
      <c r="O84" s="16">
        <v>1</v>
      </c>
      <c r="P84" s="16">
        <v>0.34742272974233829</v>
      </c>
    </row>
    <row r="85" spans="1:16">
      <c r="A85" s="20"/>
      <c r="B85" s="13">
        <v>186</v>
      </c>
      <c r="C85" s="16">
        <v>10</v>
      </c>
      <c r="D85" s="16" t="s">
        <v>3633</v>
      </c>
      <c r="E85" s="16" t="s">
        <v>3626</v>
      </c>
      <c r="F85" s="27">
        <v>42489</v>
      </c>
      <c r="G85" s="16" t="s">
        <v>3627</v>
      </c>
      <c r="H85" s="16" t="s">
        <v>3634</v>
      </c>
      <c r="J85" s="16">
        <v>4.8591549295774562E-2</v>
      </c>
      <c r="K85" s="16">
        <v>1.256683272297396E-2</v>
      </c>
      <c r="L85" s="16" t="s">
        <v>3475</v>
      </c>
      <c r="M85" s="16" t="s">
        <v>1232</v>
      </c>
      <c r="N85" s="16">
        <v>0</v>
      </c>
      <c r="O85" s="16">
        <v>0</v>
      </c>
      <c r="P85" s="16">
        <v>0</v>
      </c>
    </row>
    <row r="86" spans="1:16">
      <c r="A86" s="20"/>
      <c r="B86" s="13">
        <v>187</v>
      </c>
      <c r="C86" s="16">
        <v>10</v>
      </c>
      <c r="D86" s="16" t="s">
        <v>3633</v>
      </c>
      <c r="E86" s="16" t="s">
        <v>3626</v>
      </c>
      <c r="F86" s="27">
        <v>42489</v>
      </c>
      <c r="G86" s="16" t="s">
        <v>3627</v>
      </c>
      <c r="H86" s="16" t="s">
        <v>3634</v>
      </c>
      <c r="J86" s="16">
        <v>7.4255319148936114E-2</v>
      </c>
      <c r="K86" s="16">
        <v>1.920404243247438E-2</v>
      </c>
      <c r="L86" s="16" t="s">
        <v>1279</v>
      </c>
      <c r="M86" s="16" t="s">
        <v>1232</v>
      </c>
      <c r="N86" s="16">
        <v>0</v>
      </c>
      <c r="O86" s="16">
        <v>0</v>
      </c>
      <c r="P86" s="16">
        <v>0</v>
      </c>
    </row>
    <row r="87" spans="1:16">
      <c r="A87" s="20"/>
      <c r="B87" s="13">
        <v>188</v>
      </c>
      <c r="C87" s="16">
        <v>10</v>
      </c>
      <c r="D87" s="16" t="s">
        <v>3633</v>
      </c>
      <c r="E87" s="16" t="s">
        <v>3626</v>
      </c>
      <c r="F87" s="27">
        <v>42489</v>
      </c>
      <c r="G87" s="16" t="s">
        <v>3627</v>
      </c>
      <c r="H87" s="16" t="s">
        <v>3634</v>
      </c>
      <c r="I87" s="16">
        <v>0.01</v>
      </c>
      <c r="J87" s="16">
        <v>0.01</v>
      </c>
      <c r="K87" s="16">
        <v>2.5862177487859508E-3</v>
      </c>
      <c r="L87" s="16" t="s">
        <v>3475</v>
      </c>
      <c r="M87" s="16" t="s">
        <v>1232</v>
      </c>
      <c r="N87" s="16">
        <v>0</v>
      </c>
      <c r="O87" s="16">
        <v>0</v>
      </c>
      <c r="P87" s="16">
        <v>0</v>
      </c>
    </row>
    <row r="88" spans="1:16">
      <c r="A88" s="20"/>
      <c r="B88" s="13">
        <v>189</v>
      </c>
      <c r="C88" s="16">
        <v>10</v>
      </c>
      <c r="D88" s="16" t="s">
        <v>3633</v>
      </c>
      <c r="E88" s="16" t="s">
        <v>3626</v>
      </c>
      <c r="F88" s="27">
        <v>42489</v>
      </c>
      <c r="G88" s="16" t="s">
        <v>3627</v>
      </c>
      <c r="H88" s="16" t="s">
        <v>3634</v>
      </c>
      <c r="I88" s="16">
        <v>0.01</v>
      </c>
      <c r="J88" s="16">
        <v>0.01</v>
      </c>
      <c r="K88" s="16">
        <v>2.5862177487859508E-3</v>
      </c>
      <c r="L88" s="16" t="s">
        <v>3629</v>
      </c>
      <c r="M88" s="16" t="s">
        <v>1392</v>
      </c>
      <c r="N88" s="16">
        <v>0</v>
      </c>
      <c r="O88" s="16">
        <v>0</v>
      </c>
      <c r="P88" s="16">
        <v>0</v>
      </c>
    </row>
    <row r="89" spans="1:16">
      <c r="A89" s="20"/>
      <c r="B89" s="13">
        <v>190</v>
      </c>
      <c r="C89" s="16">
        <v>10</v>
      </c>
      <c r="D89" s="16" t="s">
        <v>3633</v>
      </c>
      <c r="E89" s="16" t="s">
        <v>3626</v>
      </c>
      <c r="F89" s="27">
        <v>42489</v>
      </c>
      <c r="G89" s="16" t="s">
        <v>3627</v>
      </c>
      <c r="H89" s="16" t="s">
        <v>3634</v>
      </c>
      <c r="I89" s="16">
        <v>0.01</v>
      </c>
      <c r="J89" s="16">
        <v>0.01</v>
      </c>
      <c r="K89" s="16">
        <v>2.5862177487859508E-3</v>
      </c>
      <c r="L89" s="16" t="s">
        <v>3629</v>
      </c>
      <c r="M89" s="16" t="s">
        <v>1392</v>
      </c>
      <c r="N89" s="16">
        <v>0</v>
      </c>
      <c r="O89" s="16">
        <v>0</v>
      </c>
      <c r="P89" s="16">
        <v>0</v>
      </c>
    </row>
    <row r="90" spans="1:16">
      <c r="A90" s="20"/>
      <c r="B90" s="13">
        <v>191</v>
      </c>
      <c r="C90" s="16">
        <v>10</v>
      </c>
      <c r="D90" s="16" t="s">
        <v>3633</v>
      </c>
      <c r="E90" s="16" t="s">
        <v>3626</v>
      </c>
      <c r="F90" s="27">
        <v>42489</v>
      </c>
      <c r="G90" s="16" t="s">
        <v>3627</v>
      </c>
      <c r="H90" s="16" t="s">
        <v>3634</v>
      </c>
      <c r="J90" s="16">
        <v>0.61746031746031749</v>
      </c>
      <c r="K90" s="16">
        <v>0.15968868321868809</v>
      </c>
      <c r="L90" s="16" t="s">
        <v>3630</v>
      </c>
      <c r="M90" s="16" t="s">
        <v>1392</v>
      </c>
      <c r="N90" s="16">
        <v>0</v>
      </c>
      <c r="O90" s="16">
        <v>0</v>
      </c>
      <c r="P90" s="16">
        <v>0</v>
      </c>
    </row>
    <row r="91" spans="1:16">
      <c r="A91" s="20"/>
      <c r="B91" s="13">
        <v>192</v>
      </c>
      <c r="C91" s="16">
        <v>10</v>
      </c>
      <c r="D91" s="16" t="s">
        <v>3633</v>
      </c>
      <c r="E91" s="16" t="s">
        <v>3626</v>
      </c>
      <c r="F91" s="27">
        <v>42489</v>
      </c>
      <c r="G91" s="16" t="s">
        <v>3627</v>
      </c>
      <c r="H91" s="16" t="s">
        <v>3634</v>
      </c>
      <c r="I91" s="16">
        <v>0.01</v>
      </c>
      <c r="J91" s="16">
        <v>0.01</v>
      </c>
      <c r="K91" s="16">
        <v>2.5862177487859508E-3</v>
      </c>
      <c r="L91" s="16" t="s">
        <v>3629</v>
      </c>
      <c r="M91" s="16" t="s">
        <v>1392</v>
      </c>
      <c r="N91" s="16">
        <v>0</v>
      </c>
      <c r="O91" s="16">
        <v>0</v>
      </c>
      <c r="P91" s="16">
        <v>0</v>
      </c>
    </row>
    <row r="92" spans="1:16">
      <c r="A92" s="20"/>
      <c r="B92" s="13">
        <v>193</v>
      </c>
      <c r="C92" s="16">
        <v>10</v>
      </c>
      <c r="D92" s="16" t="s">
        <v>3633</v>
      </c>
      <c r="E92" s="16" t="s">
        <v>3626</v>
      </c>
      <c r="F92" s="27">
        <v>42489</v>
      </c>
      <c r="G92" s="16" t="s">
        <v>3627</v>
      </c>
      <c r="H92" s="16" t="s">
        <v>3634</v>
      </c>
      <c r="I92" s="16">
        <v>0.02</v>
      </c>
      <c r="J92" s="16">
        <v>0.02</v>
      </c>
      <c r="K92" s="16">
        <v>5.1724354975719016E-3</v>
      </c>
      <c r="L92" s="16" t="s">
        <v>1279</v>
      </c>
      <c r="M92" s="16" t="s">
        <v>1232</v>
      </c>
      <c r="N92" s="16">
        <v>0</v>
      </c>
      <c r="O92" s="16">
        <v>0</v>
      </c>
      <c r="P92" s="16">
        <v>0</v>
      </c>
    </row>
    <row r="93" spans="1:16">
      <c r="A93" s="20"/>
      <c r="B93" s="13">
        <v>194</v>
      </c>
      <c r="C93" s="16">
        <v>10</v>
      </c>
      <c r="D93" s="16" t="s">
        <v>3633</v>
      </c>
      <c r="E93" s="16" t="s">
        <v>3626</v>
      </c>
      <c r="F93" s="27">
        <v>42489</v>
      </c>
      <c r="G93" s="16" t="s">
        <v>3627</v>
      </c>
      <c r="H93" s="16" t="s">
        <v>3634</v>
      </c>
      <c r="I93" s="16">
        <v>0.01</v>
      </c>
      <c r="J93" s="16">
        <v>0.01</v>
      </c>
      <c r="K93" s="16">
        <v>2.5862177487859508E-3</v>
      </c>
      <c r="L93" s="16" t="s">
        <v>3475</v>
      </c>
      <c r="M93" s="16" t="s">
        <v>1232</v>
      </c>
      <c r="N93" s="16">
        <v>0</v>
      </c>
      <c r="O93" s="16">
        <v>0</v>
      </c>
      <c r="P93" s="16">
        <v>0</v>
      </c>
    </row>
    <row r="94" spans="1:16">
      <c r="A94" s="20"/>
      <c r="B94" s="13">
        <v>195</v>
      </c>
      <c r="C94" s="16">
        <v>10</v>
      </c>
      <c r="D94" s="16" t="s">
        <v>3633</v>
      </c>
      <c r="E94" s="16" t="s">
        <v>3626</v>
      </c>
      <c r="F94" s="27">
        <v>42489</v>
      </c>
      <c r="G94" s="16" t="s">
        <v>3627</v>
      </c>
      <c r="H94" s="16" t="s">
        <v>3634</v>
      </c>
      <c r="I94" s="16">
        <v>0.01</v>
      </c>
      <c r="J94" s="16">
        <v>0.01</v>
      </c>
      <c r="K94" s="16">
        <v>2.5862177487859508E-3</v>
      </c>
      <c r="L94" s="16" t="s">
        <v>1279</v>
      </c>
      <c r="M94" s="16" t="s">
        <v>1232</v>
      </c>
      <c r="N94" s="16">
        <v>0</v>
      </c>
      <c r="O94" s="16">
        <v>0</v>
      </c>
      <c r="P94" s="16">
        <v>0</v>
      </c>
    </row>
    <row r="95" spans="1:16">
      <c r="A95" s="20"/>
      <c r="B95" s="13">
        <v>196</v>
      </c>
      <c r="C95" s="16">
        <v>10</v>
      </c>
      <c r="D95" s="16" t="s">
        <v>3633</v>
      </c>
      <c r="E95" s="16" t="s">
        <v>3626</v>
      </c>
      <c r="F95" s="27">
        <v>42489</v>
      </c>
      <c r="G95" s="16" t="s">
        <v>3627</v>
      </c>
      <c r="H95" s="16" t="s">
        <v>3634</v>
      </c>
      <c r="I95" s="16">
        <v>0.01</v>
      </c>
      <c r="J95" s="16">
        <v>0.01</v>
      </c>
      <c r="K95" s="16">
        <v>2.5862177487859508E-3</v>
      </c>
      <c r="L95" s="16" t="s">
        <v>3629</v>
      </c>
      <c r="M95" s="16" t="s">
        <v>1392</v>
      </c>
      <c r="N95" s="16">
        <v>0</v>
      </c>
      <c r="O95" s="16">
        <v>0</v>
      </c>
      <c r="P95" s="16">
        <v>0</v>
      </c>
    </row>
    <row r="96" spans="1:16">
      <c r="A96" s="20"/>
      <c r="B96" s="13">
        <v>197</v>
      </c>
      <c r="C96" s="16">
        <v>10</v>
      </c>
      <c r="D96" s="16" t="s">
        <v>3633</v>
      </c>
      <c r="E96" s="16" t="s">
        <v>3626</v>
      </c>
      <c r="F96" s="27">
        <v>42489</v>
      </c>
      <c r="G96" s="16" t="s">
        <v>3627</v>
      </c>
      <c r="H96" s="16" t="s">
        <v>3634</v>
      </c>
      <c r="J96" s="16">
        <v>7.0000000000000007E-2</v>
      </c>
      <c r="K96" s="16">
        <v>1.8103524241501651E-2</v>
      </c>
      <c r="L96" s="16" t="s">
        <v>3643</v>
      </c>
      <c r="M96" s="16" t="s">
        <v>1232</v>
      </c>
      <c r="N96" s="16">
        <v>0</v>
      </c>
      <c r="O96" s="16">
        <v>0</v>
      </c>
      <c r="P96" s="16">
        <v>0</v>
      </c>
    </row>
    <row r="97" spans="1:16">
      <c r="A97" s="20"/>
      <c r="B97" s="13">
        <v>198</v>
      </c>
      <c r="C97" s="16">
        <v>11</v>
      </c>
      <c r="D97" s="16" t="s">
        <v>3633</v>
      </c>
      <c r="E97" s="16" t="s">
        <v>3626</v>
      </c>
      <c r="F97" s="27">
        <v>42491</v>
      </c>
      <c r="G97" s="16" t="s">
        <v>3627</v>
      </c>
      <c r="H97" s="16" t="s">
        <v>3635</v>
      </c>
      <c r="I97" s="16">
        <v>0.01</v>
      </c>
      <c r="J97" s="16">
        <v>0.01</v>
      </c>
      <c r="K97" s="16">
        <v>2.5862177487859508E-3</v>
      </c>
      <c r="L97" s="16" t="s">
        <v>3629</v>
      </c>
      <c r="M97" s="16" t="s">
        <v>1392</v>
      </c>
      <c r="N97" s="16">
        <v>0</v>
      </c>
      <c r="O97" s="16">
        <v>0</v>
      </c>
      <c r="P97" s="16">
        <v>0</v>
      </c>
    </row>
    <row r="98" spans="1:16">
      <c r="A98" s="20"/>
      <c r="B98" s="13">
        <v>199</v>
      </c>
      <c r="C98" s="16">
        <v>11</v>
      </c>
      <c r="D98" s="16" t="s">
        <v>3633</v>
      </c>
      <c r="E98" s="16" t="s">
        <v>3626</v>
      </c>
      <c r="F98" s="27">
        <v>42491</v>
      </c>
      <c r="G98" s="16" t="s">
        <v>3627</v>
      </c>
      <c r="H98" s="16" t="s">
        <v>3635</v>
      </c>
      <c r="I98" s="16">
        <v>0.04</v>
      </c>
      <c r="J98" s="16">
        <v>0.04</v>
      </c>
      <c r="K98" s="16">
        <v>1.03448709951438E-2</v>
      </c>
      <c r="L98" s="16" t="s">
        <v>1406</v>
      </c>
      <c r="M98" s="16" t="s">
        <v>1232</v>
      </c>
      <c r="N98" s="16">
        <v>0</v>
      </c>
      <c r="O98" s="16">
        <v>0</v>
      </c>
      <c r="P98" s="16">
        <v>0</v>
      </c>
    </row>
    <row r="99" spans="1:16">
      <c r="A99" s="20"/>
      <c r="B99" s="13">
        <v>200</v>
      </c>
      <c r="C99" s="16">
        <v>11</v>
      </c>
      <c r="D99" s="16" t="s">
        <v>3633</v>
      </c>
      <c r="E99" s="16" t="s">
        <v>3626</v>
      </c>
      <c r="F99" s="27">
        <v>42491</v>
      </c>
      <c r="G99" s="16" t="s">
        <v>3627</v>
      </c>
      <c r="H99" s="16" t="s">
        <v>3635</v>
      </c>
      <c r="J99" s="16">
        <v>0.1</v>
      </c>
      <c r="K99" s="16">
        <v>2.586217748785951E-2</v>
      </c>
      <c r="L99" s="16" t="s">
        <v>3637</v>
      </c>
      <c r="M99" s="16" t="s">
        <v>1232</v>
      </c>
      <c r="N99" s="16">
        <v>0</v>
      </c>
      <c r="O99" s="16">
        <v>0</v>
      </c>
      <c r="P99" s="16">
        <v>0</v>
      </c>
    </row>
    <row r="100" spans="1:16">
      <c r="A100" s="20"/>
      <c r="B100" s="13">
        <v>201</v>
      </c>
      <c r="C100" s="16">
        <v>11</v>
      </c>
      <c r="D100" s="16" t="s">
        <v>3633</v>
      </c>
      <c r="E100" s="16" t="s">
        <v>3626</v>
      </c>
      <c r="F100" s="27">
        <v>42491</v>
      </c>
      <c r="G100" s="16" t="s">
        <v>3627</v>
      </c>
      <c r="H100" s="16" t="s">
        <v>3635</v>
      </c>
      <c r="I100" s="16">
        <v>0.02</v>
      </c>
      <c r="J100" s="16">
        <v>0.02</v>
      </c>
      <c r="K100" s="16">
        <v>5.1724354975719016E-3</v>
      </c>
      <c r="L100" s="16" t="s">
        <v>3475</v>
      </c>
      <c r="M100" s="16" t="s">
        <v>1232</v>
      </c>
      <c r="N100" s="16">
        <v>0</v>
      </c>
      <c r="O100" s="16">
        <v>0</v>
      </c>
      <c r="P100" s="16">
        <v>0</v>
      </c>
    </row>
    <row r="101" spans="1:16">
      <c r="A101" s="20"/>
      <c r="B101" s="13">
        <v>202</v>
      </c>
      <c r="C101" s="16">
        <v>11</v>
      </c>
      <c r="D101" s="16" t="s">
        <v>3633</v>
      </c>
      <c r="E101" s="16" t="s">
        <v>3626</v>
      </c>
      <c r="F101" s="27">
        <v>42491</v>
      </c>
      <c r="G101" s="16" t="s">
        <v>3627</v>
      </c>
      <c r="H101" s="16" t="s">
        <v>3635</v>
      </c>
      <c r="I101" s="16">
        <v>0.01</v>
      </c>
      <c r="J101" s="16">
        <v>0.01</v>
      </c>
      <c r="K101" s="16">
        <v>2.5862177487859508E-3</v>
      </c>
      <c r="L101" s="16" t="s">
        <v>3475</v>
      </c>
      <c r="M101" s="16" t="s">
        <v>1232</v>
      </c>
      <c r="N101" s="16">
        <v>0</v>
      </c>
      <c r="O101" s="16">
        <v>0</v>
      </c>
      <c r="P101" s="16">
        <v>0</v>
      </c>
    </row>
    <row r="102" spans="1:16">
      <c r="A102" s="20"/>
      <c r="B102" s="13">
        <v>203</v>
      </c>
      <c r="C102" s="16">
        <v>11</v>
      </c>
      <c r="D102" s="16" t="s">
        <v>3633</v>
      </c>
      <c r="E102" s="16" t="s">
        <v>3626</v>
      </c>
      <c r="F102" s="27">
        <v>42491</v>
      </c>
      <c r="G102" s="16" t="s">
        <v>3627</v>
      </c>
      <c r="H102" s="16" t="s">
        <v>3635</v>
      </c>
      <c r="J102" s="16">
        <v>0.61746031746031749</v>
      </c>
      <c r="K102" s="16">
        <v>0.15968868321868809</v>
      </c>
      <c r="L102" s="16" t="s">
        <v>3630</v>
      </c>
      <c r="M102" s="16" t="s">
        <v>1392</v>
      </c>
      <c r="N102" s="16">
        <v>0</v>
      </c>
      <c r="O102" s="16">
        <v>0</v>
      </c>
      <c r="P102" s="16">
        <v>0</v>
      </c>
    </row>
    <row r="103" spans="1:16">
      <c r="A103" s="20"/>
      <c r="B103" s="13">
        <v>204</v>
      </c>
      <c r="C103" s="16">
        <v>11</v>
      </c>
      <c r="D103" s="16" t="s">
        <v>3633</v>
      </c>
      <c r="E103" s="16" t="s">
        <v>3626</v>
      </c>
      <c r="F103" s="27">
        <v>42491</v>
      </c>
      <c r="G103" s="16" t="s">
        <v>3627</v>
      </c>
      <c r="H103" s="16" t="s">
        <v>3635</v>
      </c>
      <c r="I103" s="16">
        <v>0.09</v>
      </c>
      <c r="J103" s="16">
        <v>0.09</v>
      </c>
      <c r="K103" s="16">
        <v>2.3275959739073562E-2</v>
      </c>
      <c r="L103" s="16" t="s">
        <v>3475</v>
      </c>
      <c r="M103" s="16" t="s">
        <v>1232</v>
      </c>
      <c r="N103" s="16">
        <v>0</v>
      </c>
      <c r="O103" s="16">
        <v>0</v>
      </c>
      <c r="P103" s="16">
        <v>0</v>
      </c>
    </row>
    <row r="104" spans="1:16">
      <c r="A104" s="20"/>
      <c r="B104" s="13">
        <v>205</v>
      </c>
      <c r="C104" s="16">
        <v>11</v>
      </c>
      <c r="D104" s="16" t="s">
        <v>3633</v>
      </c>
      <c r="E104" s="16" t="s">
        <v>3626</v>
      </c>
      <c r="F104" s="27">
        <v>42491</v>
      </c>
      <c r="G104" s="16" t="s">
        <v>3627</v>
      </c>
      <c r="H104" s="16" t="s">
        <v>3635</v>
      </c>
      <c r="I104" s="16">
        <v>0.01</v>
      </c>
      <c r="J104" s="16">
        <v>0.01</v>
      </c>
      <c r="K104" s="16">
        <v>2.5862177487859508E-3</v>
      </c>
      <c r="L104" s="16" t="s">
        <v>3475</v>
      </c>
      <c r="M104" s="16" t="s">
        <v>1232</v>
      </c>
      <c r="N104" s="16">
        <v>0</v>
      </c>
      <c r="O104" s="16">
        <v>0</v>
      </c>
      <c r="P104" s="16">
        <v>0</v>
      </c>
    </row>
    <row r="105" spans="1:16">
      <c r="A105" s="20"/>
      <c r="B105" s="13">
        <v>206</v>
      </c>
      <c r="C105" s="16">
        <v>11</v>
      </c>
      <c r="D105" s="16" t="s">
        <v>3633</v>
      </c>
      <c r="E105" s="16" t="s">
        <v>3626</v>
      </c>
      <c r="F105" s="27">
        <v>42491</v>
      </c>
      <c r="G105" s="16" t="s">
        <v>3627</v>
      </c>
      <c r="H105" s="16" t="s">
        <v>3635</v>
      </c>
      <c r="I105" s="16">
        <v>0.01</v>
      </c>
      <c r="J105" s="16">
        <v>0.01</v>
      </c>
      <c r="K105" s="16">
        <v>2.5862177487859508E-3</v>
      </c>
      <c r="L105" s="16" t="s">
        <v>3629</v>
      </c>
      <c r="M105" s="16" t="s">
        <v>1392</v>
      </c>
      <c r="N105" s="16">
        <v>0</v>
      </c>
      <c r="O105" s="16">
        <v>0</v>
      </c>
      <c r="P105" s="16">
        <v>0</v>
      </c>
    </row>
    <row r="106" spans="1:16">
      <c r="A106" s="20"/>
      <c r="B106" s="13">
        <v>207</v>
      </c>
      <c r="C106" s="16">
        <v>11</v>
      </c>
      <c r="D106" s="16" t="s">
        <v>3633</v>
      </c>
      <c r="E106" s="16" t="s">
        <v>3626</v>
      </c>
      <c r="F106" s="27">
        <v>42491</v>
      </c>
      <c r="G106" s="16" t="s">
        <v>3627</v>
      </c>
      <c r="H106" s="16" t="s">
        <v>3635</v>
      </c>
      <c r="I106" s="16">
        <v>0.01</v>
      </c>
      <c r="J106" s="16">
        <v>0.01</v>
      </c>
      <c r="K106" s="16">
        <v>2.5862177487859508E-3</v>
      </c>
      <c r="L106" s="16" t="s">
        <v>3629</v>
      </c>
      <c r="M106" s="16" t="s">
        <v>1392</v>
      </c>
      <c r="N106" s="16">
        <v>0</v>
      </c>
      <c r="O106" s="16">
        <v>0</v>
      </c>
      <c r="P106" s="16">
        <v>0</v>
      </c>
    </row>
    <row r="107" spans="1:16">
      <c r="A107" s="20"/>
      <c r="B107" s="13">
        <v>208</v>
      </c>
      <c r="C107" s="16">
        <v>11</v>
      </c>
      <c r="D107" s="16" t="s">
        <v>3633</v>
      </c>
      <c r="E107" s="16" t="s">
        <v>3626</v>
      </c>
      <c r="F107" s="27">
        <v>42491</v>
      </c>
      <c r="G107" s="16" t="s">
        <v>3627</v>
      </c>
      <c r="H107" s="16" t="s">
        <v>3635</v>
      </c>
      <c r="J107" s="16">
        <v>0.25</v>
      </c>
      <c r="K107" s="16">
        <v>6.4655443719648764E-2</v>
      </c>
      <c r="L107" s="16" t="s">
        <v>3638</v>
      </c>
      <c r="M107" s="16" t="s">
        <v>1232</v>
      </c>
      <c r="N107" s="16">
        <v>0</v>
      </c>
      <c r="O107" s="16">
        <v>0</v>
      </c>
      <c r="P107" s="16">
        <v>0</v>
      </c>
    </row>
    <row r="108" spans="1:16">
      <c r="A108" s="20"/>
      <c r="B108" s="13">
        <v>209</v>
      </c>
      <c r="C108" s="16">
        <v>11</v>
      </c>
      <c r="D108" s="16" t="s">
        <v>3633</v>
      </c>
      <c r="E108" s="16" t="s">
        <v>3626</v>
      </c>
      <c r="F108" s="27">
        <v>42491</v>
      </c>
      <c r="G108" s="16" t="s">
        <v>3627</v>
      </c>
      <c r="H108" s="16" t="s">
        <v>3635</v>
      </c>
      <c r="I108" s="16">
        <v>0.01</v>
      </c>
      <c r="J108" s="16">
        <v>0.01</v>
      </c>
      <c r="K108" s="16">
        <v>2.5862177487859508E-3</v>
      </c>
      <c r="L108" s="16" t="s">
        <v>3629</v>
      </c>
      <c r="M108" s="16" t="s">
        <v>1392</v>
      </c>
      <c r="N108" s="16">
        <v>0</v>
      </c>
      <c r="O108" s="16">
        <v>0</v>
      </c>
      <c r="P108" s="16">
        <v>0</v>
      </c>
    </row>
    <row r="109" spans="1:16">
      <c r="A109" s="20"/>
      <c r="B109" s="13">
        <v>210</v>
      </c>
      <c r="C109" s="16">
        <v>11</v>
      </c>
      <c r="D109" s="16" t="s">
        <v>3633</v>
      </c>
      <c r="E109" s="16" t="s">
        <v>3626</v>
      </c>
      <c r="F109" s="27">
        <v>42491</v>
      </c>
      <c r="G109" s="16" t="s">
        <v>3627</v>
      </c>
      <c r="H109" s="16" t="s">
        <v>3635</v>
      </c>
      <c r="I109" s="16">
        <v>0.01</v>
      </c>
      <c r="J109" s="16">
        <v>0.01</v>
      </c>
      <c r="K109" s="16">
        <v>2.5862177487859508E-3</v>
      </c>
      <c r="L109" s="16" t="s">
        <v>3630</v>
      </c>
      <c r="M109" s="16" t="s">
        <v>1232</v>
      </c>
      <c r="N109" s="16">
        <v>0</v>
      </c>
      <c r="O109" s="16">
        <v>0</v>
      </c>
      <c r="P109" s="16">
        <v>0</v>
      </c>
    </row>
    <row r="110" spans="1:16">
      <c r="A110" s="20"/>
      <c r="B110" s="13">
        <v>211</v>
      </c>
      <c r="C110" s="16">
        <v>11</v>
      </c>
      <c r="D110" s="16" t="s">
        <v>3633</v>
      </c>
      <c r="E110" s="16" t="s">
        <v>3626</v>
      </c>
      <c r="F110" s="27">
        <v>42491</v>
      </c>
      <c r="G110" s="16" t="s">
        <v>3627</v>
      </c>
      <c r="H110" s="16" t="s">
        <v>3635</v>
      </c>
      <c r="J110" s="16">
        <v>0.61746031746031749</v>
      </c>
      <c r="K110" s="16">
        <v>0.15968868321868809</v>
      </c>
      <c r="L110" s="16" t="s">
        <v>3630</v>
      </c>
      <c r="M110" s="16" t="s">
        <v>1392</v>
      </c>
      <c r="N110" s="16">
        <v>0</v>
      </c>
      <c r="O110" s="16">
        <v>0</v>
      </c>
      <c r="P110" s="16">
        <v>0</v>
      </c>
    </row>
    <row r="111" spans="1:16">
      <c r="A111" s="20"/>
      <c r="B111" s="13">
        <v>212</v>
      </c>
      <c r="C111" s="16">
        <v>11</v>
      </c>
      <c r="D111" s="16" t="s">
        <v>3633</v>
      </c>
      <c r="E111" s="16" t="s">
        <v>3626</v>
      </c>
      <c r="F111" s="27">
        <v>42491</v>
      </c>
      <c r="G111" s="16" t="s">
        <v>3627</v>
      </c>
      <c r="H111" s="16" t="s">
        <v>3635</v>
      </c>
      <c r="J111" s="16">
        <v>0.61746031746031749</v>
      </c>
      <c r="K111" s="16">
        <v>0.15968868321868809</v>
      </c>
      <c r="L111" s="16" t="s">
        <v>3630</v>
      </c>
      <c r="M111" s="16" t="s">
        <v>1392</v>
      </c>
      <c r="N111" s="16">
        <v>0</v>
      </c>
      <c r="O111" s="16">
        <v>0</v>
      </c>
      <c r="P111" s="16">
        <v>0</v>
      </c>
    </row>
    <row r="112" spans="1:16">
      <c r="A112" s="20"/>
      <c r="B112" s="13">
        <v>213</v>
      </c>
      <c r="C112" s="16">
        <v>11</v>
      </c>
      <c r="D112" s="16" t="s">
        <v>3633</v>
      </c>
      <c r="E112" s="16" t="s">
        <v>3626</v>
      </c>
      <c r="F112" s="27">
        <v>42491</v>
      </c>
      <c r="G112" s="16" t="s">
        <v>3627</v>
      </c>
      <c r="H112" s="16" t="s">
        <v>3635</v>
      </c>
      <c r="I112" s="16">
        <v>0.11</v>
      </c>
      <c r="J112" s="16">
        <v>0.11</v>
      </c>
      <c r="K112" s="16">
        <v>2.8448395236645461E-2</v>
      </c>
      <c r="L112" s="16" t="s">
        <v>3475</v>
      </c>
      <c r="M112" s="16" t="s">
        <v>1232</v>
      </c>
      <c r="N112" s="16">
        <v>0</v>
      </c>
      <c r="O112" s="16">
        <v>0</v>
      </c>
      <c r="P112" s="16">
        <v>0</v>
      </c>
    </row>
    <row r="113" spans="1:16">
      <c r="A113" s="20"/>
      <c r="B113" s="13">
        <v>214</v>
      </c>
      <c r="C113" s="16">
        <v>11</v>
      </c>
      <c r="D113" s="16" t="s">
        <v>3633</v>
      </c>
      <c r="E113" s="16" t="s">
        <v>3626</v>
      </c>
      <c r="F113" s="27">
        <v>42491</v>
      </c>
      <c r="G113" s="16" t="s">
        <v>3627</v>
      </c>
      <c r="H113" s="16" t="s">
        <v>3635</v>
      </c>
      <c r="J113" s="16">
        <v>0.25</v>
      </c>
      <c r="K113" s="16">
        <v>6.4655443719648764E-2</v>
      </c>
      <c r="L113" s="16" t="s">
        <v>3638</v>
      </c>
      <c r="M113" s="16" t="s">
        <v>1232</v>
      </c>
      <c r="N113" s="16">
        <v>0</v>
      </c>
      <c r="O113" s="16">
        <v>0</v>
      </c>
      <c r="P113" s="16">
        <v>0</v>
      </c>
    </row>
    <row r="114" spans="1:16">
      <c r="A114" s="20"/>
      <c r="B114" s="13">
        <v>215</v>
      </c>
      <c r="C114" s="16">
        <v>11</v>
      </c>
      <c r="D114" s="16" t="s">
        <v>3633</v>
      </c>
      <c r="E114" s="16" t="s">
        <v>3626</v>
      </c>
      <c r="F114" s="27">
        <v>42491</v>
      </c>
      <c r="G114" s="16" t="s">
        <v>3627</v>
      </c>
      <c r="H114" s="16" t="s">
        <v>3635</v>
      </c>
      <c r="J114" s="16">
        <v>4.8591549295774562E-2</v>
      </c>
      <c r="K114" s="16">
        <v>1.256683272297396E-2</v>
      </c>
      <c r="L114" s="16" t="s">
        <v>3475</v>
      </c>
      <c r="M114" s="16" t="s">
        <v>1232</v>
      </c>
      <c r="N114" s="16">
        <v>0</v>
      </c>
      <c r="O114" s="16">
        <v>0</v>
      </c>
      <c r="P114" s="16">
        <v>0</v>
      </c>
    </row>
    <row r="115" spans="1:16">
      <c r="A115" s="20"/>
      <c r="B115" s="13">
        <v>216</v>
      </c>
      <c r="C115" s="16">
        <v>11</v>
      </c>
      <c r="D115" s="16" t="s">
        <v>3633</v>
      </c>
      <c r="E115" s="16" t="s">
        <v>3626</v>
      </c>
      <c r="F115" s="27">
        <v>42491</v>
      </c>
      <c r="G115" s="16" t="s">
        <v>3627</v>
      </c>
      <c r="H115" s="16" t="s">
        <v>3635</v>
      </c>
      <c r="I115" s="16">
        <v>0.06</v>
      </c>
      <c r="J115" s="16">
        <v>0.06</v>
      </c>
      <c r="K115" s="16">
        <v>1.55173064927157E-2</v>
      </c>
      <c r="L115" s="16" t="s">
        <v>3475</v>
      </c>
      <c r="M115" s="16" t="s">
        <v>1232</v>
      </c>
      <c r="N115" s="16">
        <v>0</v>
      </c>
      <c r="O115" s="16">
        <v>0</v>
      </c>
      <c r="P115" s="16">
        <v>0</v>
      </c>
    </row>
    <row r="116" spans="1:16">
      <c r="A116" s="20"/>
      <c r="B116" s="13">
        <v>217</v>
      </c>
      <c r="C116" s="16">
        <v>11</v>
      </c>
      <c r="D116" s="16" t="s">
        <v>3633</v>
      </c>
      <c r="E116" s="16" t="s">
        <v>3626</v>
      </c>
      <c r="F116" s="27">
        <v>42491</v>
      </c>
      <c r="G116" s="16" t="s">
        <v>3627</v>
      </c>
      <c r="H116" s="16" t="s">
        <v>3635</v>
      </c>
      <c r="J116" s="16">
        <v>0.61746031746031749</v>
      </c>
      <c r="K116" s="16">
        <v>0.15968868321868809</v>
      </c>
      <c r="L116" s="16" t="s">
        <v>3630</v>
      </c>
      <c r="M116" s="16" t="s">
        <v>1232</v>
      </c>
      <c r="N116" s="16">
        <v>0</v>
      </c>
      <c r="O116" s="16">
        <v>0</v>
      </c>
      <c r="P116" s="16">
        <v>0</v>
      </c>
    </row>
    <row r="117" spans="1:16">
      <c r="A117" s="20"/>
      <c r="B117" s="13">
        <v>218</v>
      </c>
      <c r="C117" s="16">
        <v>11</v>
      </c>
      <c r="D117" s="16" t="s">
        <v>3633</v>
      </c>
      <c r="E117" s="16" t="s">
        <v>3626</v>
      </c>
      <c r="F117" s="27">
        <v>42491</v>
      </c>
      <c r="G117" s="16" t="s">
        <v>3627</v>
      </c>
      <c r="H117" s="16" t="s">
        <v>3635</v>
      </c>
      <c r="J117" s="16">
        <v>4.8591549295774562E-2</v>
      </c>
      <c r="K117" s="16">
        <v>1.256683272297396E-2</v>
      </c>
      <c r="L117" s="16" t="s">
        <v>3475</v>
      </c>
      <c r="M117" s="16" t="s">
        <v>1232</v>
      </c>
      <c r="N117" s="16">
        <v>0</v>
      </c>
      <c r="O117" s="16">
        <v>0</v>
      </c>
      <c r="P117" s="16">
        <v>0</v>
      </c>
    </row>
    <row r="118" spans="1:16">
      <c r="A118" s="20"/>
      <c r="B118" s="13">
        <v>219</v>
      </c>
      <c r="C118" s="16">
        <v>11</v>
      </c>
      <c r="D118" s="16" t="s">
        <v>3633</v>
      </c>
      <c r="E118" s="16" t="s">
        <v>3626</v>
      </c>
      <c r="F118" s="27">
        <v>42491</v>
      </c>
      <c r="G118" s="16" t="s">
        <v>3627</v>
      </c>
      <c r="H118" s="16" t="s">
        <v>3635</v>
      </c>
      <c r="J118" s="16">
        <v>0.61746031746031749</v>
      </c>
      <c r="K118" s="16">
        <v>0.15968868321868809</v>
      </c>
      <c r="L118" s="16" t="s">
        <v>3630</v>
      </c>
      <c r="M118" s="16" t="s">
        <v>1392</v>
      </c>
      <c r="N118" s="16">
        <v>0</v>
      </c>
      <c r="O118" s="16">
        <v>0</v>
      </c>
      <c r="P118" s="16">
        <v>0</v>
      </c>
    </row>
    <row r="119" spans="1:16">
      <c r="A119" s="20"/>
      <c r="B119" s="13">
        <v>220</v>
      </c>
      <c r="C119" s="16">
        <v>11</v>
      </c>
      <c r="D119" s="16" t="s">
        <v>3633</v>
      </c>
      <c r="E119" s="16" t="s">
        <v>3626</v>
      </c>
      <c r="F119" s="27">
        <v>42491</v>
      </c>
      <c r="G119" s="16" t="s">
        <v>3627</v>
      </c>
      <c r="H119" s="16" t="s">
        <v>3635</v>
      </c>
      <c r="I119" s="16">
        <v>0.01</v>
      </c>
      <c r="J119" s="16">
        <v>0.01</v>
      </c>
      <c r="K119" s="16">
        <v>2.5862177487859508E-3</v>
      </c>
      <c r="L119" s="16" t="s">
        <v>3475</v>
      </c>
      <c r="M119" s="16" t="s">
        <v>1232</v>
      </c>
      <c r="N119" s="16">
        <v>0</v>
      </c>
      <c r="O119" s="16">
        <v>0</v>
      </c>
      <c r="P119" s="16">
        <v>0</v>
      </c>
    </row>
    <row r="120" spans="1:16">
      <c r="A120" s="20"/>
      <c r="B120" s="13">
        <v>221</v>
      </c>
      <c r="C120" s="16">
        <v>11</v>
      </c>
      <c r="D120" s="16" t="s">
        <v>3633</v>
      </c>
      <c r="E120" s="16" t="s">
        <v>3626</v>
      </c>
      <c r="F120" s="27">
        <v>42491</v>
      </c>
      <c r="G120" s="16" t="s">
        <v>3627</v>
      </c>
      <c r="H120" s="16" t="s">
        <v>3635</v>
      </c>
      <c r="J120" s="16">
        <v>4.8591549295774562E-2</v>
      </c>
      <c r="K120" s="16">
        <v>1.256683272297396E-2</v>
      </c>
      <c r="L120" s="16" t="s">
        <v>3475</v>
      </c>
      <c r="M120" s="16" t="s">
        <v>1232</v>
      </c>
      <c r="N120" s="16">
        <v>0</v>
      </c>
      <c r="O120" s="16">
        <v>0</v>
      </c>
      <c r="P120" s="16">
        <v>0</v>
      </c>
    </row>
    <row r="121" spans="1:16">
      <c r="A121" s="20"/>
      <c r="B121" s="13">
        <v>222</v>
      </c>
      <c r="C121" s="16">
        <v>11</v>
      </c>
      <c r="D121" s="16" t="s">
        <v>3633</v>
      </c>
      <c r="E121" s="16" t="s">
        <v>3626</v>
      </c>
      <c r="F121" s="27">
        <v>42491</v>
      </c>
      <c r="G121" s="16" t="s">
        <v>3627</v>
      </c>
      <c r="H121" s="16" t="s">
        <v>3635</v>
      </c>
      <c r="J121" s="16">
        <v>4.8591549295774562E-2</v>
      </c>
      <c r="K121" s="16">
        <v>1.256683272297396E-2</v>
      </c>
      <c r="L121" s="16" t="s">
        <v>3475</v>
      </c>
      <c r="M121" s="16" t="s">
        <v>1232</v>
      </c>
      <c r="N121" s="16">
        <v>0</v>
      </c>
      <c r="O121" s="16">
        <v>0</v>
      </c>
      <c r="P121" s="16">
        <v>0</v>
      </c>
    </row>
    <row r="122" spans="1:16">
      <c r="A122" s="20"/>
      <c r="B122" s="13">
        <v>223</v>
      </c>
      <c r="C122" s="16">
        <v>11</v>
      </c>
      <c r="D122" s="16" t="s">
        <v>3633</v>
      </c>
      <c r="E122" s="16" t="s">
        <v>3626</v>
      </c>
      <c r="F122" s="27">
        <v>42491</v>
      </c>
      <c r="G122" s="16" t="s">
        <v>3627</v>
      </c>
      <c r="H122" s="16" t="s">
        <v>3635</v>
      </c>
      <c r="I122" s="16">
        <v>0.01</v>
      </c>
      <c r="J122" s="16">
        <v>0.01</v>
      </c>
      <c r="K122" s="16">
        <v>2.5862177487859508E-3</v>
      </c>
      <c r="L122" s="16" t="s">
        <v>3629</v>
      </c>
      <c r="M122" s="16" t="s">
        <v>1392</v>
      </c>
      <c r="N122" s="16">
        <v>0</v>
      </c>
      <c r="O122" s="16">
        <v>0</v>
      </c>
      <c r="P122" s="16">
        <v>0</v>
      </c>
    </row>
    <row r="123" spans="1:16">
      <c r="A123" s="20"/>
      <c r="B123" s="13">
        <v>224</v>
      </c>
      <c r="C123" s="16">
        <v>11</v>
      </c>
      <c r="D123" s="16" t="s">
        <v>3633</v>
      </c>
      <c r="E123" s="16" t="s">
        <v>3626</v>
      </c>
      <c r="F123" s="27">
        <v>42491</v>
      </c>
      <c r="G123" s="16" t="s">
        <v>3627</v>
      </c>
      <c r="H123" s="16" t="s">
        <v>3635</v>
      </c>
      <c r="J123" s="16">
        <v>0.61746031746031749</v>
      </c>
      <c r="K123" s="16">
        <v>0.15968868321868809</v>
      </c>
      <c r="L123" s="16" t="s">
        <v>3630</v>
      </c>
      <c r="M123" s="16" t="s">
        <v>1232</v>
      </c>
      <c r="N123" s="16">
        <v>0</v>
      </c>
      <c r="O123" s="16">
        <v>0</v>
      </c>
      <c r="P123" s="16">
        <v>0</v>
      </c>
    </row>
    <row r="124" spans="1:16">
      <c r="A124" s="20"/>
      <c r="B124" s="13">
        <v>225</v>
      </c>
      <c r="C124" s="16">
        <v>11</v>
      </c>
      <c r="D124" s="16" t="s">
        <v>3633</v>
      </c>
      <c r="E124" s="16" t="s">
        <v>3626</v>
      </c>
      <c r="F124" s="27">
        <v>42491</v>
      </c>
      <c r="G124" s="16" t="s">
        <v>3627</v>
      </c>
      <c r="H124" s="16" t="s">
        <v>3635</v>
      </c>
      <c r="J124" s="16">
        <v>0.61746031746031749</v>
      </c>
      <c r="K124" s="16">
        <v>0.15968868321868809</v>
      </c>
      <c r="L124" s="16" t="s">
        <v>3630</v>
      </c>
      <c r="M124" s="16" t="s">
        <v>1232</v>
      </c>
      <c r="N124" s="16">
        <v>0</v>
      </c>
      <c r="O124" s="16">
        <v>0</v>
      </c>
      <c r="P124" s="16">
        <v>0</v>
      </c>
    </row>
    <row r="125" spans="1:16">
      <c r="A125" s="20"/>
      <c r="B125" s="13">
        <v>226</v>
      </c>
      <c r="C125" s="16">
        <v>11</v>
      </c>
      <c r="D125" s="16" t="s">
        <v>3633</v>
      </c>
      <c r="E125" s="16" t="s">
        <v>3626</v>
      </c>
      <c r="F125" s="27">
        <v>42491</v>
      </c>
      <c r="G125" s="16" t="s">
        <v>3627</v>
      </c>
      <c r="H125" s="16" t="s">
        <v>3635</v>
      </c>
      <c r="I125" s="16">
        <v>0.06</v>
      </c>
      <c r="J125" s="16">
        <v>0.06</v>
      </c>
      <c r="K125" s="16">
        <v>1.55173064927157E-2</v>
      </c>
      <c r="L125" s="16" t="s">
        <v>1406</v>
      </c>
      <c r="M125" s="16" t="s">
        <v>1232</v>
      </c>
      <c r="N125" s="16">
        <v>0</v>
      </c>
      <c r="O125" s="16">
        <v>0</v>
      </c>
      <c r="P125" s="16">
        <v>0</v>
      </c>
    </row>
    <row r="126" spans="1:16">
      <c r="A126" s="20"/>
      <c r="B126" s="13">
        <v>227</v>
      </c>
      <c r="C126" s="16">
        <v>11</v>
      </c>
      <c r="D126" s="16" t="s">
        <v>3633</v>
      </c>
      <c r="E126" s="16" t="s">
        <v>3626</v>
      </c>
      <c r="F126" s="27">
        <v>42491</v>
      </c>
      <c r="G126" s="16" t="s">
        <v>3627</v>
      </c>
      <c r="H126" s="16" t="s">
        <v>3635</v>
      </c>
      <c r="I126" s="16">
        <v>0.01</v>
      </c>
      <c r="J126" s="16">
        <v>0.01</v>
      </c>
      <c r="K126" s="16">
        <v>2.5862177487859508E-3</v>
      </c>
      <c r="L126" s="16" t="s">
        <v>3629</v>
      </c>
      <c r="M126" s="16" t="s">
        <v>1392</v>
      </c>
      <c r="N126" s="16">
        <v>0</v>
      </c>
      <c r="O126" s="16">
        <v>0</v>
      </c>
      <c r="P126" s="16">
        <v>0</v>
      </c>
    </row>
    <row r="127" spans="1:16">
      <c r="A127" s="20"/>
      <c r="B127" s="13">
        <v>228</v>
      </c>
      <c r="C127" s="16">
        <v>11</v>
      </c>
      <c r="D127" s="16" t="s">
        <v>3633</v>
      </c>
      <c r="E127" s="16" t="s">
        <v>3626</v>
      </c>
      <c r="F127" s="27">
        <v>42491</v>
      </c>
      <c r="G127" s="16" t="s">
        <v>3627</v>
      </c>
      <c r="H127" s="16" t="s">
        <v>3635</v>
      </c>
      <c r="J127" s="16">
        <v>0.61746031746031749</v>
      </c>
      <c r="K127" s="16">
        <v>0.15968868321868809</v>
      </c>
      <c r="L127" s="16" t="s">
        <v>3630</v>
      </c>
      <c r="M127" s="16" t="s">
        <v>1392</v>
      </c>
      <c r="N127" s="16">
        <v>0</v>
      </c>
      <c r="O127" s="16">
        <v>0</v>
      </c>
      <c r="P127" s="16">
        <v>0</v>
      </c>
    </row>
    <row r="128" spans="1:16">
      <c r="A128" s="20"/>
      <c r="B128" s="13">
        <v>229</v>
      </c>
      <c r="C128" s="16">
        <v>11</v>
      </c>
      <c r="D128" s="16" t="s">
        <v>3633</v>
      </c>
      <c r="E128" s="16" t="s">
        <v>3626</v>
      </c>
      <c r="F128" s="27">
        <v>42491</v>
      </c>
      <c r="G128" s="16" t="s">
        <v>3627</v>
      </c>
      <c r="H128" s="16" t="s">
        <v>3635</v>
      </c>
      <c r="I128" s="16">
        <v>0.01</v>
      </c>
      <c r="J128" s="16">
        <v>0.01</v>
      </c>
      <c r="K128" s="16">
        <v>2.5862177487859508E-3</v>
      </c>
      <c r="L128" s="16" t="s">
        <v>3629</v>
      </c>
      <c r="M128" s="16" t="s">
        <v>1392</v>
      </c>
      <c r="N128" s="16">
        <v>0</v>
      </c>
      <c r="O128" s="16">
        <v>0</v>
      </c>
      <c r="P128" s="16">
        <v>0</v>
      </c>
    </row>
    <row r="129" spans="1:16">
      <c r="A129" s="20"/>
      <c r="B129" s="13">
        <v>230</v>
      </c>
      <c r="C129" s="16">
        <v>11</v>
      </c>
      <c r="D129" s="16" t="s">
        <v>3633</v>
      </c>
      <c r="E129" s="16" t="s">
        <v>3626</v>
      </c>
      <c r="F129" s="27">
        <v>42491</v>
      </c>
      <c r="G129" s="16" t="s">
        <v>3627</v>
      </c>
      <c r="H129" s="16" t="s">
        <v>3635</v>
      </c>
      <c r="I129" s="16">
        <v>0.01</v>
      </c>
      <c r="J129" s="16">
        <v>0.01</v>
      </c>
      <c r="K129" s="16">
        <v>2.5862177487859508E-3</v>
      </c>
      <c r="L129" s="16" t="s">
        <v>3629</v>
      </c>
      <c r="M129" s="16" t="s">
        <v>1392</v>
      </c>
      <c r="N129" s="16">
        <v>0</v>
      </c>
      <c r="O129" s="16">
        <v>0</v>
      </c>
      <c r="P129" s="16">
        <v>0</v>
      </c>
    </row>
    <row r="130" spans="1:16">
      <c r="A130" s="20"/>
      <c r="B130" s="13">
        <v>231</v>
      </c>
      <c r="C130" s="16">
        <v>11</v>
      </c>
      <c r="D130" s="16" t="s">
        <v>3633</v>
      </c>
      <c r="E130" s="16" t="s">
        <v>3626</v>
      </c>
      <c r="F130" s="27">
        <v>42491</v>
      </c>
      <c r="G130" s="16" t="s">
        <v>3627</v>
      </c>
      <c r="H130" s="16" t="s">
        <v>3635</v>
      </c>
      <c r="I130" s="16">
        <v>0.01</v>
      </c>
      <c r="J130" s="16">
        <v>0.01</v>
      </c>
      <c r="K130" s="16">
        <v>2.5862177487859508E-3</v>
      </c>
      <c r="L130" s="16" t="s">
        <v>3629</v>
      </c>
      <c r="M130" s="16" t="s">
        <v>1392</v>
      </c>
      <c r="N130" s="16">
        <v>0</v>
      </c>
      <c r="O130" s="16">
        <v>0</v>
      </c>
      <c r="P130" s="16">
        <v>0</v>
      </c>
    </row>
    <row r="131" spans="1:16">
      <c r="A131" s="20"/>
      <c r="B131" s="13">
        <v>232</v>
      </c>
      <c r="C131" s="16">
        <v>11</v>
      </c>
      <c r="D131" s="16" t="s">
        <v>3633</v>
      </c>
      <c r="E131" s="16" t="s">
        <v>3626</v>
      </c>
      <c r="F131" s="27">
        <v>42491</v>
      </c>
      <c r="G131" s="16" t="s">
        <v>3627</v>
      </c>
      <c r="H131" s="16" t="s">
        <v>3635</v>
      </c>
      <c r="J131" s="16">
        <v>8.8333333333333333E-2</v>
      </c>
      <c r="K131" s="16">
        <v>2.2844923447609231E-2</v>
      </c>
      <c r="L131" s="16" t="s">
        <v>3656</v>
      </c>
      <c r="M131" s="16" t="s">
        <v>1232</v>
      </c>
      <c r="N131" s="16">
        <v>0</v>
      </c>
      <c r="O131" s="16">
        <v>0</v>
      </c>
      <c r="P131" s="16">
        <v>0</v>
      </c>
    </row>
    <row r="132" spans="1:16">
      <c r="A132" s="20"/>
      <c r="B132" s="13">
        <v>233</v>
      </c>
      <c r="C132" s="16">
        <v>11</v>
      </c>
      <c r="D132" s="16" t="s">
        <v>3633</v>
      </c>
      <c r="E132" s="16" t="s">
        <v>3626</v>
      </c>
      <c r="F132" s="27">
        <v>42491</v>
      </c>
      <c r="G132" s="16" t="s">
        <v>3627</v>
      </c>
      <c r="H132" s="16" t="s">
        <v>3635</v>
      </c>
      <c r="I132" s="16">
        <v>0.03</v>
      </c>
      <c r="J132" s="16">
        <v>0.03</v>
      </c>
      <c r="K132" s="16">
        <v>7.7586532463578524E-3</v>
      </c>
      <c r="L132" s="16" t="s">
        <v>1279</v>
      </c>
      <c r="M132" s="16" t="s">
        <v>1232</v>
      </c>
      <c r="N132" s="16">
        <v>0</v>
      </c>
      <c r="O132" s="16">
        <v>0</v>
      </c>
      <c r="P132" s="16">
        <v>0</v>
      </c>
    </row>
    <row r="133" spans="1:16">
      <c r="A133" s="20"/>
      <c r="B133" s="13">
        <v>234</v>
      </c>
      <c r="C133" s="16">
        <v>11</v>
      </c>
      <c r="D133" s="16" t="s">
        <v>3633</v>
      </c>
      <c r="E133" s="16" t="s">
        <v>3626</v>
      </c>
      <c r="F133" s="27">
        <v>42491</v>
      </c>
      <c r="G133" s="16" t="s">
        <v>3627</v>
      </c>
      <c r="H133" s="16" t="s">
        <v>3635</v>
      </c>
      <c r="I133" s="16">
        <v>0.01</v>
      </c>
      <c r="J133" s="16">
        <v>0.01</v>
      </c>
      <c r="K133" s="16">
        <v>2.5862177487859508E-3</v>
      </c>
      <c r="L133" s="16" t="s">
        <v>3629</v>
      </c>
      <c r="M133" s="16" t="s">
        <v>1392</v>
      </c>
      <c r="N133" s="16">
        <v>0</v>
      </c>
      <c r="O133" s="16">
        <v>0</v>
      </c>
      <c r="P133" s="16">
        <v>0</v>
      </c>
    </row>
    <row r="134" spans="1:16">
      <c r="A134" s="20"/>
      <c r="B134" s="13">
        <v>235</v>
      </c>
      <c r="C134" s="16">
        <v>11</v>
      </c>
      <c r="D134" s="16" t="s">
        <v>3633</v>
      </c>
      <c r="E134" s="16" t="s">
        <v>3626</v>
      </c>
      <c r="F134" s="27">
        <v>42491</v>
      </c>
      <c r="G134" s="16" t="s">
        <v>3627</v>
      </c>
      <c r="H134" s="16" t="s">
        <v>3635</v>
      </c>
      <c r="J134" s="16">
        <v>7.4255319148936114E-2</v>
      </c>
      <c r="K134" s="16">
        <v>1.920404243247438E-2</v>
      </c>
      <c r="L134" s="16" t="s">
        <v>1279</v>
      </c>
      <c r="M134" s="16" t="s">
        <v>1232</v>
      </c>
      <c r="N134" s="16">
        <v>0</v>
      </c>
      <c r="O134" s="16">
        <v>0</v>
      </c>
      <c r="P134" s="16">
        <v>0</v>
      </c>
    </row>
    <row r="135" spans="1:16">
      <c r="A135" s="20"/>
      <c r="B135" s="13">
        <v>236</v>
      </c>
      <c r="C135" s="16">
        <v>11</v>
      </c>
      <c r="D135" s="16" t="s">
        <v>3633</v>
      </c>
      <c r="E135" s="16" t="s">
        <v>3626</v>
      </c>
      <c r="F135" s="27">
        <v>42491</v>
      </c>
      <c r="G135" s="16" t="s">
        <v>3627</v>
      </c>
      <c r="H135" s="16" t="s">
        <v>3635</v>
      </c>
      <c r="I135" s="16">
        <v>0.01</v>
      </c>
      <c r="J135" s="16">
        <v>0.01</v>
      </c>
      <c r="K135" s="16">
        <v>2.5862177487859508E-3</v>
      </c>
      <c r="L135" s="16" t="s">
        <v>3629</v>
      </c>
      <c r="M135" s="16" t="s">
        <v>1392</v>
      </c>
      <c r="N135" s="16">
        <v>0</v>
      </c>
      <c r="O135" s="16">
        <v>0</v>
      </c>
      <c r="P135" s="16">
        <v>0</v>
      </c>
    </row>
    <row r="136" spans="1:16">
      <c r="A136" s="20"/>
      <c r="B136" s="13">
        <v>237</v>
      </c>
      <c r="C136" s="16">
        <v>12</v>
      </c>
      <c r="D136" s="16" t="s">
        <v>3625</v>
      </c>
      <c r="E136" s="16" t="s">
        <v>3626</v>
      </c>
      <c r="F136" s="27">
        <v>42520</v>
      </c>
      <c r="G136" s="16" t="s">
        <v>3627</v>
      </c>
      <c r="H136" s="16" t="s">
        <v>3636</v>
      </c>
      <c r="I136" s="16">
        <v>0.01</v>
      </c>
      <c r="J136" s="16">
        <v>0.01</v>
      </c>
      <c r="K136" s="16">
        <v>2.5862177487859508E-3</v>
      </c>
      <c r="L136" s="16" t="s">
        <v>3630</v>
      </c>
      <c r="M136" s="16" t="s">
        <v>1392</v>
      </c>
      <c r="N136" s="16">
        <v>0</v>
      </c>
      <c r="O136" s="16">
        <v>0</v>
      </c>
      <c r="P136" s="16">
        <v>0</v>
      </c>
    </row>
    <row r="137" spans="1:16">
      <c r="A137" s="20"/>
      <c r="B137" s="13">
        <v>238</v>
      </c>
      <c r="C137" s="16">
        <v>12</v>
      </c>
      <c r="D137" s="16" t="s">
        <v>3625</v>
      </c>
      <c r="E137" s="16" t="s">
        <v>3626</v>
      </c>
      <c r="F137" s="27">
        <v>42520</v>
      </c>
      <c r="G137" s="16" t="s">
        <v>3627</v>
      </c>
      <c r="H137" s="16" t="s">
        <v>3636</v>
      </c>
      <c r="I137" s="16">
        <v>0.01</v>
      </c>
      <c r="J137" s="16">
        <v>0.01</v>
      </c>
      <c r="K137" s="16">
        <v>2.5862177487859508E-3</v>
      </c>
      <c r="L137" s="16" t="s">
        <v>3629</v>
      </c>
      <c r="M137" s="16" t="s">
        <v>1392</v>
      </c>
      <c r="N137" s="16">
        <v>0</v>
      </c>
      <c r="O137" s="16">
        <v>0</v>
      </c>
      <c r="P137" s="16">
        <v>0</v>
      </c>
    </row>
    <row r="138" spans="1:16">
      <c r="A138" s="20"/>
      <c r="B138" s="13">
        <v>239</v>
      </c>
      <c r="C138" s="16">
        <v>12</v>
      </c>
      <c r="D138" s="16" t="s">
        <v>3625</v>
      </c>
      <c r="E138" s="16" t="s">
        <v>3626</v>
      </c>
      <c r="F138" s="27">
        <v>42520</v>
      </c>
      <c r="G138" s="16" t="s">
        <v>3627</v>
      </c>
      <c r="H138" s="16" t="s">
        <v>3636</v>
      </c>
      <c r="I138" s="16">
        <v>0.01</v>
      </c>
      <c r="J138" s="16">
        <v>0.01</v>
      </c>
      <c r="K138" s="16">
        <v>2.5862177487859508E-3</v>
      </c>
      <c r="L138" s="16" t="s">
        <v>3629</v>
      </c>
      <c r="M138" s="16" t="s">
        <v>1392</v>
      </c>
      <c r="N138" s="16">
        <v>0</v>
      </c>
      <c r="O138" s="16">
        <v>0</v>
      </c>
      <c r="P138" s="16">
        <v>0</v>
      </c>
    </row>
    <row r="139" spans="1:16">
      <c r="A139" s="20"/>
      <c r="B139" s="13">
        <v>240</v>
      </c>
      <c r="C139" s="16">
        <v>12</v>
      </c>
      <c r="D139" s="16" t="s">
        <v>3625</v>
      </c>
      <c r="E139" s="16" t="s">
        <v>3626</v>
      </c>
      <c r="F139" s="27">
        <v>42520</v>
      </c>
      <c r="G139" s="16" t="s">
        <v>3627</v>
      </c>
      <c r="H139" s="16" t="s">
        <v>3636</v>
      </c>
      <c r="I139" s="16">
        <v>0.01</v>
      </c>
      <c r="J139" s="16">
        <v>0.01</v>
      </c>
      <c r="K139" s="16">
        <v>2.5862177487859508E-3</v>
      </c>
      <c r="L139" s="16" t="s">
        <v>3629</v>
      </c>
      <c r="M139" s="16" t="s">
        <v>1392</v>
      </c>
      <c r="N139" s="16">
        <v>0</v>
      </c>
      <c r="O139" s="16">
        <v>0</v>
      </c>
      <c r="P139" s="16">
        <v>0</v>
      </c>
    </row>
    <row r="140" spans="1:16">
      <c r="A140" s="20"/>
      <c r="B140" s="13">
        <v>241</v>
      </c>
      <c r="C140" s="16">
        <v>12</v>
      </c>
      <c r="D140" s="16" t="s">
        <v>3625</v>
      </c>
      <c r="E140" s="16" t="s">
        <v>3626</v>
      </c>
      <c r="F140" s="27">
        <v>42520</v>
      </c>
      <c r="G140" s="16" t="s">
        <v>3627</v>
      </c>
      <c r="H140" s="16" t="s">
        <v>3636</v>
      </c>
      <c r="J140" s="16">
        <v>3.597222222222219E-2</v>
      </c>
      <c r="K140" s="16">
        <v>9.3031999574383403E-3</v>
      </c>
      <c r="L140" s="16" t="s">
        <v>3475</v>
      </c>
      <c r="M140" s="16" t="s">
        <v>1232</v>
      </c>
      <c r="N140" s="16">
        <v>0</v>
      </c>
      <c r="O140" s="16">
        <v>0</v>
      </c>
      <c r="P140" s="16">
        <v>0</v>
      </c>
    </row>
    <row r="141" spans="1:16">
      <c r="A141" s="20"/>
      <c r="B141" s="13">
        <v>242</v>
      </c>
      <c r="C141" s="16">
        <v>12</v>
      </c>
      <c r="D141" s="16" t="s">
        <v>3625</v>
      </c>
      <c r="E141" s="16" t="s">
        <v>3626</v>
      </c>
      <c r="F141" s="27">
        <v>42520</v>
      </c>
      <c r="G141" s="16" t="s">
        <v>3627</v>
      </c>
      <c r="H141" s="16" t="s">
        <v>3636</v>
      </c>
      <c r="I141" s="16">
        <v>0.01</v>
      </c>
      <c r="J141" s="16">
        <v>0.01</v>
      </c>
      <c r="K141" s="16">
        <v>2.5862177487859508E-3</v>
      </c>
      <c r="L141" s="16" t="s">
        <v>3629</v>
      </c>
      <c r="M141" s="16" t="s">
        <v>1392</v>
      </c>
      <c r="N141" s="16">
        <v>0</v>
      </c>
      <c r="O141" s="16">
        <v>0</v>
      </c>
      <c r="P141" s="16">
        <v>0</v>
      </c>
    </row>
    <row r="142" spans="1:16">
      <c r="A142" s="20"/>
      <c r="B142" s="13">
        <v>243</v>
      </c>
      <c r="C142" s="16">
        <v>12</v>
      </c>
      <c r="D142" s="16" t="s">
        <v>3625</v>
      </c>
      <c r="E142" s="16" t="s">
        <v>3626</v>
      </c>
      <c r="F142" s="27">
        <v>42520</v>
      </c>
      <c r="G142" s="16" t="s">
        <v>3627</v>
      </c>
      <c r="H142" s="16" t="s">
        <v>3636</v>
      </c>
      <c r="J142" s="16">
        <v>2.5000000000000001E-2</v>
      </c>
      <c r="K142" s="16">
        <v>6.4655443719648766E-3</v>
      </c>
      <c r="L142" s="16" t="s">
        <v>1406</v>
      </c>
      <c r="M142" s="16" t="s">
        <v>1232</v>
      </c>
      <c r="N142" s="16">
        <v>0</v>
      </c>
      <c r="O142" s="16">
        <v>0</v>
      </c>
      <c r="P142" s="16">
        <v>0</v>
      </c>
    </row>
    <row r="143" spans="1:16">
      <c r="A143" s="20"/>
      <c r="B143" s="13">
        <v>244</v>
      </c>
      <c r="C143" s="16">
        <v>12</v>
      </c>
      <c r="D143" s="16" t="s">
        <v>3625</v>
      </c>
      <c r="E143" s="16" t="s">
        <v>3626</v>
      </c>
      <c r="F143" s="27">
        <v>42520</v>
      </c>
      <c r="G143" s="16" t="s">
        <v>3627</v>
      </c>
      <c r="H143" s="16" t="s">
        <v>3636</v>
      </c>
      <c r="I143" s="16">
        <v>0.01</v>
      </c>
      <c r="J143" s="16">
        <v>0.01</v>
      </c>
      <c r="K143" s="16">
        <v>2.5862177487859508E-3</v>
      </c>
      <c r="L143" s="16" t="s">
        <v>3629</v>
      </c>
      <c r="M143" s="16" t="s">
        <v>1392</v>
      </c>
      <c r="N143" s="16">
        <v>0</v>
      </c>
      <c r="O143" s="16">
        <v>0</v>
      </c>
      <c r="P143" s="16">
        <v>0</v>
      </c>
    </row>
    <row r="144" spans="1:16">
      <c r="A144" s="20"/>
      <c r="B144" s="13">
        <v>245</v>
      </c>
      <c r="C144" s="16">
        <v>12</v>
      </c>
      <c r="D144" s="16" t="s">
        <v>3625</v>
      </c>
      <c r="E144" s="16" t="s">
        <v>3626</v>
      </c>
      <c r="F144" s="27">
        <v>42520</v>
      </c>
      <c r="G144" s="16" t="s">
        <v>3627</v>
      </c>
      <c r="H144" s="16" t="s">
        <v>3636</v>
      </c>
      <c r="J144" s="16">
        <v>0.21739130434782611</v>
      </c>
      <c r="K144" s="16">
        <v>5.622212497360761E-2</v>
      </c>
      <c r="L144" s="16" t="s">
        <v>3630</v>
      </c>
      <c r="M144" s="16" t="s">
        <v>1392</v>
      </c>
      <c r="N144" s="16">
        <v>0</v>
      </c>
      <c r="O144" s="16">
        <v>0</v>
      </c>
      <c r="P144" s="16">
        <v>0</v>
      </c>
    </row>
    <row r="145" spans="1:16">
      <c r="A145" s="20"/>
      <c r="B145" s="13">
        <v>246</v>
      </c>
      <c r="C145" s="16">
        <v>12</v>
      </c>
      <c r="D145" s="16" t="s">
        <v>3625</v>
      </c>
      <c r="E145" s="16" t="s">
        <v>3626</v>
      </c>
      <c r="F145" s="27">
        <v>42520</v>
      </c>
      <c r="G145" s="16" t="s">
        <v>3627</v>
      </c>
      <c r="H145" s="16" t="s">
        <v>3636</v>
      </c>
      <c r="I145" s="16">
        <v>0.01</v>
      </c>
      <c r="J145" s="16">
        <v>0.01</v>
      </c>
      <c r="K145" s="16">
        <v>2.5862177487859508E-3</v>
      </c>
      <c r="L145" s="16" t="s">
        <v>3629</v>
      </c>
      <c r="M145" s="16" t="s">
        <v>1392</v>
      </c>
      <c r="N145" s="16">
        <v>0</v>
      </c>
      <c r="O145" s="16">
        <v>0</v>
      </c>
      <c r="P145" s="16">
        <v>0</v>
      </c>
    </row>
    <row r="146" spans="1:16">
      <c r="A146" s="20"/>
      <c r="B146" s="13">
        <v>247</v>
      </c>
      <c r="C146" s="16">
        <v>12</v>
      </c>
      <c r="D146" s="16" t="s">
        <v>3625</v>
      </c>
      <c r="E146" s="16" t="s">
        <v>3626</v>
      </c>
      <c r="F146" s="27">
        <v>42520</v>
      </c>
      <c r="G146" s="16" t="s">
        <v>3627</v>
      </c>
      <c r="H146" s="16" t="s">
        <v>3636</v>
      </c>
      <c r="J146" s="16">
        <v>0.21739130434782611</v>
      </c>
      <c r="K146" s="16">
        <v>5.622212497360761E-2</v>
      </c>
      <c r="L146" s="16" t="s">
        <v>3630</v>
      </c>
      <c r="M146" s="16" t="s">
        <v>1392</v>
      </c>
      <c r="N146" s="16">
        <v>0</v>
      </c>
      <c r="O146" s="16">
        <v>0</v>
      </c>
      <c r="P146" s="16">
        <v>0</v>
      </c>
    </row>
    <row r="147" spans="1:16">
      <c r="A147" s="20"/>
      <c r="B147" s="13">
        <v>248</v>
      </c>
      <c r="C147" s="16">
        <v>12</v>
      </c>
      <c r="D147" s="16" t="s">
        <v>3625</v>
      </c>
      <c r="E147" s="16" t="s">
        <v>3626</v>
      </c>
      <c r="F147" s="27">
        <v>42520</v>
      </c>
      <c r="G147" s="16" t="s">
        <v>3627</v>
      </c>
      <c r="H147" s="16" t="s">
        <v>3636</v>
      </c>
      <c r="I147" s="16">
        <v>0.01</v>
      </c>
      <c r="J147" s="16">
        <v>0.01</v>
      </c>
      <c r="K147" s="16">
        <v>2.5862177487859508E-3</v>
      </c>
      <c r="L147" s="16" t="s">
        <v>3629</v>
      </c>
      <c r="M147" s="16" t="s">
        <v>1392</v>
      </c>
      <c r="N147" s="16">
        <v>0</v>
      </c>
      <c r="O147" s="16">
        <v>0</v>
      </c>
      <c r="P147" s="16">
        <v>0</v>
      </c>
    </row>
    <row r="148" spans="1:16">
      <c r="A148" s="20"/>
      <c r="B148" s="13">
        <v>249</v>
      </c>
      <c r="C148" s="16">
        <v>12</v>
      </c>
      <c r="D148" s="16" t="s">
        <v>3625</v>
      </c>
      <c r="E148" s="16" t="s">
        <v>3626</v>
      </c>
      <c r="F148" s="27">
        <v>42520</v>
      </c>
      <c r="G148" s="16" t="s">
        <v>3627</v>
      </c>
      <c r="H148" s="16" t="s">
        <v>3636</v>
      </c>
      <c r="J148" s="16">
        <v>7.0000000000000007E-2</v>
      </c>
      <c r="K148" s="16">
        <v>1.8103524241501651E-2</v>
      </c>
      <c r="L148" s="16" t="s">
        <v>3643</v>
      </c>
      <c r="M148" s="16" t="s">
        <v>1232</v>
      </c>
      <c r="N148" s="16">
        <v>0</v>
      </c>
      <c r="O148" s="16">
        <v>0</v>
      </c>
      <c r="P148" s="16">
        <v>0</v>
      </c>
    </row>
    <row r="149" spans="1:16">
      <c r="A149" s="20"/>
      <c r="B149" s="13">
        <v>250</v>
      </c>
      <c r="C149" s="16">
        <v>12</v>
      </c>
      <c r="D149" s="16" t="s">
        <v>3625</v>
      </c>
      <c r="E149" s="16" t="s">
        <v>3626</v>
      </c>
      <c r="F149" s="27">
        <v>42520</v>
      </c>
      <c r="G149" s="16" t="s">
        <v>3627</v>
      </c>
      <c r="H149" s="16" t="s">
        <v>3636</v>
      </c>
      <c r="I149" s="16">
        <v>0.01</v>
      </c>
      <c r="J149" s="16">
        <v>0.01</v>
      </c>
      <c r="K149" s="16">
        <v>2.5862177487859508E-3</v>
      </c>
      <c r="L149" s="16" t="s">
        <v>3629</v>
      </c>
      <c r="M149" s="16" t="s">
        <v>1392</v>
      </c>
      <c r="N149" s="16">
        <v>0</v>
      </c>
      <c r="O149" s="16">
        <v>0</v>
      </c>
      <c r="P149" s="16">
        <v>0</v>
      </c>
    </row>
    <row r="150" spans="1:16">
      <c r="A150" s="20"/>
      <c r="B150" s="13">
        <v>251</v>
      </c>
      <c r="C150" s="16">
        <v>12</v>
      </c>
      <c r="D150" s="16" t="s">
        <v>3625</v>
      </c>
      <c r="E150" s="16" t="s">
        <v>3626</v>
      </c>
      <c r="F150" s="27">
        <v>42520</v>
      </c>
      <c r="G150" s="16" t="s">
        <v>3627</v>
      </c>
      <c r="H150" s="16" t="s">
        <v>3636</v>
      </c>
      <c r="I150" s="16">
        <v>0.37</v>
      </c>
      <c r="J150" s="16">
        <v>0.37</v>
      </c>
      <c r="K150" s="16">
        <v>9.5690056705080156E-2</v>
      </c>
      <c r="L150" s="16" t="s">
        <v>3630</v>
      </c>
      <c r="M150" s="16" t="s">
        <v>1232</v>
      </c>
      <c r="N150" s="16">
        <v>0</v>
      </c>
      <c r="O150" s="16">
        <v>0</v>
      </c>
      <c r="P150" s="16">
        <v>0</v>
      </c>
    </row>
    <row r="151" spans="1:16">
      <c r="A151" s="20"/>
      <c r="B151" s="13">
        <v>252</v>
      </c>
      <c r="C151" s="16">
        <v>12</v>
      </c>
      <c r="D151" s="16" t="s">
        <v>3625</v>
      </c>
      <c r="E151" s="16" t="s">
        <v>3626</v>
      </c>
      <c r="F151" s="27">
        <v>42520</v>
      </c>
      <c r="G151" s="16" t="s">
        <v>3627</v>
      </c>
      <c r="H151" s="16" t="s">
        <v>3636</v>
      </c>
      <c r="J151" s="16">
        <v>0.21739130434782611</v>
      </c>
      <c r="K151" s="16">
        <v>5.622212497360761E-2</v>
      </c>
      <c r="L151" s="16" t="s">
        <v>3630</v>
      </c>
      <c r="M151" s="16" t="s">
        <v>1392</v>
      </c>
      <c r="N151" s="16">
        <v>0</v>
      </c>
      <c r="O151" s="16">
        <v>0</v>
      </c>
      <c r="P151" s="16">
        <v>0</v>
      </c>
    </row>
    <row r="152" spans="1:16">
      <c r="A152" s="20"/>
      <c r="B152" s="13">
        <v>253</v>
      </c>
      <c r="C152" s="16">
        <v>12</v>
      </c>
      <c r="D152" s="16" t="s">
        <v>3625</v>
      </c>
      <c r="E152" s="16" t="s">
        <v>3626</v>
      </c>
      <c r="F152" s="27">
        <v>42520</v>
      </c>
      <c r="G152" s="16" t="s">
        <v>3627</v>
      </c>
      <c r="H152" s="16" t="s">
        <v>3636</v>
      </c>
      <c r="I152" s="16">
        <v>0.01</v>
      </c>
      <c r="J152" s="16">
        <v>0.01</v>
      </c>
      <c r="K152" s="16">
        <v>2.5862177487859508E-3</v>
      </c>
      <c r="L152" s="16" t="s">
        <v>3629</v>
      </c>
      <c r="M152" s="16" t="s">
        <v>1392</v>
      </c>
      <c r="N152" s="16">
        <v>0</v>
      </c>
      <c r="O152" s="16">
        <v>0</v>
      </c>
      <c r="P152" s="16">
        <v>0</v>
      </c>
    </row>
    <row r="153" spans="1:16">
      <c r="A153" s="20"/>
      <c r="B153" s="13">
        <v>254</v>
      </c>
      <c r="C153" s="16">
        <v>12</v>
      </c>
      <c r="D153" s="16" t="s">
        <v>3625</v>
      </c>
      <c r="E153" s="16" t="s">
        <v>3626</v>
      </c>
      <c r="F153" s="27">
        <v>42520</v>
      </c>
      <c r="G153" s="16" t="s">
        <v>3627</v>
      </c>
      <c r="H153" s="16" t="s">
        <v>3636</v>
      </c>
      <c r="I153" s="16">
        <v>0.02</v>
      </c>
      <c r="J153" s="16">
        <v>0.02</v>
      </c>
      <c r="K153" s="16">
        <v>5.1724354975719016E-3</v>
      </c>
      <c r="L153" s="16" t="s">
        <v>3630</v>
      </c>
      <c r="M153" s="16" t="s">
        <v>1392</v>
      </c>
      <c r="N153" s="16">
        <v>0</v>
      </c>
      <c r="O153" s="16">
        <v>0</v>
      </c>
      <c r="P153" s="16">
        <v>0</v>
      </c>
    </row>
    <row r="154" spans="1:16">
      <c r="A154" s="20"/>
      <c r="B154" s="13">
        <v>255</v>
      </c>
      <c r="C154" s="16">
        <v>12</v>
      </c>
      <c r="D154" s="16" t="s">
        <v>3625</v>
      </c>
      <c r="E154" s="16" t="s">
        <v>3626</v>
      </c>
      <c r="F154" s="27">
        <v>42520</v>
      </c>
      <c r="G154" s="16" t="s">
        <v>3627</v>
      </c>
      <c r="H154" s="16" t="s">
        <v>3636</v>
      </c>
      <c r="I154" s="16">
        <v>0.01</v>
      </c>
      <c r="J154" s="16">
        <v>0.01</v>
      </c>
      <c r="K154" s="16">
        <v>2.5862177487859508E-3</v>
      </c>
      <c r="L154" s="16" t="s">
        <v>3629</v>
      </c>
      <c r="M154" s="16" t="s">
        <v>1392</v>
      </c>
      <c r="N154" s="16">
        <v>0</v>
      </c>
      <c r="O154" s="16">
        <v>0</v>
      </c>
      <c r="P154" s="16">
        <v>0</v>
      </c>
    </row>
    <row r="155" spans="1:16">
      <c r="A155" s="20"/>
      <c r="B155" s="13">
        <v>256</v>
      </c>
      <c r="C155" s="16">
        <v>12</v>
      </c>
      <c r="D155" s="16" t="s">
        <v>3625</v>
      </c>
      <c r="E155" s="16" t="s">
        <v>3626</v>
      </c>
      <c r="F155" s="27">
        <v>42520</v>
      </c>
      <c r="G155" s="16" t="s">
        <v>3627</v>
      </c>
      <c r="H155" s="16" t="s">
        <v>3636</v>
      </c>
      <c r="I155" s="16">
        <v>0.01</v>
      </c>
      <c r="J155" s="16">
        <v>0.01</v>
      </c>
      <c r="K155" s="16">
        <v>2.5862177487859508E-3</v>
      </c>
      <c r="L155" s="16" t="s">
        <v>3637</v>
      </c>
      <c r="M155" s="16" t="s">
        <v>1232</v>
      </c>
      <c r="N155" s="16">
        <v>0</v>
      </c>
      <c r="O155" s="16">
        <v>0</v>
      </c>
      <c r="P155" s="16">
        <v>0</v>
      </c>
    </row>
    <row r="156" spans="1:16">
      <c r="A156" s="20"/>
      <c r="B156" s="13">
        <v>257</v>
      </c>
      <c r="C156" s="16">
        <v>12</v>
      </c>
      <c r="D156" s="16" t="s">
        <v>3625</v>
      </c>
      <c r="E156" s="16" t="s">
        <v>3626</v>
      </c>
      <c r="F156" s="27">
        <v>42520</v>
      </c>
      <c r="G156" s="16" t="s">
        <v>3627</v>
      </c>
      <c r="H156" s="16" t="s">
        <v>3636</v>
      </c>
      <c r="J156" s="16">
        <v>3.597222222222219E-2</v>
      </c>
      <c r="K156" s="16">
        <v>9.3031999574383403E-3</v>
      </c>
      <c r="L156" s="16" t="s">
        <v>3475</v>
      </c>
      <c r="M156" s="16" t="s">
        <v>1232</v>
      </c>
      <c r="N156" s="16">
        <v>0</v>
      </c>
      <c r="O156" s="16">
        <v>0</v>
      </c>
      <c r="P156" s="16">
        <v>0</v>
      </c>
    </row>
    <row r="157" spans="1:16">
      <c r="A157" s="20"/>
      <c r="B157" s="13">
        <v>258</v>
      </c>
      <c r="C157" s="16">
        <v>12</v>
      </c>
      <c r="D157" s="16" t="s">
        <v>3625</v>
      </c>
      <c r="E157" s="16" t="s">
        <v>3626</v>
      </c>
      <c r="F157" s="27">
        <v>42520</v>
      </c>
      <c r="G157" s="16" t="s">
        <v>3627</v>
      </c>
      <c r="H157" s="16" t="s">
        <v>3636</v>
      </c>
      <c r="I157" s="16">
        <v>0.01</v>
      </c>
      <c r="J157" s="16">
        <v>0.01</v>
      </c>
      <c r="K157" s="16">
        <v>2.5862177487859508E-3</v>
      </c>
      <c r="L157" s="16" t="s">
        <v>3475</v>
      </c>
      <c r="M157" s="16" t="s">
        <v>1232</v>
      </c>
      <c r="N157" s="16">
        <v>0</v>
      </c>
      <c r="O157" s="16">
        <v>0</v>
      </c>
      <c r="P157" s="16">
        <v>0</v>
      </c>
    </row>
    <row r="158" spans="1:16">
      <c r="A158" s="20"/>
      <c r="B158" s="13">
        <v>259</v>
      </c>
      <c r="C158" s="16">
        <v>12</v>
      </c>
      <c r="D158" s="16" t="s">
        <v>3625</v>
      </c>
      <c r="E158" s="16" t="s">
        <v>3626</v>
      </c>
      <c r="F158" s="27">
        <v>42520</v>
      </c>
      <c r="G158" s="16" t="s">
        <v>3627</v>
      </c>
      <c r="H158" s="16" t="s">
        <v>3636</v>
      </c>
      <c r="I158" s="16">
        <v>0.1</v>
      </c>
      <c r="J158" s="16">
        <v>0.1</v>
      </c>
      <c r="K158" s="16">
        <v>2.586217748785951E-2</v>
      </c>
      <c r="L158" s="16" t="s">
        <v>3630</v>
      </c>
      <c r="M158" s="16" t="s">
        <v>1232</v>
      </c>
      <c r="N158" s="16">
        <v>0</v>
      </c>
      <c r="O158" s="16">
        <v>0</v>
      </c>
      <c r="P158" s="16">
        <v>0</v>
      </c>
    </row>
    <row r="159" spans="1:16">
      <c r="A159" s="20"/>
      <c r="B159" s="13">
        <v>260</v>
      </c>
      <c r="C159" s="16">
        <v>12</v>
      </c>
      <c r="D159" s="16" t="s">
        <v>3625</v>
      </c>
      <c r="E159" s="16" t="s">
        <v>3626</v>
      </c>
      <c r="F159" s="27">
        <v>42520</v>
      </c>
      <c r="G159" s="16" t="s">
        <v>3627</v>
      </c>
      <c r="H159" s="16" t="s">
        <v>3636</v>
      </c>
      <c r="I159" s="16">
        <v>0.01</v>
      </c>
      <c r="J159" s="16">
        <v>0.01</v>
      </c>
      <c r="K159" s="16">
        <v>2.5862177487859508E-3</v>
      </c>
      <c r="L159" s="16" t="s">
        <v>3629</v>
      </c>
      <c r="M159" s="16" t="s">
        <v>1392</v>
      </c>
      <c r="N159" s="16">
        <v>0</v>
      </c>
      <c r="O159" s="16">
        <v>0</v>
      </c>
      <c r="P159" s="16">
        <v>0</v>
      </c>
    </row>
    <row r="160" spans="1:16">
      <c r="A160" s="20"/>
      <c r="B160" s="13">
        <v>261</v>
      </c>
      <c r="C160" s="16">
        <v>12</v>
      </c>
      <c r="D160" s="16" t="s">
        <v>3625</v>
      </c>
      <c r="E160" s="16" t="s">
        <v>3626</v>
      </c>
      <c r="F160" s="27">
        <v>42520</v>
      </c>
      <c r="G160" s="16" t="s">
        <v>3627</v>
      </c>
      <c r="H160" s="16" t="s">
        <v>3636</v>
      </c>
      <c r="J160" s="16">
        <v>3.5000000000000003E-2</v>
      </c>
      <c r="K160" s="16">
        <v>9.0517621207508274E-3</v>
      </c>
      <c r="L160" s="16" t="s">
        <v>1279</v>
      </c>
      <c r="M160" s="16" t="s">
        <v>1232</v>
      </c>
      <c r="N160" s="16">
        <v>0</v>
      </c>
      <c r="O160" s="16">
        <v>0</v>
      </c>
      <c r="P160" s="16">
        <v>0</v>
      </c>
    </row>
    <row r="161" spans="1:16">
      <c r="A161" s="20"/>
      <c r="B161" s="13">
        <v>262</v>
      </c>
      <c r="C161" s="16">
        <v>12</v>
      </c>
      <c r="D161" s="16" t="s">
        <v>3625</v>
      </c>
      <c r="E161" s="16" t="s">
        <v>3626</v>
      </c>
      <c r="F161" s="27">
        <v>42520</v>
      </c>
      <c r="G161" s="16" t="s">
        <v>3627</v>
      </c>
      <c r="H161" s="16" t="s">
        <v>3636</v>
      </c>
      <c r="I161" s="16">
        <v>0.01</v>
      </c>
      <c r="J161" s="16">
        <v>0.01</v>
      </c>
      <c r="K161" s="16">
        <v>2.5862177487859508E-3</v>
      </c>
      <c r="L161" s="16" t="s">
        <v>3475</v>
      </c>
      <c r="M161" s="16" t="s">
        <v>1232</v>
      </c>
      <c r="N161" s="16">
        <v>0</v>
      </c>
      <c r="O161" s="16">
        <v>0</v>
      </c>
      <c r="P161" s="16">
        <v>0</v>
      </c>
    </row>
    <row r="162" spans="1:16">
      <c r="A162" s="20"/>
      <c r="B162" s="13">
        <v>263</v>
      </c>
      <c r="C162" s="16">
        <v>12</v>
      </c>
      <c r="D162" s="16" t="s">
        <v>3625</v>
      </c>
      <c r="E162" s="16" t="s">
        <v>3626</v>
      </c>
      <c r="F162" s="27">
        <v>42520</v>
      </c>
      <c r="G162" s="16" t="s">
        <v>3627</v>
      </c>
      <c r="H162" s="16" t="s">
        <v>3636</v>
      </c>
      <c r="I162" s="16">
        <v>0.02</v>
      </c>
      <c r="J162" s="16">
        <v>0.02</v>
      </c>
      <c r="K162" s="16">
        <v>5.1724354975719016E-3</v>
      </c>
      <c r="L162" s="16" t="s">
        <v>3637</v>
      </c>
      <c r="M162" s="16" t="s">
        <v>1232</v>
      </c>
      <c r="N162" s="16">
        <v>0</v>
      </c>
      <c r="O162" s="16">
        <v>0</v>
      </c>
      <c r="P162" s="16">
        <v>0</v>
      </c>
    </row>
    <row r="163" spans="1:16">
      <c r="A163" s="20"/>
      <c r="B163" s="13">
        <v>264</v>
      </c>
      <c r="C163" s="16">
        <v>12</v>
      </c>
      <c r="D163" s="16" t="s">
        <v>3625</v>
      </c>
      <c r="E163" s="16" t="s">
        <v>3626</v>
      </c>
      <c r="F163" s="27">
        <v>42520</v>
      </c>
      <c r="G163" s="16" t="s">
        <v>3627</v>
      </c>
      <c r="H163" s="16" t="s">
        <v>3636</v>
      </c>
      <c r="J163" s="16">
        <v>3.597222222222219E-2</v>
      </c>
      <c r="K163" s="16">
        <v>9.3031999574383403E-3</v>
      </c>
      <c r="L163" s="16" t="s">
        <v>3475</v>
      </c>
      <c r="M163" s="16" t="s">
        <v>1232</v>
      </c>
      <c r="N163" s="16">
        <v>0</v>
      </c>
      <c r="O163" s="16">
        <v>0</v>
      </c>
      <c r="P163" s="16">
        <v>0</v>
      </c>
    </row>
    <row r="164" spans="1:16">
      <c r="A164" s="20"/>
      <c r="B164" s="13">
        <v>265</v>
      </c>
      <c r="C164" s="16">
        <v>12</v>
      </c>
      <c r="D164" s="16" t="s">
        <v>3625</v>
      </c>
      <c r="E164" s="16" t="s">
        <v>3626</v>
      </c>
      <c r="F164" s="27">
        <v>42520</v>
      </c>
      <c r="G164" s="16" t="s">
        <v>3627</v>
      </c>
      <c r="H164" s="16" t="s">
        <v>3636</v>
      </c>
      <c r="I164" s="16">
        <v>0.02</v>
      </c>
      <c r="J164" s="16">
        <v>0.02</v>
      </c>
      <c r="K164" s="16">
        <v>5.1724354975719016E-3</v>
      </c>
      <c r="L164" s="16" t="s">
        <v>3475</v>
      </c>
      <c r="M164" s="16" t="s">
        <v>1232</v>
      </c>
      <c r="N164" s="16">
        <v>0</v>
      </c>
      <c r="O164" s="16">
        <v>0</v>
      </c>
      <c r="P164" s="16">
        <v>0</v>
      </c>
    </row>
    <row r="165" spans="1:16">
      <c r="A165" s="20"/>
      <c r="B165" s="13">
        <v>266</v>
      </c>
      <c r="C165" s="16">
        <v>12</v>
      </c>
      <c r="D165" s="16" t="s">
        <v>3625</v>
      </c>
      <c r="E165" s="16" t="s">
        <v>3626</v>
      </c>
      <c r="F165" s="27">
        <v>42520</v>
      </c>
      <c r="G165" s="16" t="s">
        <v>3627</v>
      </c>
      <c r="H165" s="16" t="s">
        <v>3636</v>
      </c>
      <c r="I165" s="16">
        <v>0.03</v>
      </c>
      <c r="J165" s="16">
        <v>0.03</v>
      </c>
      <c r="K165" s="16">
        <v>7.7586532463578524E-3</v>
      </c>
      <c r="L165" s="16" t="s">
        <v>3475</v>
      </c>
      <c r="M165" s="16" t="s">
        <v>1232</v>
      </c>
      <c r="N165" s="16">
        <v>0</v>
      </c>
      <c r="O165" s="16">
        <v>0</v>
      </c>
      <c r="P165" s="16">
        <v>0</v>
      </c>
    </row>
    <row r="166" spans="1:16">
      <c r="A166" s="20"/>
      <c r="B166" s="13">
        <v>267</v>
      </c>
      <c r="C166" s="16">
        <v>12</v>
      </c>
      <c r="D166" s="16" t="s">
        <v>3625</v>
      </c>
      <c r="E166" s="16" t="s">
        <v>3626</v>
      </c>
      <c r="F166" s="27">
        <v>42520</v>
      </c>
      <c r="G166" s="16" t="s">
        <v>3627</v>
      </c>
      <c r="H166" s="16" t="s">
        <v>3636</v>
      </c>
      <c r="I166" s="16">
        <v>0.01</v>
      </c>
      <c r="J166" s="16">
        <v>0.01</v>
      </c>
      <c r="K166" s="16">
        <v>2.5862177487859508E-3</v>
      </c>
      <c r="L166" s="16" t="s">
        <v>3475</v>
      </c>
      <c r="M166" s="16" t="s">
        <v>1232</v>
      </c>
      <c r="N166" s="16">
        <v>0</v>
      </c>
      <c r="O166" s="16">
        <v>0</v>
      </c>
      <c r="P166" s="16">
        <v>0</v>
      </c>
    </row>
    <row r="167" spans="1:16">
      <c r="A167" s="20"/>
      <c r="B167" s="13">
        <v>268</v>
      </c>
      <c r="C167" s="16">
        <v>12</v>
      </c>
      <c r="D167" s="16" t="s">
        <v>3625</v>
      </c>
      <c r="E167" s="16" t="s">
        <v>3626</v>
      </c>
      <c r="F167" s="27">
        <v>42520</v>
      </c>
      <c r="G167" s="16" t="s">
        <v>3627</v>
      </c>
      <c r="H167" s="16" t="s">
        <v>3636</v>
      </c>
      <c r="I167" s="16">
        <v>0.01</v>
      </c>
      <c r="J167" s="16">
        <v>0.01</v>
      </c>
      <c r="K167" s="16">
        <v>2.5862177487859508E-3</v>
      </c>
      <c r="L167" s="16" t="s">
        <v>3475</v>
      </c>
      <c r="M167" s="16" t="s">
        <v>1232</v>
      </c>
      <c r="N167" s="16">
        <v>0</v>
      </c>
      <c r="O167" s="16">
        <v>0</v>
      </c>
      <c r="P167" s="16">
        <v>0</v>
      </c>
    </row>
    <row r="168" spans="1:16">
      <c r="A168" s="20"/>
      <c r="B168" s="13">
        <v>269</v>
      </c>
      <c r="C168" s="16">
        <v>12</v>
      </c>
      <c r="D168" s="16" t="s">
        <v>3625</v>
      </c>
      <c r="E168" s="16" t="s">
        <v>3626</v>
      </c>
      <c r="F168" s="27">
        <v>42520</v>
      </c>
      <c r="G168" s="16" t="s">
        <v>3627</v>
      </c>
      <c r="H168" s="16" t="s">
        <v>3636</v>
      </c>
      <c r="J168" s="16">
        <v>3.597222222222219E-2</v>
      </c>
      <c r="K168" s="16">
        <v>9.3031999574383403E-3</v>
      </c>
      <c r="L168" s="16" t="s">
        <v>3475</v>
      </c>
      <c r="M168" s="16" t="s">
        <v>1232</v>
      </c>
      <c r="N168" s="16">
        <v>0</v>
      </c>
      <c r="O168" s="16">
        <v>0</v>
      </c>
      <c r="P168" s="16">
        <v>0</v>
      </c>
    </row>
    <row r="169" spans="1:16">
      <c r="A169" s="20"/>
      <c r="B169" s="13">
        <v>270</v>
      </c>
      <c r="C169" s="16">
        <v>12</v>
      </c>
      <c r="D169" s="16" t="s">
        <v>3625</v>
      </c>
      <c r="E169" s="16" t="s">
        <v>3626</v>
      </c>
      <c r="F169" s="27">
        <v>42520</v>
      </c>
      <c r="G169" s="16" t="s">
        <v>3627</v>
      </c>
      <c r="H169" s="16" t="s">
        <v>3636</v>
      </c>
      <c r="I169" s="16">
        <v>0.15</v>
      </c>
      <c r="J169" s="16">
        <v>0.15</v>
      </c>
      <c r="K169" s="16">
        <v>3.8793266231789247E-2</v>
      </c>
      <c r="L169" s="16" t="s">
        <v>3630</v>
      </c>
      <c r="M169" s="16" t="s">
        <v>1392</v>
      </c>
      <c r="N169" s="16">
        <v>0</v>
      </c>
      <c r="O169" s="16">
        <v>0</v>
      </c>
      <c r="P169" s="16">
        <v>0</v>
      </c>
    </row>
    <row r="170" spans="1:16">
      <c r="A170" s="20"/>
      <c r="B170" s="13">
        <v>271</v>
      </c>
      <c r="C170" s="16">
        <v>12</v>
      </c>
      <c r="D170" s="16" t="s">
        <v>3625</v>
      </c>
      <c r="E170" s="16" t="s">
        <v>3626</v>
      </c>
      <c r="F170" s="27">
        <v>42520</v>
      </c>
      <c r="G170" s="16" t="s">
        <v>3627</v>
      </c>
      <c r="H170" s="16" t="s">
        <v>3636</v>
      </c>
      <c r="I170" s="16">
        <v>0.2</v>
      </c>
      <c r="J170" s="16">
        <v>0.2</v>
      </c>
      <c r="K170" s="16">
        <v>5.172435497571902E-2</v>
      </c>
      <c r="L170" s="16" t="s">
        <v>3638</v>
      </c>
      <c r="M170" s="16" t="s">
        <v>1392</v>
      </c>
      <c r="N170" s="16">
        <v>0</v>
      </c>
      <c r="O170" s="16">
        <v>0</v>
      </c>
      <c r="P170" s="16">
        <v>0</v>
      </c>
    </row>
    <row r="171" spans="1:16">
      <c r="A171" s="20"/>
      <c r="B171" s="13">
        <v>272</v>
      </c>
      <c r="C171" s="16">
        <v>12</v>
      </c>
      <c r="D171" s="16" t="s">
        <v>3625</v>
      </c>
      <c r="E171" s="16" t="s">
        <v>3626</v>
      </c>
      <c r="F171" s="27">
        <v>42520</v>
      </c>
      <c r="G171" s="16" t="s">
        <v>3627</v>
      </c>
      <c r="H171" s="16" t="s">
        <v>3636</v>
      </c>
      <c r="I171" s="16">
        <v>0.12</v>
      </c>
      <c r="J171" s="16">
        <v>0.12</v>
      </c>
      <c r="K171" s="16">
        <v>3.103461298543141E-2</v>
      </c>
      <c r="L171" s="16" t="s">
        <v>3630</v>
      </c>
      <c r="M171" s="16" t="s">
        <v>1392</v>
      </c>
      <c r="N171" s="16">
        <v>0</v>
      </c>
      <c r="O171" s="16">
        <v>0</v>
      </c>
      <c r="P171" s="16">
        <v>0</v>
      </c>
    </row>
    <row r="172" spans="1:16">
      <c r="A172" s="20"/>
      <c r="B172" s="13">
        <v>273</v>
      </c>
      <c r="C172" s="16">
        <v>12</v>
      </c>
      <c r="D172" s="16" t="s">
        <v>3625</v>
      </c>
      <c r="E172" s="16" t="s">
        <v>3626</v>
      </c>
      <c r="F172" s="27">
        <v>42520</v>
      </c>
      <c r="G172" s="16" t="s">
        <v>3627</v>
      </c>
      <c r="H172" s="16" t="s">
        <v>3636</v>
      </c>
      <c r="I172" s="16">
        <v>0.01</v>
      </c>
      <c r="J172" s="16">
        <v>0.01</v>
      </c>
      <c r="K172" s="16">
        <v>2.5862177487859508E-3</v>
      </c>
      <c r="L172" s="16" t="s">
        <v>3475</v>
      </c>
      <c r="M172" s="16" t="s">
        <v>1232</v>
      </c>
      <c r="N172" s="16">
        <v>0</v>
      </c>
      <c r="O172" s="16">
        <v>0</v>
      </c>
      <c r="P172" s="16">
        <v>0</v>
      </c>
    </row>
    <row r="173" spans="1:16">
      <c r="A173" s="20"/>
      <c r="B173" s="13">
        <v>274</v>
      </c>
      <c r="C173" s="16">
        <v>12</v>
      </c>
      <c r="D173" s="16" t="s">
        <v>3625</v>
      </c>
      <c r="E173" s="16" t="s">
        <v>3626</v>
      </c>
      <c r="F173" s="27">
        <v>42520</v>
      </c>
      <c r="G173" s="16" t="s">
        <v>3627</v>
      </c>
      <c r="H173" s="16" t="s">
        <v>3636</v>
      </c>
      <c r="I173" s="16">
        <v>0.01</v>
      </c>
      <c r="J173" s="16">
        <v>0.01</v>
      </c>
      <c r="K173" s="16">
        <v>2.5862177487859508E-3</v>
      </c>
      <c r="L173" s="16" t="s">
        <v>3629</v>
      </c>
      <c r="M173" s="16" t="s">
        <v>1392</v>
      </c>
      <c r="N173" s="16">
        <v>0</v>
      </c>
      <c r="O173" s="16">
        <v>0</v>
      </c>
      <c r="P173" s="16">
        <v>0</v>
      </c>
    </row>
    <row r="174" spans="1:16">
      <c r="A174" s="20"/>
      <c r="B174" s="13">
        <v>275</v>
      </c>
      <c r="C174" s="16">
        <v>12</v>
      </c>
      <c r="D174" s="16" t="s">
        <v>3625</v>
      </c>
      <c r="E174" s="16" t="s">
        <v>3626</v>
      </c>
      <c r="F174" s="27">
        <v>42520</v>
      </c>
      <c r="G174" s="16" t="s">
        <v>3627</v>
      </c>
      <c r="H174" s="16" t="s">
        <v>3636</v>
      </c>
      <c r="J174" s="16">
        <v>0.21739130434782611</v>
      </c>
      <c r="K174" s="16">
        <v>5.622212497360761E-2</v>
      </c>
      <c r="L174" s="16" t="s">
        <v>3630</v>
      </c>
      <c r="M174" s="16" t="s">
        <v>1232</v>
      </c>
      <c r="N174" s="16">
        <v>0</v>
      </c>
      <c r="O174" s="16">
        <v>0</v>
      </c>
      <c r="P174" s="16">
        <v>0</v>
      </c>
    </row>
    <row r="175" spans="1:16">
      <c r="A175" s="20"/>
      <c r="B175" s="13">
        <v>276</v>
      </c>
      <c r="C175" s="16">
        <v>12</v>
      </c>
      <c r="D175" s="16" t="s">
        <v>3625</v>
      </c>
      <c r="E175" s="16" t="s">
        <v>3626</v>
      </c>
      <c r="F175" s="27">
        <v>42520</v>
      </c>
      <c r="G175" s="16" t="s">
        <v>3627</v>
      </c>
      <c r="H175" s="16" t="s">
        <v>3636</v>
      </c>
      <c r="I175" s="16">
        <v>0.01</v>
      </c>
      <c r="J175" s="16">
        <v>0.01</v>
      </c>
      <c r="K175" s="16">
        <v>2.5862177487859508E-3</v>
      </c>
      <c r="L175" s="16" t="s">
        <v>3629</v>
      </c>
      <c r="M175" s="16" t="s">
        <v>1392</v>
      </c>
      <c r="N175" s="16">
        <v>0</v>
      </c>
      <c r="O175" s="16">
        <v>0</v>
      </c>
      <c r="P175" s="16">
        <v>0</v>
      </c>
    </row>
    <row r="176" spans="1:16">
      <c r="A176" s="20"/>
      <c r="B176" s="13">
        <v>277</v>
      </c>
      <c r="C176" s="16">
        <v>6</v>
      </c>
      <c r="D176" s="16" t="s">
        <v>3633</v>
      </c>
      <c r="E176" s="16" t="s">
        <v>3626</v>
      </c>
      <c r="F176" s="27">
        <v>42595</v>
      </c>
      <c r="G176" s="16" t="s">
        <v>3639</v>
      </c>
      <c r="H176" s="16" t="s">
        <v>3640</v>
      </c>
      <c r="J176" s="16">
        <v>1.3433622513240779</v>
      </c>
      <c r="K176" s="16">
        <v>0.34742272974233829</v>
      </c>
      <c r="L176" s="16" t="s">
        <v>3679</v>
      </c>
      <c r="M176" s="16" t="s">
        <v>1392</v>
      </c>
      <c r="N176" s="16">
        <v>1</v>
      </c>
      <c r="O176" s="16">
        <v>0</v>
      </c>
      <c r="P176" s="16">
        <v>0.34742272974233829</v>
      </c>
    </row>
    <row r="177" spans="1:16">
      <c r="A177" s="20"/>
      <c r="B177" s="13">
        <v>278</v>
      </c>
      <c r="C177" s="16">
        <v>6</v>
      </c>
      <c r="D177" s="16" t="s">
        <v>3633</v>
      </c>
      <c r="E177" s="16" t="s">
        <v>3626</v>
      </c>
      <c r="F177" s="27">
        <v>42595</v>
      </c>
      <c r="G177" s="16" t="s">
        <v>3639</v>
      </c>
      <c r="H177" s="16" t="s">
        <v>3640</v>
      </c>
      <c r="J177" s="16">
        <v>1.3433622513240779</v>
      </c>
      <c r="K177" s="16">
        <v>0.34742272974233829</v>
      </c>
      <c r="L177" s="16" t="s">
        <v>3679</v>
      </c>
      <c r="M177" s="16" t="s">
        <v>1392</v>
      </c>
      <c r="N177" s="16">
        <v>1</v>
      </c>
      <c r="O177" s="16">
        <v>0</v>
      </c>
      <c r="P177" s="16">
        <v>0.34742272974233829</v>
      </c>
    </row>
    <row r="178" spans="1:16">
      <c r="A178" s="20"/>
      <c r="B178" s="13">
        <v>279</v>
      </c>
      <c r="C178" s="16">
        <v>6</v>
      </c>
      <c r="D178" s="16" t="s">
        <v>3633</v>
      </c>
      <c r="E178" s="16" t="s">
        <v>3626</v>
      </c>
      <c r="F178" s="27">
        <v>42595</v>
      </c>
      <c r="G178" s="16" t="s">
        <v>3639</v>
      </c>
      <c r="H178" s="16" t="s">
        <v>3640</v>
      </c>
      <c r="J178" s="16">
        <v>1.3433622513240779</v>
      </c>
      <c r="K178" s="16">
        <v>0.34742272974233829</v>
      </c>
      <c r="L178" s="16" t="s">
        <v>3680</v>
      </c>
      <c r="M178" s="16" t="s">
        <v>1392</v>
      </c>
      <c r="N178" s="16">
        <v>1</v>
      </c>
      <c r="O178" s="16">
        <v>0</v>
      </c>
      <c r="P178" s="16">
        <v>0.34742272974233829</v>
      </c>
    </row>
    <row r="179" spans="1:16">
      <c r="A179" s="20"/>
      <c r="B179" s="13">
        <v>280</v>
      </c>
      <c r="C179" s="16">
        <v>6</v>
      </c>
      <c r="D179" s="16" t="s">
        <v>3633</v>
      </c>
      <c r="E179" s="16" t="s">
        <v>3626</v>
      </c>
      <c r="F179" s="27">
        <v>42595</v>
      </c>
      <c r="G179" s="16" t="s">
        <v>3639</v>
      </c>
      <c r="H179" s="16" t="s">
        <v>3640</v>
      </c>
      <c r="J179" s="16">
        <v>1.3433622513240779</v>
      </c>
      <c r="K179" s="16">
        <v>0.34742272974233829</v>
      </c>
      <c r="L179" s="16" t="s">
        <v>3680</v>
      </c>
      <c r="M179" s="16" t="s">
        <v>1392</v>
      </c>
      <c r="N179" s="16">
        <v>1</v>
      </c>
      <c r="O179" s="16">
        <v>0</v>
      </c>
      <c r="P179" s="16">
        <v>0.34742272974233829</v>
      </c>
    </row>
    <row r="180" spans="1:16">
      <c r="A180" s="20"/>
      <c r="B180" s="13">
        <v>281</v>
      </c>
      <c r="C180" s="16">
        <v>6</v>
      </c>
      <c r="D180" s="16" t="s">
        <v>3633</v>
      </c>
      <c r="E180" s="16" t="s">
        <v>3626</v>
      </c>
      <c r="F180" s="27">
        <v>42595</v>
      </c>
      <c r="G180" s="16" t="s">
        <v>3639</v>
      </c>
      <c r="H180" s="16" t="s">
        <v>3640</v>
      </c>
      <c r="J180" s="16">
        <v>0.61746031746031749</v>
      </c>
      <c r="K180" s="16">
        <v>0.15968868321868809</v>
      </c>
      <c r="L180" s="16" t="s">
        <v>3630</v>
      </c>
      <c r="M180" s="16" t="s">
        <v>1392</v>
      </c>
      <c r="N180" s="16">
        <v>0</v>
      </c>
      <c r="O180" s="16">
        <v>0</v>
      </c>
      <c r="P180" s="16">
        <v>0</v>
      </c>
    </row>
    <row r="181" spans="1:16">
      <c r="A181" s="20"/>
      <c r="B181" s="13">
        <v>282</v>
      </c>
      <c r="C181" s="16">
        <v>6</v>
      </c>
      <c r="D181" s="16" t="s">
        <v>3633</v>
      </c>
      <c r="E181" s="16" t="s">
        <v>3626</v>
      </c>
      <c r="F181" s="27">
        <v>42595</v>
      </c>
      <c r="G181" s="16" t="s">
        <v>3639</v>
      </c>
      <c r="H181" s="16" t="s">
        <v>3640</v>
      </c>
      <c r="J181" s="16">
        <v>0.61746031746031749</v>
      </c>
      <c r="K181" s="16">
        <v>0.15968868321868809</v>
      </c>
      <c r="L181" s="16" t="s">
        <v>3630</v>
      </c>
      <c r="M181" s="16" t="s">
        <v>1392</v>
      </c>
      <c r="N181" s="16">
        <v>0</v>
      </c>
      <c r="O181" s="16">
        <v>0</v>
      </c>
      <c r="P181" s="16">
        <v>0</v>
      </c>
    </row>
    <row r="182" spans="1:16">
      <c r="A182" s="20"/>
      <c r="B182" s="13">
        <v>283</v>
      </c>
      <c r="C182" s="16">
        <v>6</v>
      </c>
      <c r="D182" s="16" t="s">
        <v>3633</v>
      </c>
      <c r="E182" s="16" t="s">
        <v>3626</v>
      </c>
      <c r="F182" s="27">
        <v>42595</v>
      </c>
      <c r="G182" s="16" t="s">
        <v>3639</v>
      </c>
      <c r="H182" s="16" t="s">
        <v>3640</v>
      </c>
      <c r="I182" s="16">
        <v>0.06</v>
      </c>
      <c r="J182" s="16">
        <v>0.06</v>
      </c>
      <c r="K182" s="16">
        <v>1.55173064927157E-2</v>
      </c>
      <c r="L182" s="16" t="s">
        <v>3475</v>
      </c>
      <c r="M182" s="16" t="s">
        <v>1232</v>
      </c>
      <c r="N182" s="16">
        <v>0</v>
      </c>
      <c r="O182" s="16">
        <v>0</v>
      </c>
      <c r="P182" s="16">
        <v>0</v>
      </c>
    </row>
    <row r="183" spans="1:16">
      <c r="A183" s="20"/>
      <c r="B183" s="13">
        <v>284</v>
      </c>
      <c r="C183" s="16">
        <v>6</v>
      </c>
      <c r="D183" s="16" t="s">
        <v>3633</v>
      </c>
      <c r="E183" s="16" t="s">
        <v>3626</v>
      </c>
      <c r="F183" s="27">
        <v>42595</v>
      </c>
      <c r="G183" s="16" t="s">
        <v>3639</v>
      </c>
      <c r="H183" s="16" t="s">
        <v>3640</v>
      </c>
      <c r="I183" s="16">
        <v>0.01</v>
      </c>
      <c r="J183" s="16">
        <v>0.01</v>
      </c>
      <c r="K183" s="16">
        <v>2.5862177487859508E-3</v>
      </c>
      <c r="L183" s="16" t="s">
        <v>3475</v>
      </c>
      <c r="M183" s="16" t="s">
        <v>1232</v>
      </c>
      <c r="N183" s="16">
        <v>0</v>
      </c>
      <c r="O183" s="16">
        <v>0</v>
      </c>
      <c r="P183" s="16">
        <v>0</v>
      </c>
    </row>
    <row r="184" spans="1:16">
      <c r="A184" s="20"/>
      <c r="B184" s="13">
        <v>285</v>
      </c>
      <c r="C184" s="16">
        <v>6</v>
      </c>
      <c r="D184" s="16" t="s">
        <v>3633</v>
      </c>
      <c r="E184" s="16" t="s">
        <v>3626</v>
      </c>
      <c r="F184" s="27">
        <v>42595</v>
      </c>
      <c r="G184" s="16" t="s">
        <v>3639</v>
      </c>
      <c r="H184" s="16" t="s">
        <v>3640</v>
      </c>
      <c r="J184" s="16">
        <v>4.8591549295774562E-2</v>
      </c>
      <c r="K184" s="16">
        <v>1.256683272297396E-2</v>
      </c>
      <c r="L184" s="16" t="s">
        <v>3475</v>
      </c>
      <c r="M184" s="16" t="s">
        <v>1232</v>
      </c>
      <c r="N184" s="16">
        <v>0</v>
      </c>
      <c r="O184" s="16">
        <v>0</v>
      </c>
      <c r="P184" s="16">
        <v>0</v>
      </c>
    </row>
    <row r="185" spans="1:16">
      <c r="A185" s="20"/>
      <c r="B185" s="13">
        <v>286</v>
      </c>
      <c r="C185" s="16">
        <v>6</v>
      </c>
      <c r="D185" s="16" t="s">
        <v>3633</v>
      </c>
      <c r="E185" s="16" t="s">
        <v>3626</v>
      </c>
      <c r="F185" s="27">
        <v>42595</v>
      </c>
      <c r="G185" s="16" t="s">
        <v>3639</v>
      </c>
      <c r="H185" s="16" t="s">
        <v>3640</v>
      </c>
      <c r="I185" s="16">
        <v>0.03</v>
      </c>
      <c r="J185" s="16">
        <v>0.03</v>
      </c>
      <c r="K185" s="16">
        <v>7.7586532463578524E-3</v>
      </c>
      <c r="L185" s="16" t="s">
        <v>3475</v>
      </c>
      <c r="M185" s="16" t="s">
        <v>1232</v>
      </c>
      <c r="N185" s="16">
        <v>0</v>
      </c>
      <c r="O185" s="16">
        <v>0</v>
      </c>
      <c r="P185" s="16">
        <v>0</v>
      </c>
    </row>
    <row r="186" spans="1:16">
      <c r="A186" s="20"/>
      <c r="B186" s="13">
        <v>287</v>
      </c>
      <c r="C186" s="16">
        <v>6</v>
      </c>
      <c r="D186" s="16" t="s">
        <v>3633</v>
      </c>
      <c r="E186" s="16" t="s">
        <v>3626</v>
      </c>
      <c r="F186" s="27">
        <v>42595</v>
      </c>
      <c r="G186" s="16" t="s">
        <v>3639</v>
      </c>
      <c r="H186" s="16" t="s">
        <v>3640</v>
      </c>
      <c r="J186" s="16">
        <v>4.2500000000000003E-2</v>
      </c>
      <c r="K186" s="16">
        <v>1.0991425432340289E-2</v>
      </c>
      <c r="L186" s="16" t="s">
        <v>3641</v>
      </c>
      <c r="M186" s="16" t="s">
        <v>1232</v>
      </c>
      <c r="N186" s="16">
        <v>0</v>
      </c>
      <c r="O186" s="16">
        <v>0</v>
      </c>
      <c r="P186" s="16">
        <v>0</v>
      </c>
    </row>
    <row r="187" spans="1:16">
      <c r="A187" s="20"/>
      <c r="B187" s="13">
        <v>288</v>
      </c>
      <c r="C187" s="16">
        <v>6</v>
      </c>
      <c r="D187" s="16" t="s">
        <v>3633</v>
      </c>
      <c r="E187" s="16" t="s">
        <v>3626</v>
      </c>
      <c r="F187" s="27">
        <v>42595</v>
      </c>
      <c r="G187" s="16" t="s">
        <v>3639</v>
      </c>
      <c r="H187" s="16" t="s">
        <v>3640</v>
      </c>
      <c r="J187" s="16">
        <v>0.61746031746031749</v>
      </c>
      <c r="K187" s="16">
        <v>0.15968868321868809</v>
      </c>
      <c r="L187" s="16" t="s">
        <v>3630</v>
      </c>
      <c r="M187" s="16" t="s">
        <v>1392</v>
      </c>
      <c r="N187" s="16">
        <v>0</v>
      </c>
      <c r="O187" s="16">
        <v>0</v>
      </c>
      <c r="P187" s="16">
        <v>0</v>
      </c>
    </row>
    <row r="188" spans="1:16">
      <c r="A188" s="20"/>
      <c r="B188" s="13">
        <v>289</v>
      </c>
      <c r="C188" s="16">
        <v>6</v>
      </c>
      <c r="D188" s="16" t="s">
        <v>3633</v>
      </c>
      <c r="E188" s="16" t="s">
        <v>3626</v>
      </c>
      <c r="F188" s="27">
        <v>42595</v>
      </c>
      <c r="G188" s="16" t="s">
        <v>3639</v>
      </c>
      <c r="H188" s="16" t="s">
        <v>3640</v>
      </c>
      <c r="I188" s="16">
        <v>0.01</v>
      </c>
      <c r="J188" s="16">
        <v>0.01</v>
      </c>
      <c r="K188" s="16">
        <v>2.5862177487859508E-3</v>
      </c>
      <c r="L188" s="16" t="s">
        <v>3629</v>
      </c>
      <c r="M188" s="16" t="s">
        <v>1392</v>
      </c>
      <c r="N188" s="16">
        <v>0</v>
      </c>
      <c r="O188" s="16">
        <v>0</v>
      </c>
      <c r="P188" s="16">
        <v>0</v>
      </c>
    </row>
    <row r="189" spans="1:16">
      <c r="A189" s="20"/>
      <c r="B189" s="13">
        <v>290</v>
      </c>
      <c r="C189" s="16">
        <v>6</v>
      </c>
      <c r="D189" s="16" t="s">
        <v>3633</v>
      </c>
      <c r="E189" s="16" t="s">
        <v>3626</v>
      </c>
      <c r="F189" s="27">
        <v>42595</v>
      </c>
      <c r="G189" s="16" t="s">
        <v>3639</v>
      </c>
      <c r="H189" s="16" t="s">
        <v>3640</v>
      </c>
      <c r="I189" s="16">
        <v>0.01</v>
      </c>
      <c r="J189" s="16">
        <v>0.01</v>
      </c>
      <c r="K189" s="16">
        <v>2.5862177487859508E-3</v>
      </c>
      <c r="L189" s="16" t="s">
        <v>3629</v>
      </c>
      <c r="M189" s="16" t="s">
        <v>1392</v>
      </c>
      <c r="N189" s="16">
        <v>0</v>
      </c>
      <c r="O189" s="16">
        <v>0</v>
      </c>
      <c r="P189" s="16">
        <v>0</v>
      </c>
    </row>
    <row r="190" spans="1:16">
      <c r="A190" s="20"/>
      <c r="B190" s="13">
        <v>291</v>
      </c>
      <c r="C190" s="16">
        <v>6</v>
      </c>
      <c r="D190" s="16" t="s">
        <v>3633</v>
      </c>
      <c r="E190" s="16" t="s">
        <v>3626</v>
      </c>
      <c r="F190" s="27">
        <v>42595</v>
      </c>
      <c r="G190" s="16" t="s">
        <v>3639</v>
      </c>
      <c r="H190" s="16" t="s">
        <v>3640</v>
      </c>
      <c r="I190" s="16">
        <v>0.01</v>
      </c>
      <c r="J190" s="16">
        <v>0.01</v>
      </c>
      <c r="K190" s="16">
        <v>2.5862177487859508E-3</v>
      </c>
      <c r="L190" s="16" t="s">
        <v>3629</v>
      </c>
      <c r="M190" s="16" t="s">
        <v>1392</v>
      </c>
      <c r="N190" s="16">
        <v>0</v>
      </c>
      <c r="O190" s="16">
        <v>0</v>
      </c>
      <c r="P190" s="16">
        <v>0</v>
      </c>
    </row>
    <row r="191" spans="1:16">
      <c r="A191" s="20"/>
      <c r="B191" s="13">
        <v>292</v>
      </c>
      <c r="C191" s="16">
        <v>6</v>
      </c>
      <c r="D191" s="16" t="s">
        <v>3633</v>
      </c>
      <c r="E191" s="16" t="s">
        <v>3626</v>
      </c>
      <c r="F191" s="27">
        <v>42595</v>
      </c>
      <c r="G191" s="16" t="s">
        <v>3639</v>
      </c>
      <c r="H191" s="16" t="s">
        <v>3640</v>
      </c>
      <c r="I191" s="16">
        <v>0.01</v>
      </c>
      <c r="J191" s="16">
        <v>0.01</v>
      </c>
      <c r="K191" s="16">
        <v>2.5862177487859508E-3</v>
      </c>
      <c r="L191" s="16" t="s">
        <v>3629</v>
      </c>
      <c r="M191" s="16" t="s">
        <v>1392</v>
      </c>
      <c r="N191" s="16">
        <v>0</v>
      </c>
      <c r="O191" s="16">
        <v>0</v>
      </c>
      <c r="P191" s="16">
        <v>0</v>
      </c>
    </row>
    <row r="192" spans="1:16">
      <c r="A192" s="20"/>
      <c r="B192" s="13">
        <v>293</v>
      </c>
      <c r="C192" s="16">
        <v>6</v>
      </c>
      <c r="D192" s="16" t="s">
        <v>3633</v>
      </c>
      <c r="E192" s="16" t="s">
        <v>3626</v>
      </c>
      <c r="F192" s="27">
        <v>42595</v>
      </c>
      <c r="G192" s="16" t="s">
        <v>3639</v>
      </c>
      <c r="H192" s="16" t="s">
        <v>3640</v>
      </c>
      <c r="I192" s="16">
        <v>0.01</v>
      </c>
      <c r="J192" s="16">
        <v>0.01</v>
      </c>
      <c r="K192" s="16">
        <v>2.5862177487859508E-3</v>
      </c>
      <c r="L192" s="16" t="s">
        <v>3629</v>
      </c>
      <c r="M192" s="16" t="s">
        <v>1392</v>
      </c>
      <c r="N192" s="16">
        <v>0</v>
      </c>
      <c r="O192" s="16">
        <v>0</v>
      </c>
      <c r="P192" s="16">
        <v>0</v>
      </c>
    </row>
    <row r="193" spans="1:16">
      <c r="A193" s="20"/>
      <c r="B193" s="13">
        <v>294</v>
      </c>
      <c r="C193" s="16">
        <v>6</v>
      </c>
      <c r="D193" s="16" t="s">
        <v>3633</v>
      </c>
      <c r="E193" s="16" t="s">
        <v>3626</v>
      </c>
      <c r="F193" s="27">
        <v>42595</v>
      </c>
      <c r="G193" s="16" t="s">
        <v>3639</v>
      </c>
      <c r="H193" s="16" t="s">
        <v>3640</v>
      </c>
      <c r="I193" s="16">
        <v>0.01</v>
      </c>
      <c r="J193" s="16">
        <v>0.01</v>
      </c>
      <c r="K193" s="16">
        <v>2.5862177487859508E-3</v>
      </c>
      <c r="L193" s="16" t="s">
        <v>3641</v>
      </c>
      <c r="M193" s="16" t="s">
        <v>1232</v>
      </c>
      <c r="N193" s="16">
        <v>0</v>
      </c>
      <c r="O193" s="16">
        <v>0</v>
      </c>
      <c r="P193" s="16">
        <v>0</v>
      </c>
    </row>
    <row r="194" spans="1:16">
      <c r="A194" s="20"/>
      <c r="B194" s="13">
        <v>295</v>
      </c>
      <c r="C194" s="16">
        <v>6</v>
      </c>
      <c r="D194" s="16" t="s">
        <v>3633</v>
      </c>
      <c r="E194" s="16" t="s">
        <v>3626</v>
      </c>
      <c r="F194" s="27">
        <v>42595</v>
      </c>
      <c r="G194" s="16" t="s">
        <v>3639</v>
      </c>
      <c r="H194" s="16" t="s">
        <v>3640</v>
      </c>
      <c r="J194" s="16">
        <v>7.4255319148936114E-2</v>
      </c>
      <c r="K194" s="16">
        <v>1.920404243247438E-2</v>
      </c>
      <c r="L194" s="16" t="s">
        <v>1279</v>
      </c>
      <c r="M194" s="16" t="s">
        <v>1232</v>
      </c>
      <c r="N194" s="16">
        <v>0</v>
      </c>
      <c r="O194" s="16">
        <v>0</v>
      </c>
      <c r="P194" s="16">
        <v>0</v>
      </c>
    </row>
    <row r="195" spans="1:16">
      <c r="A195" s="20"/>
      <c r="B195" s="13">
        <v>296</v>
      </c>
      <c r="C195" s="16">
        <v>6</v>
      </c>
      <c r="D195" s="16" t="s">
        <v>3633</v>
      </c>
      <c r="E195" s="16" t="s">
        <v>3626</v>
      </c>
      <c r="F195" s="27">
        <v>42595</v>
      </c>
      <c r="G195" s="16" t="s">
        <v>3639</v>
      </c>
      <c r="H195" s="16" t="s">
        <v>3640</v>
      </c>
      <c r="J195" s="16">
        <v>4.8591549295774562E-2</v>
      </c>
      <c r="K195" s="16">
        <v>1.256683272297396E-2</v>
      </c>
      <c r="L195" s="16" t="s">
        <v>3475</v>
      </c>
      <c r="M195" s="16" t="s">
        <v>1232</v>
      </c>
      <c r="N195" s="16">
        <v>0</v>
      </c>
      <c r="O195" s="16">
        <v>0</v>
      </c>
      <c r="P195" s="16">
        <v>0</v>
      </c>
    </row>
    <row r="196" spans="1:16">
      <c r="A196" s="20"/>
      <c r="B196" s="13">
        <v>297</v>
      </c>
      <c r="C196" s="16">
        <v>6</v>
      </c>
      <c r="D196" s="16" t="s">
        <v>3633</v>
      </c>
      <c r="E196" s="16" t="s">
        <v>3626</v>
      </c>
      <c r="F196" s="27">
        <v>42595</v>
      </c>
      <c r="G196" s="16" t="s">
        <v>3639</v>
      </c>
      <c r="H196" s="16" t="s">
        <v>3640</v>
      </c>
      <c r="I196" s="16">
        <v>0.01</v>
      </c>
      <c r="J196" s="16">
        <v>0.01</v>
      </c>
      <c r="K196" s="16">
        <v>2.5862177487859508E-3</v>
      </c>
      <c r="L196" s="16" t="s">
        <v>3641</v>
      </c>
      <c r="M196" s="16" t="s">
        <v>1232</v>
      </c>
      <c r="N196" s="16">
        <v>0</v>
      </c>
      <c r="O196" s="16">
        <v>0</v>
      </c>
      <c r="P196" s="16">
        <v>0</v>
      </c>
    </row>
    <row r="197" spans="1:16">
      <c r="A197" s="20"/>
      <c r="B197" s="13">
        <v>298</v>
      </c>
      <c r="C197" s="16">
        <v>6</v>
      </c>
      <c r="D197" s="16" t="s">
        <v>3633</v>
      </c>
      <c r="E197" s="16" t="s">
        <v>3626</v>
      </c>
      <c r="F197" s="27">
        <v>42595</v>
      </c>
      <c r="G197" s="16" t="s">
        <v>3639</v>
      </c>
      <c r="H197" s="16" t="s">
        <v>3640</v>
      </c>
      <c r="J197" s="16">
        <v>4.8591549295774562E-2</v>
      </c>
      <c r="K197" s="16">
        <v>1.256683272297396E-2</v>
      </c>
      <c r="L197" s="16" t="s">
        <v>3475</v>
      </c>
      <c r="M197" s="16" t="s">
        <v>1232</v>
      </c>
      <c r="N197" s="16">
        <v>0</v>
      </c>
      <c r="O197" s="16">
        <v>0</v>
      </c>
      <c r="P197" s="16">
        <v>0</v>
      </c>
    </row>
    <row r="198" spans="1:16">
      <c r="A198" s="20"/>
      <c r="B198" s="13">
        <v>299</v>
      </c>
      <c r="C198" s="16">
        <v>6</v>
      </c>
      <c r="D198" s="16" t="s">
        <v>3633</v>
      </c>
      <c r="E198" s="16" t="s">
        <v>3626</v>
      </c>
      <c r="F198" s="27">
        <v>42595</v>
      </c>
      <c r="G198" s="16" t="s">
        <v>3639</v>
      </c>
      <c r="H198" s="16" t="s">
        <v>3640</v>
      </c>
      <c r="I198" s="16">
        <v>0.02</v>
      </c>
      <c r="J198" s="16">
        <v>0.02</v>
      </c>
      <c r="K198" s="16">
        <v>5.1724354975719016E-3</v>
      </c>
      <c r="L198" s="16" t="s">
        <v>3630</v>
      </c>
      <c r="M198" s="16" t="s">
        <v>1392</v>
      </c>
      <c r="N198" s="16">
        <v>0</v>
      </c>
      <c r="O198" s="16">
        <v>0</v>
      </c>
      <c r="P198" s="16">
        <v>0</v>
      </c>
    </row>
    <row r="199" spans="1:16">
      <c r="A199" s="20"/>
      <c r="B199" s="13">
        <v>300</v>
      </c>
      <c r="C199" s="16">
        <v>6</v>
      </c>
      <c r="D199" s="16" t="s">
        <v>3633</v>
      </c>
      <c r="E199" s="16" t="s">
        <v>3626</v>
      </c>
      <c r="F199" s="27">
        <v>42595</v>
      </c>
      <c r="G199" s="16" t="s">
        <v>3639</v>
      </c>
      <c r="H199" s="16" t="s">
        <v>3640</v>
      </c>
      <c r="I199" s="16">
        <v>0.23</v>
      </c>
      <c r="J199" s="16">
        <v>0.23</v>
      </c>
      <c r="K199" s="16">
        <v>5.9483008222076868E-2</v>
      </c>
      <c r="L199" s="16" t="s">
        <v>3475</v>
      </c>
      <c r="M199" s="16" t="s">
        <v>1232</v>
      </c>
      <c r="N199" s="16">
        <v>0</v>
      </c>
      <c r="O199" s="16">
        <v>0</v>
      </c>
      <c r="P199" s="16">
        <v>0</v>
      </c>
    </row>
    <row r="200" spans="1:16">
      <c r="A200" s="20"/>
      <c r="B200" s="13">
        <v>301</v>
      </c>
      <c r="C200" s="16">
        <v>6</v>
      </c>
      <c r="D200" s="16" t="s">
        <v>3633</v>
      </c>
      <c r="E200" s="16" t="s">
        <v>3626</v>
      </c>
      <c r="F200" s="27">
        <v>42595</v>
      </c>
      <c r="G200" s="16" t="s">
        <v>3639</v>
      </c>
      <c r="H200" s="16" t="s">
        <v>3640</v>
      </c>
      <c r="I200" s="16">
        <v>0.01</v>
      </c>
      <c r="J200" s="16">
        <v>0.01</v>
      </c>
      <c r="K200" s="16">
        <v>2.5862177487859508E-3</v>
      </c>
      <c r="L200" s="16" t="s">
        <v>3629</v>
      </c>
      <c r="M200" s="16" t="s">
        <v>1392</v>
      </c>
      <c r="N200" s="16">
        <v>0</v>
      </c>
      <c r="O200" s="16">
        <v>0</v>
      </c>
      <c r="P200" s="16">
        <v>0</v>
      </c>
    </row>
    <row r="201" spans="1:16">
      <c r="A201" s="20"/>
      <c r="B201" s="13">
        <v>302</v>
      </c>
      <c r="C201" s="16">
        <v>6</v>
      </c>
      <c r="D201" s="16" t="s">
        <v>3633</v>
      </c>
      <c r="E201" s="16" t="s">
        <v>3626</v>
      </c>
      <c r="F201" s="27">
        <v>42595</v>
      </c>
      <c r="G201" s="16" t="s">
        <v>3639</v>
      </c>
      <c r="H201" s="16" t="s">
        <v>3640</v>
      </c>
      <c r="I201" s="16">
        <v>0.01</v>
      </c>
      <c r="J201" s="16">
        <v>0.01</v>
      </c>
      <c r="K201" s="16">
        <v>2.5862177487859508E-3</v>
      </c>
      <c r="L201" s="16" t="s">
        <v>3629</v>
      </c>
      <c r="M201" s="16" t="s">
        <v>1392</v>
      </c>
      <c r="N201" s="16">
        <v>0</v>
      </c>
      <c r="O201" s="16">
        <v>0</v>
      </c>
      <c r="P201" s="16">
        <v>0</v>
      </c>
    </row>
    <row r="202" spans="1:16">
      <c r="A202" s="20"/>
      <c r="B202" s="13">
        <v>303</v>
      </c>
      <c r="C202" s="16">
        <v>6</v>
      </c>
      <c r="D202" s="16" t="s">
        <v>3633</v>
      </c>
      <c r="E202" s="16" t="s">
        <v>3626</v>
      </c>
      <c r="F202" s="27">
        <v>42595</v>
      </c>
      <c r="G202" s="16" t="s">
        <v>3639</v>
      </c>
      <c r="H202" s="16" t="s">
        <v>3640</v>
      </c>
      <c r="I202" s="16">
        <v>0.02</v>
      </c>
      <c r="J202" s="16">
        <v>0.02</v>
      </c>
      <c r="K202" s="16">
        <v>5.1724354975719016E-3</v>
      </c>
      <c r="L202" s="16" t="s">
        <v>3475</v>
      </c>
      <c r="M202" s="16" t="s">
        <v>1232</v>
      </c>
      <c r="N202" s="16">
        <v>0</v>
      </c>
      <c r="O202" s="16">
        <v>0</v>
      </c>
      <c r="P202" s="16">
        <v>0</v>
      </c>
    </row>
    <row r="203" spans="1:16">
      <c r="A203" s="20"/>
      <c r="B203" s="13">
        <v>304</v>
      </c>
      <c r="C203" s="16">
        <v>6</v>
      </c>
      <c r="D203" s="16" t="s">
        <v>3633</v>
      </c>
      <c r="E203" s="16" t="s">
        <v>3626</v>
      </c>
      <c r="F203" s="27">
        <v>42595</v>
      </c>
      <c r="G203" s="16" t="s">
        <v>3639</v>
      </c>
      <c r="H203" s="16" t="s">
        <v>3640</v>
      </c>
      <c r="J203" s="16">
        <v>7.4255319148936114E-2</v>
      </c>
      <c r="K203" s="16">
        <v>1.920404243247438E-2</v>
      </c>
      <c r="L203" s="16" t="s">
        <v>1279</v>
      </c>
      <c r="M203" s="16" t="s">
        <v>1232</v>
      </c>
      <c r="N203" s="16">
        <v>0</v>
      </c>
      <c r="O203" s="16">
        <v>0</v>
      </c>
      <c r="P203" s="16">
        <v>0</v>
      </c>
    </row>
    <row r="204" spans="1:16">
      <c r="A204" s="20"/>
      <c r="B204" s="13">
        <v>305</v>
      </c>
      <c r="C204" s="16">
        <v>6</v>
      </c>
      <c r="D204" s="16" t="s">
        <v>3633</v>
      </c>
      <c r="E204" s="16" t="s">
        <v>3626</v>
      </c>
      <c r="F204" s="27">
        <v>42595</v>
      </c>
      <c r="G204" s="16" t="s">
        <v>3639</v>
      </c>
      <c r="H204" s="16" t="s">
        <v>3640</v>
      </c>
      <c r="J204" s="16">
        <v>4.8591549295774562E-2</v>
      </c>
      <c r="K204" s="16">
        <v>1.256683272297396E-2</v>
      </c>
      <c r="L204" s="16" t="s">
        <v>3475</v>
      </c>
      <c r="M204" s="16" t="s">
        <v>1232</v>
      </c>
      <c r="N204" s="16">
        <v>0</v>
      </c>
      <c r="O204" s="16">
        <v>0</v>
      </c>
      <c r="P204" s="16">
        <v>0</v>
      </c>
    </row>
    <row r="205" spans="1:16">
      <c r="A205" s="20"/>
      <c r="B205" s="13">
        <v>306</v>
      </c>
      <c r="C205" s="16">
        <v>13</v>
      </c>
      <c r="D205" s="16" t="s">
        <v>3625</v>
      </c>
      <c r="E205" s="16" t="s">
        <v>3626</v>
      </c>
      <c r="F205" s="27">
        <v>42599</v>
      </c>
      <c r="G205" s="16" t="s">
        <v>3639</v>
      </c>
      <c r="H205" s="16" t="s">
        <v>3642</v>
      </c>
      <c r="I205" s="16">
        <v>0.01</v>
      </c>
      <c r="J205" s="16">
        <v>0.01</v>
      </c>
      <c r="K205" s="16">
        <v>2.5862177487859508E-3</v>
      </c>
      <c r="L205" s="16" t="s">
        <v>3475</v>
      </c>
      <c r="M205" s="16" t="s">
        <v>1232</v>
      </c>
      <c r="N205" s="16">
        <v>0</v>
      </c>
      <c r="O205" s="16">
        <v>0</v>
      </c>
      <c r="P205" s="16">
        <v>0</v>
      </c>
    </row>
    <row r="206" spans="1:16">
      <c r="A206" s="20"/>
      <c r="B206" s="13">
        <v>307</v>
      </c>
      <c r="C206" s="16">
        <v>13</v>
      </c>
      <c r="D206" s="16" t="s">
        <v>3625</v>
      </c>
      <c r="E206" s="16" t="s">
        <v>3626</v>
      </c>
      <c r="F206" s="27">
        <v>42599</v>
      </c>
      <c r="G206" s="16" t="s">
        <v>3639</v>
      </c>
      <c r="H206" s="16" t="s">
        <v>3642</v>
      </c>
      <c r="I206" s="16">
        <v>0.02</v>
      </c>
      <c r="J206" s="16">
        <v>0.02</v>
      </c>
      <c r="K206" s="16">
        <v>5.1724354975719016E-3</v>
      </c>
      <c r="L206" s="16" t="s">
        <v>3475</v>
      </c>
      <c r="M206" s="16" t="s">
        <v>1232</v>
      </c>
      <c r="N206" s="16">
        <v>0</v>
      </c>
      <c r="O206" s="16">
        <v>0</v>
      </c>
      <c r="P206" s="16">
        <v>0</v>
      </c>
    </row>
    <row r="207" spans="1:16">
      <c r="A207" s="20"/>
      <c r="B207" s="13">
        <v>308</v>
      </c>
      <c r="C207" s="16">
        <v>13</v>
      </c>
      <c r="D207" s="16" t="s">
        <v>3625</v>
      </c>
      <c r="E207" s="16" t="s">
        <v>3626</v>
      </c>
      <c r="F207" s="27">
        <v>42599</v>
      </c>
      <c r="G207" s="16" t="s">
        <v>3639</v>
      </c>
      <c r="H207" s="16" t="s">
        <v>3642</v>
      </c>
      <c r="I207" s="16">
        <v>0.05</v>
      </c>
      <c r="J207" s="16">
        <v>0.05</v>
      </c>
      <c r="K207" s="16">
        <v>1.293108874392975E-2</v>
      </c>
      <c r="L207" s="16" t="s">
        <v>3475</v>
      </c>
      <c r="M207" s="16" t="s">
        <v>1232</v>
      </c>
      <c r="N207" s="16">
        <v>0</v>
      </c>
      <c r="O207" s="16">
        <v>0</v>
      </c>
      <c r="P207" s="16">
        <v>0</v>
      </c>
    </row>
    <row r="208" spans="1:16">
      <c r="A208" s="20"/>
      <c r="B208" s="13">
        <v>309</v>
      </c>
      <c r="C208" s="16">
        <v>13</v>
      </c>
      <c r="D208" s="16" t="s">
        <v>3625</v>
      </c>
      <c r="E208" s="16" t="s">
        <v>3626</v>
      </c>
      <c r="F208" s="27">
        <v>42599</v>
      </c>
      <c r="G208" s="16" t="s">
        <v>3639</v>
      </c>
      <c r="H208" s="16" t="s">
        <v>3642</v>
      </c>
      <c r="I208" s="16">
        <v>0.26</v>
      </c>
      <c r="J208" s="16">
        <v>0.26</v>
      </c>
      <c r="K208" s="16">
        <v>6.7241661468434702E-2</v>
      </c>
      <c r="L208" s="16" t="s">
        <v>3475</v>
      </c>
      <c r="M208" s="16" t="s">
        <v>1232</v>
      </c>
      <c r="N208" s="16">
        <v>0</v>
      </c>
      <c r="O208" s="16">
        <v>0</v>
      </c>
      <c r="P208" s="16">
        <v>0</v>
      </c>
    </row>
    <row r="209" spans="1:16">
      <c r="A209" s="20"/>
      <c r="B209" s="13">
        <v>310</v>
      </c>
      <c r="C209" s="16">
        <v>13</v>
      </c>
      <c r="D209" s="16" t="s">
        <v>3625</v>
      </c>
      <c r="E209" s="16" t="s">
        <v>3626</v>
      </c>
      <c r="F209" s="27">
        <v>42599</v>
      </c>
      <c r="G209" s="16" t="s">
        <v>3639</v>
      </c>
      <c r="H209" s="16" t="s">
        <v>3642</v>
      </c>
      <c r="I209" s="16">
        <v>0.05</v>
      </c>
      <c r="J209" s="16">
        <v>0.05</v>
      </c>
      <c r="K209" s="16">
        <v>1.293108874392975E-2</v>
      </c>
      <c r="L209" s="16" t="s">
        <v>3475</v>
      </c>
      <c r="M209" s="16" t="s">
        <v>1232</v>
      </c>
      <c r="N209" s="16">
        <v>0</v>
      </c>
      <c r="O209" s="16">
        <v>0</v>
      </c>
      <c r="P209" s="16">
        <v>0</v>
      </c>
    </row>
    <row r="210" spans="1:16">
      <c r="A210" s="20"/>
      <c r="B210" s="13">
        <v>311</v>
      </c>
      <c r="C210" s="16">
        <v>13</v>
      </c>
      <c r="D210" s="16" t="s">
        <v>3625</v>
      </c>
      <c r="E210" s="16" t="s">
        <v>3626</v>
      </c>
      <c r="F210" s="27">
        <v>42599</v>
      </c>
      <c r="G210" s="16" t="s">
        <v>3639</v>
      </c>
      <c r="H210" s="16" t="s">
        <v>3642</v>
      </c>
      <c r="I210" s="16">
        <v>0.02</v>
      </c>
      <c r="J210" s="16">
        <v>0.02</v>
      </c>
      <c r="K210" s="16">
        <v>5.1724354975719016E-3</v>
      </c>
      <c r="L210" s="16" t="s">
        <v>3630</v>
      </c>
      <c r="M210" s="16" t="s">
        <v>1392</v>
      </c>
      <c r="N210" s="16">
        <v>0</v>
      </c>
      <c r="O210" s="16">
        <v>0</v>
      </c>
      <c r="P210" s="16">
        <v>0</v>
      </c>
    </row>
    <row r="211" spans="1:16">
      <c r="A211" s="20"/>
      <c r="B211" s="13">
        <v>312</v>
      </c>
      <c r="C211" s="16">
        <v>13</v>
      </c>
      <c r="D211" s="16" t="s">
        <v>3625</v>
      </c>
      <c r="E211" s="16" t="s">
        <v>3626</v>
      </c>
      <c r="F211" s="27">
        <v>42599</v>
      </c>
      <c r="G211" s="16" t="s">
        <v>3639</v>
      </c>
      <c r="H211" s="16" t="s">
        <v>3642</v>
      </c>
      <c r="J211" s="16">
        <v>3.5000000000000003E-2</v>
      </c>
      <c r="K211" s="16">
        <v>9.0517621207508274E-3</v>
      </c>
      <c r="L211" s="16" t="s">
        <v>1279</v>
      </c>
      <c r="M211" s="16" t="s">
        <v>1232</v>
      </c>
      <c r="N211" s="16">
        <v>0</v>
      </c>
      <c r="O211" s="16">
        <v>0</v>
      </c>
      <c r="P211" s="16">
        <v>0</v>
      </c>
    </row>
    <row r="212" spans="1:16">
      <c r="A212" s="20"/>
      <c r="B212" s="13">
        <v>313</v>
      </c>
      <c r="C212" s="16">
        <v>13</v>
      </c>
      <c r="D212" s="16" t="s">
        <v>3625</v>
      </c>
      <c r="E212" s="16" t="s">
        <v>3626</v>
      </c>
      <c r="F212" s="27">
        <v>42599</v>
      </c>
      <c r="G212" s="16" t="s">
        <v>3639</v>
      </c>
      <c r="H212" s="16" t="s">
        <v>3642</v>
      </c>
      <c r="I212" s="16">
        <v>7.0000000000000007E-2</v>
      </c>
      <c r="J212" s="16">
        <v>7.0000000000000007E-2</v>
      </c>
      <c r="K212" s="16">
        <v>1.8103524241501651E-2</v>
      </c>
      <c r="L212" s="16" t="s">
        <v>3643</v>
      </c>
      <c r="M212" s="16" t="s">
        <v>1232</v>
      </c>
      <c r="N212" s="16">
        <v>0</v>
      </c>
      <c r="O212" s="16">
        <v>0</v>
      </c>
      <c r="P212" s="16">
        <v>0</v>
      </c>
    </row>
    <row r="213" spans="1:16">
      <c r="A213" s="20"/>
      <c r="B213" s="13">
        <v>314</v>
      </c>
      <c r="C213" s="16">
        <v>13</v>
      </c>
      <c r="D213" s="16" t="s">
        <v>3625</v>
      </c>
      <c r="E213" s="16" t="s">
        <v>3626</v>
      </c>
      <c r="F213" s="27">
        <v>42599</v>
      </c>
      <c r="G213" s="16" t="s">
        <v>3639</v>
      </c>
      <c r="H213" s="16" t="s">
        <v>3642</v>
      </c>
      <c r="J213" s="16">
        <v>3.597222222222219E-2</v>
      </c>
      <c r="K213" s="16">
        <v>9.3031999574383403E-3</v>
      </c>
      <c r="L213" s="16" t="s">
        <v>3475</v>
      </c>
      <c r="M213" s="16" t="s">
        <v>1232</v>
      </c>
      <c r="N213" s="16">
        <v>0</v>
      </c>
      <c r="O213" s="16">
        <v>0</v>
      </c>
      <c r="P213" s="16">
        <v>0</v>
      </c>
    </row>
    <row r="214" spans="1:16">
      <c r="A214" s="20"/>
      <c r="B214" s="13">
        <v>315</v>
      </c>
      <c r="C214" s="16">
        <v>13</v>
      </c>
      <c r="D214" s="16" t="s">
        <v>3625</v>
      </c>
      <c r="E214" s="16" t="s">
        <v>3626</v>
      </c>
      <c r="F214" s="27">
        <v>42599</v>
      </c>
      <c r="G214" s="16" t="s">
        <v>3639</v>
      </c>
      <c r="H214" s="16" t="s">
        <v>3642</v>
      </c>
      <c r="J214" s="16">
        <v>3.597222222222219E-2</v>
      </c>
      <c r="K214" s="16">
        <v>9.3031999574383403E-3</v>
      </c>
      <c r="L214" s="16" t="s">
        <v>3475</v>
      </c>
      <c r="M214" s="16" t="s">
        <v>1232</v>
      </c>
      <c r="N214" s="16">
        <v>0</v>
      </c>
      <c r="O214" s="16">
        <v>0</v>
      </c>
      <c r="P214" s="16">
        <v>0</v>
      </c>
    </row>
    <row r="215" spans="1:16">
      <c r="A215" s="20"/>
      <c r="B215" s="13">
        <v>316</v>
      </c>
      <c r="C215" s="16">
        <v>13</v>
      </c>
      <c r="D215" s="16" t="s">
        <v>3625</v>
      </c>
      <c r="E215" s="16" t="s">
        <v>3626</v>
      </c>
      <c r="F215" s="27">
        <v>42599</v>
      </c>
      <c r="G215" s="16" t="s">
        <v>3639</v>
      </c>
      <c r="H215" s="16" t="s">
        <v>3642</v>
      </c>
      <c r="J215" s="16">
        <v>3.597222222222219E-2</v>
      </c>
      <c r="K215" s="16">
        <v>9.3031999574383403E-3</v>
      </c>
      <c r="L215" s="16" t="s">
        <v>3475</v>
      </c>
      <c r="M215" s="16" t="s">
        <v>1232</v>
      </c>
      <c r="N215" s="16">
        <v>0</v>
      </c>
      <c r="O215" s="16">
        <v>0</v>
      </c>
      <c r="P215" s="16">
        <v>0</v>
      </c>
    </row>
    <row r="216" spans="1:16">
      <c r="A216" s="20"/>
      <c r="B216" s="13">
        <v>317</v>
      </c>
      <c r="C216" s="16">
        <v>13</v>
      </c>
      <c r="D216" s="16" t="s">
        <v>3625</v>
      </c>
      <c r="E216" s="16" t="s">
        <v>3626</v>
      </c>
      <c r="F216" s="27">
        <v>42599</v>
      </c>
      <c r="G216" s="16" t="s">
        <v>3639</v>
      </c>
      <c r="H216" s="16" t="s">
        <v>3642</v>
      </c>
      <c r="J216" s="16">
        <v>3.597222222222219E-2</v>
      </c>
      <c r="K216" s="16">
        <v>9.3031999574383403E-3</v>
      </c>
      <c r="L216" s="16" t="s">
        <v>3475</v>
      </c>
      <c r="M216" s="16" t="s">
        <v>1232</v>
      </c>
      <c r="N216" s="16">
        <v>0</v>
      </c>
      <c r="O216" s="16">
        <v>0</v>
      </c>
      <c r="P216" s="16">
        <v>0</v>
      </c>
    </row>
    <row r="217" spans="1:16">
      <c r="A217" s="20"/>
      <c r="B217" s="13">
        <v>318</v>
      </c>
      <c r="C217" s="16">
        <v>13</v>
      </c>
      <c r="D217" s="16" t="s">
        <v>3625</v>
      </c>
      <c r="E217" s="16" t="s">
        <v>3626</v>
      </c>
      <c r="F217" s="27">
        <v>42599</v>
      </c>
      <c r="G217" s="16" t="s">
        <v>3639</v>
      </c>
      <c r="H217" s="16" t="s">
        <v>3642</v>
      </c>
      <c r="J217" s="16">
        <v>1.3433622513240779</v>
      </c>
      <c r="K217" s="16">
        <v>0.34742272974233829</v>
      </c>
      <c r="L217" s="16" t="s">
        <v>3672</v>
      </c>
      <c r="M217" s="16" t="s">
        <v>1392</v>
      </c>
      <c r="N217" s="16">
        <v>1</v>
      </c>
      <c r="O217" s="16">
        <v>0</v>
      </c>
      <c r="P217" s="16">
        <v>0.34742272974233829</v>
      </c>
    </row>
    <row r="218" spans="1:16">
      <c r="A218" s="20"/>
      <c r="B218" s="13">
        <v>319</v>
      </c>
      <c r="C218" s="16">
        <v>13</v>
      </c>
      <c r="D218" s="16" t="s">
        <v>3625</v>
      </c>
      <c r="E218" s="16" t="s">
        <v>3626</v>
      </c>
      <c r="F218" s="27">
        <v>42599</v>
      </c>
      <c r="G218" s="16" t="s">
        <v>3639</v>
      </c>
      <c r="H218" s="16" t="s">
        <v>3642</v>
      </c>
      <c r="J218" s="16">
        <v>0.21739130434782611</v>
      </c>
      <c r="K218" s="16">
        <v>5.622212497360761E-2</v>
      </c>
      <c r="L218" s="16" t="s">
        <v>3630</v>
      </c>
      <c r="M218" s="16" t="s">
        <v>1392</v>
      </c>
      <c r="N218" s="16">
        <v>0</v>
      </c>
      <c r="O218" s="16">
        <v>0</v>
      </c>
      <c r="P218" s="16">
        <v>0</v>
      </c>
    </row>
    <row r="219" spans="1:16">
      <c r="A219" s="20"/>
      <c r="B219" s="13">
        <v>320</v>
      </c>
      <c r="C219" s="16">
        <v>13</v>
      </c>
      <c r="D219" s="16" t="s">
        <v>3625</v>
      </c>
      <c r="E219" s="16" t="s">
        <v>3626</v>
      </c>
      <c r="F219" s="27">
        <v>42599</v>
      </c>
      <c r="G219" s="16" t="s">
        <v>3639</v>
      </c>
      <c r="H219" s="16" t="s">
        <v>3642</v>
      </c>
      <c r="I219" s="16">
        <v>0.05</v>
      </c>
      <c r="J219" s="16">
        <v>0.05</v>
      </c>
      <c r="K219" s="16">
        <v>1.293108874392975E-2</v>
      </c>
      <c r="L219" s="16" t="s">
        <v>3475</v>
      </c>
      <c r="M219" s="16" t="s">
        <v>1232</v>
      </c>
      <c r="N219" s="16">
        <v>0</v>
      </c>
      <c r="O219" s="16">
        <v>0</v>
      </c>
      <c r="P219" s="16">
        <v>0</v>
      </c>
    </row>
    <row r="220" spans="1:16">
      <c r="A220" s="20"/>
      <c r="B220" s="13">
        <v>321</v>
      </c>
      <c r="C220" s="16">
        <v>13</v>
      </c>
      <c r="D220" s="16" t="s">
        <v>3625</v>
      </c>
      <c r="E220" s="16" t="s">
        <v>3626</v>
      </c>
      <c r="F220" s="27">
        <v>42599</v>
      </c>
      <c r="G220" s="16" t="s">
        <v>3639</v>
      </c>
      <c r="H220" s="16" t="s">
        <v>3642</v>
      </c>
      <c r="I220" s="16">
        <v>0.01</v>
      </c>
      <c r="J220" s="16">
        <v>0.01</v>
      </c>
      <c r="K220" s="16">
        <v>2.5862177487859508E-3</v>
      </c>
      <c r="L220" s="16" t="s">
        <v>3475</v>
      </c>
      <c r="M220" s="16" t="s">
        <v>1232</v>
      </c>
      <c r="N220" s="16">
        <v>0</v>
      </c>
      <c r="O220" s="16">
        <v>0</v>
      </c>
      <c r="P220" s="16">
        <v>0</v>
      </c>
    </row>
    <row r="221" spans="1:16">
      <c r="A221" s="20"/>
      <c r="B221" s="13">
        <v>322</v>
      </c>
      <c r="C221" s="16">
        <v>13</v>
      </c>
      <c r="D221" s="16" t="s">
        <v>3625</v>
      </c>
      <c r="E221" s="16" t="s">
        <v>3626</v>
      </c>
      <c r="F221" s="27">
        <v>42599</v>
      </c>
      <c r="G221" s="16" t="s">
        <v>3639</v>
      </c>
      <c r="H221" s="16" t="s">
        <v>3642</v>
      </c>
      <c r="J221" s="16">
        <v>3.597222222222219E-2</v>
      </c>
      <c r="K221" s="16">
        <v>9.3031999574383403E-3</v>
      </c>
      <c r="L221" s="16" t="s">
        <v>3475</v>
      </c>
      <c r="M221" s="16" t="s">
        <v>1232</v>
      </c>
      <c r="N221" s="16">
        <v>0</v>
      </c>
      <c r="O221" s="16">
        <v>0</v>
      </c>
      <c r="P221" s="16">
        <v>0</v>
      </c>
    </row>
    <row r="222" spans="1:16">
      <c r="A222" s="20"/>
      <c r="B222" s="13">
        <v>323</v>
      </c>
      <c r="C222" s="16">
        <v>13</v>
      </c>
      <c r="D222" s="16" t="s">
        <v>3625</v>
      </c>
      <c r="E222" s="16" t="s">
        <v>3626</v>
      </c>
      <c r="F222" s="27">
        <v>42599</v>
      </c>
      <c r="G222" s="16" t="s">
        <v>3639</v>
      </c>
      <c r="H222" s="16" t="s">
        <v>3642</v>
      </c>
      <c r="J222" s="16">
        <v>3.597222222222219E-2</v>
      </c>
      <c r="K222" s="16">
        <v>9.3031999574383403E-3</v>
      </c>
      <c r="L222" s="16" t="s">
        <v>3475</v>
      </c>
      <c r="M222" s="16" t="s">
        <v>1232</v>
      </c>
      <c r="N222" s="16">
        <v>0</v>
      </c>
      <c r="O222" s="16">
        <v>0</v>
      </c>
      <c r="P222" s="16">
        <v>0</v>
      </c>
    </row>
    <row r="223" spans="1:16">
      <c r="A223" s="20"/>
      <c r="B223" s="13">
        <v>324</v>
      </c>
      <c r="C223" s="16">
        <v>13</v>
      </c>
      <c r="D223" s="16" t="s">
        <v>3625</v>
      </c>
      <c r="E223" s="16" t="s">
        <v>3626</v>
      </c>
      <c r="F223" s="27">
        <v>42599</v>
      </c>
      <c r="G223" s="16" t="s">
        <v>3639</v>
      </c>
      <c r="H223" s="16" t="s">
        <v>3642</v>
      </c>
      <c r="I223" s="16">
        <v>0.01</v>
      </c>
      <c r="J223" s="16">
        <v>0.01</v>
      </c>
      <c r="K223" s="16">
        <v>2.5862177487859508E-3</v>
      </c>
      <c r="L223" s="16" t="s">
        <v>3475</v>
      </c>
      <c r="M223" s="16" t="s">
        <v>1232</v>
      </c>
      <c r="N223" s="16">
        <v>0</v>
      </c>
      <c r="O223" s="16">
        <v>0</v>
      </c>
      <c r="P223" s="16">
        <v>0</v>
      </c>
    </row>
    <row r="224" spans="1:16">
      <c r="A224" s="20"/>
      <c r="B224" s="13">
        <v>325</v>
      </c>
      <c r="C224" s="16">
        <v>13</v>
      </c>
      <c r="D224" s="16" t="s">
        <v>3625</v>
      </c>
      <c r="E224" s="16" t="s">
        <v>3626</v>
      </c>
      <c r="F224" s="27">
        <v>42599</v>
      </c>
      <c r="G224" s="16" t="s">
        <v>3639</v>
      </c>
      <c r="H224" s="16" t="s">
        <v>3642</v>
      </c>
      <c r="I224" s="16">
        <v>0.03</v>
      </c>
      <c r="J224" s="16">
        <v>0.03</v>
      </c>
      <c r="K224" s="16">
        <v>7.7586532463578524E-3</v>
      </c>
      <c r="L224" s="16" t="s">
        <v>3475</v>
      </c>
      <c r="M224" s="16" t="s">
        <v>1232</v>
      </c>
      <c r="N224" s="16">
        <v>0</v>
      </c>
      <c r="O224" s="16">
        <v>0</v>
      </c>
      <c r="P224" s="16">
        <v>0</v>
      </c>
    </row>
    <row r="225" spans="1:16">
      <c r="A225" s="20"/>
      <c r="B225" s="13">
        <v>326</v>
      </c>
      <c r="C225" s="16">
        <v>13</v>
      </c>
      <c r="D225" s="16" t="s">
        <v>3625</v>
      </c>
      <c r="E225" s="16" t="s">
        <v>3626</v>
      </c>
      <c r="F225" s="27">
        <v>42599</v>
      </c>
      <c r="G225" s="16" t="s">
        <v>3639</v>
      </c>
      <c r="H225" s="16" t="s">
        <v>3642</v>
      </c>
      <c r="I225" s="16">
        <v>0.03</v>
      </c>
      <c r="J225" s="16">
        <v>0.03</v>
      </c>
      <c r="K225" s="16">
        <v>7.7586532463578524E-3</v>
      </c>
      <c r="L225" s="16" t="s">
        <v>3475</v>
      </c>
      <c r="M225" s="16" t="s">
        <v>1232</v>
      </c>
      <c r="N225" s="16">
        <v>0</v>
      </c>
      <c r="O225" s="16">
        <v>0</v>
      </c>
      <c r="P225" s="16">
        <v>0</v>
      </c>
    </row>
    <row r="226" spans="1:16">
      <c r="A226" s="20"/>
      <c r="B226" s="13">
        <v>327</v>
      </c>
      <c r="C226" s="16">
        <v>13</v>
      </c>
      <c r="D226" s="16" t="s">
        <v>3625</v>
      </c>
      <c r="E226" s="16" t="s">
        <v>3626</v>
      </c>
      <c r="F226" s="27">
        <v>42599</v>
      </c>
      <c r="G226" s="16" t="s">
        <v>3639</v>
      </c>
      <c r="H226" s="16" t="s">
        <v>3642</v>
      </c>
      <c r="I226" s="16">
        <v>0.03</v>
      </c>
      <c r="J226" s="16">
        <v>0.03</v>
      </c>
      <c r="K226" s="16">
        <v>7.7586532463578524E-3</v>
      </c>
      <c r="L226" s="16" t="s">
        <v>3475</v>
      </c>
      <c r="M226" s="16" t="s">
        <v>1232</v>
      </c>
      <c r="N226" s="16">
        <v>0</v>
      </c>
      <c r="O226" s="16">
        <v>0</v>
      </c>
      <c r="P226" s="16">
        <v>0</v>
      </c>
    </row>
    <row r="227" spans="1:16">
      <c r="A227" s="20"/>
      <c r="B227" s="13">
        <v>328</v>
      </c>
      <c r="C227" s="16">
        <v>13</v>
      </c>
      <c r="D227" s="16" t="s">
        <v>3625</v>
      </c>
      <c r="E227" s="16" t="s">
        <v>3626</v>
      </c>
      <c r="F227" s="27">
        <v>42599</v>
      </c>
      <c r="G227" s="16" t="s">
        <v>3639</v>
      </c>
      <c r="H227" s="16" t="s">
        <v>3642</v>
      </c>
      <c r="I227" s="16">
        <v>0.44</v>
      </c>
      <c r="J227" s="16">
        <v>0.44</v>
      </c>
      <c r="K227" s="16">
        <v>0.1137935809465818</v>
      </c>
      <c r="L227" s="16" t="s">
        <v>3630</v>
      </c>
      <c r="M227" s="16" t="s">
        <v>1392</v>
      </c>
      <c r="N227" s="16">
        <v>0</v>
      </c>
      <c r="O227" s="16">
        <v>0</v>
      </c>
      <c r="P227" s="16">
        <v>0</v>
      </c>
    </row>
    <row r="228" spans="1:16">
      <c r="A228" s="20"/>
      <c r="B228" s="13">
        <v>329</v>
      </c>
      <c r="C228" s="16">
        <v>13</v>
      </c>
      <c r="D228" s="16" t="s">
        <v>3625</v>
      </c>
      <c r="E228" s="16" t="s">
        <v>3626</v>
      </c>
      <c r="F228" s="27">
        <v>42599</v>
      </c>
      <c r="G228" s="16" t="s">
        <v>3639</v>
      </c>
      <c r="H228" s="16" t="s">
        <v>3642</v>
      </c>
      <c r="J228" s="16">
        <v>3.597222222222219E-2</v>
      </c>
      <c r="K228" s="16">
        <v>9.3031999574383403E-3</v>
      </c>
      <c r="L228" s="16" t="s">
        <v>3475</v>
      </c>
      <c r="M228" s="16" t="s">
        <v>1232</v>
      </c>
      <c r="N228" s="16">
        <v>0</v>
      </c>
      <c r="O228" s="16">
        <v>0</v>
      </c>
      <c r="P228" s="16">
        <v>0</v>
      </c>
    </row>
    <row r="229" spans="1:16">
      <c r="A229" s="20"/>
      <c r="B229" s="13">
        <v>330</v>
      </c>
      <c r="C229" s="16">
        <v>13</v>
      </c>
      <c r="D229" s="16" t="s">
        <v>3625</v>
      </c>
      <c r="E229" s="16" t="s">
        <v>3626</v>
      </c>
      <c r="F229" s="27">
        <v>42599</v>
      </c>
      <c r="G229" s="16" t="s">
        <v>3639</v>
      </c>
      <c r="H229" s="16" t="s">
        <v>3642</v>
      </c>
      <c r="J229" s="16">
        <v>3.597222222222219E-2</v>
      </c>
      <c r="K229" s="16">
        <v>9.3031999574383403E-3</v>
      </c>
      <c r="L229" s="16" t="s">
        <v>3475</v>
      </c>
      <c r="M229" s="16" t="s">
        <v>1232</v>
      </c>
      <c r="N229" s="16">
        <v>0</v>
      </c>
      <c r="O229" s="16">
        <v>0</v>
      </c>
      <c r="P229" s="16">
        <v>0</v>
      </c>
    </row>
    <row r="230" spans="1:16">
      <c r="A230" s="20"/>
      <c r="B230" s="13">
        <v>331</v>
      </c>
      <c r="C230" s="16">
        <v>13</v>
      </c>
      <c r="D230" s="16" t="s">
        <v>3625</v>
      </c>
      <c r="E230" s="16" t="s">
        <v>3626</v>
      </c>
      <c r="F230" s="27">
        <v>42599</v>
      </c>
      <c r="G230" s="16" t="s">
        <v>3639</v>
      </c>
      <c r="H230" s="16" t="s">
        <v>3642</v>
      </c>
      <c r="J230" s="16">
        <v>7.0000000000000007E-2</v>
      </c>
      <c r="K230" s="16">
        <v>1.8103524241501651E-2</v>
      </c>
      <c r="L230" s="16" t="s">
        <v>3643</v>
      </c>
      <c r="M230" s="16" t="s">
        <v>1392</v>
      </c>
      <c r="N230" s="16">
        <v>0</v>
      </c>
      <c r="O230" s="16">
        <v>0</v>
      </c>
      <c r="P230" s="16">
        <v>0</v>
      </c>
    </row>
    <row r="231" spans="1:16">
      <c r="A231" s="20"/>
      <c r="B231" s="13">
        <v>332</v>
      </c>
      <c r="C231" s="16">
        <v>13</v>
      </c>
      <c r="D231" s="16" t="s">
        <v>3625</v>
      </c>
      <c r="E231" s="16" t="s">
        <v>3626</v>
      </c>
      <c r="F231" s="27">
        <v>42599</v>
      </c>
      <c r="G231" s="16" t="s">
        <v>3639</v>
      </c>
      <c r="H231" s="16" t="s">
        <v>3642</v>
      </c>
      <c r="J231" s="16">
        <v>7.0000000000000007E-2</v>
      </c>
      <c r="K231" s="16">
        <v>1.8103524241501651E-2</v>
      </c>
      <c r="L231" s="16" t="s">
        <v>3643</v>
      </c>
      <c r="M231" s="16" t="s">
        <v>1392</v>
      </c>
      <c r="N231" s="16">
        <v>0</v>
      </c>
      <c r="O231" s="16">
        <v>0</v>
      </c>
      <c r="P231" s="16">
        <v>0</v>
      </c>
    </row>
    <row r="232" spans="1:16">
      <c r="A232" s="20"/>
      <c r="B232" s="13">
        <v>333</v>
      </c>
      <c r="C232" s="16">
        <v>13</v>
      </c>
      <c r="D232" s="16" t="s">
        <v>3625</v>
      </c>
      <c r="E232" s="16" t="s">
        <v>3626</v>
      </c>
      <c r="F232" s="27">
        <v>42599</v>
      </c>
      <c r="G232" s="16" t="s">
        <v>3639</v>
      </c>
      <c r="H232" s="16" t="s">
        <v>3642</v>
      </c>
      <c r="I232" s="16">
        <v>0.15</v>
      </c>
      <c r="J232" s="16">
        <v>0.15</v>
      </c>
      <c r="K232" s="16">
        <v>3.8793266231789247E-2</v>
      </c>
      <c r="L232" s="16" t="s">
        <v>3630</v>
      </c>
      <c r="M232" s="16" t="s">
        <v>1392</v>
      </c>
      <c r="N232" s="16">
        <v>0</v>
      </c>
      <c r="O232" s="16">
        <v>0</v>
      </c>
      <c r="P232" s="16">
        <v>0</v>
      </c>
    </row>
    <row r="233" spans="1:16">
      <c r="A233" s="20"/>
      <c r="B233" s="13">
        <v>334</v>
      </c>
      <c r="C233" s="16">
        <v>13</v>
      </c>
      <c r="D233" s="16" t="s">
        <v>3625</v>
      </c>
      <c r="E233" s="16" t="s">
        <v>3626</v>
      </c>
      <c r="F233" s="27">
        <v>42599</v>
      </c>
      <c r="G233" s="16" t="s">
        <v>3639</v>
      </c>
      <c r="H233" s="16" t="s">
        <v>3642</v>
      </c>
      <c r="J233" s="16">
        <v>1.3433622513240779</v>
      </c>
      <c r="K233" s="16">
        <v>0.34742272974233829</v>
      </c>
      <c r="L233" s="16" t="s">
        <v>3678</v>
      </c>
      <c r="M233" s="16" t="s">
        <v>1392</v>
      </c>
      <c r="N233" s="16">
        <v>0</v>
      </c>
      <c r="O233" s="16">
        <v>1</v>
      </c>
      <c r="P233" s="16">
        <v>0.34742272974233829</v>
      </c>
    </row>
    <row r="234" spans="1:16">
      <c r="A234" s="20"/>
      <c r="B234" s="13">
        <v>335</v>
      </c>
      <c r="C234" s="16">
        <v>13</v>
      </c>
      <c r="D234" s="16" t="s">
        <v>3625</v>
      </c>
      <c r="E234" s="16" t="s">
        <v>3626</v>
      </c>
      <c r="F234" s="27">
        <v>42599</v>
      </c>
      <c r="G234" s="16" t="s">
        <v>3639</v>
      </c>
      <c r="H234" s="16" t="s">
        <v>3642</v>
      </c>
      <c r="J234" s="16">
        <v>1.3433622513240779</v>
      </c>
      <c r="K234" s="16">
        <v>0.34742272974233829</v>
      </c>
      <c r="L234" s="16" t="s">
        <v>3672</v>
      </c>
      <c r="M234" s="16" t="s">
        <v>1392</v>
      </c>
      <c r="N234" s="16">
        <v>1</v>
      </c>
      <c r="O234" s="16">
        <v>0</v>
      </c>
      <c r="P234" s="16">
        <v>0.34742272974233829</v>
      </c>
    </row>
    <row r="235" spans="1:16">
      <c r="A235" s="20"/>
      <c r="B235" s="13">
        <v>336</v>
      </c>
      <c r="C235" s="16">
        <v>13</v>
      </c>
      <c r="D235" s="16" t="s">
        <v>3625</v>
      </c>
      <c r="E235" s="16" t="s">
        <v>3626</v>
      </c>
      <c r="F235" s="27">
        <v>42599</v>
      </c>
      <c r="G235" s="16" t="s">
        <v>3639</v>
      </c>
      <c r="H235" s="16" t="s">
        <v>3642</v>
      </c>
      <c r="I235" s="16">
        <v>0.01</v>
      </c>
      <c r="J235" s="16">
        <v>0.01</v>
      </c>
      <c r="K235" s="16">
        <v>2.5862177487859508E-3</v>
      </c>
      <c r="L235" s="16" t="s">
        <v>3475</v>
      </c>
      <c r="M235" s="16" t="s">
        <v>1232</v>
      </c>
      <c r="N235" s="16">
        <v>0</v>
      </c>
      <c r="O235" s="16">
        <v>0</v>
      </c>
      <c r="P235" s="16">
        <v>0</v>
      </c>
    </row>
    <row r="236" spans="1:16">
      <c r="A236" s="20"/>
      <c r="B236" s="13">
        <v>337</v>
      </c>
      <c r="C236" s="16">
        <v>13</v>
      </c>
      <c r="D236" s="16" t="s">
        <v>3625</v>
      </c>
      <c r="E236" s="16" t="s">
        <v>3626</v>
      </c>
      <c r="F236" s="27">
        <v>42599</v>
      </c>
      <c r="G236" s="16" t="s">
        <v>3639</v>
      </c>
      <c r="H236" s="16" t="s">
        <v>3642</v>
      </c>
      <c r="I236" s="16">
        <v>0.27</v>
      </c>
      <c r="J236" s="16">
        <v>0.27</v>
      </c>
      <c r="K236" s="16">
        <v>6.9827879217220667E-2</v>
      </c>
      <c r="L236" s="16" t="s">
        <v>3630</v>
      </c>
      <c r="M236" s="16" t="s">
        <v>1392</v>
      </c>
      <c r="N236" s="16">
        <v>0</v>
      </c>
      <c r="O236" s="16">
        <v>0</v>
      </c>
      <c r="P236" s="16">
        <v>0</v>
      </c>
    </row>
    <row r="237" spans="1:16">
      <c r="A237" s="20"/>
      <c r="B237" s="13">
        <v>338</v>
      </c>
      <c r="C237" s="16">
        <v>13</v>
      </c>
      <c r="D237" s="16" t="s">
        <v>3625</v>
      </c>
      <c r="E237" s="16" t="s">
        <v>3626</v>
      </c>
      <c r="F237" s="27">
        <v>42599</v>
      </c>
      <c r="G237" s="16" t="s">
        <v>3639</v>
      </c>
      <c r="H237" s="16" t="s">
        <v>3642</v>
      </c>
      <c r="I237" s="16">
        <v>0.1</v>
      </c>
      <c r="J237" s="16">
        <v>0.1</v>
      </c>
      <c r="K237" s="16">
        <v>2.586217748785951E-2</v>
      </c>
      <c r="L237" s="16" t="s">
        <v>3630</v>
      </c>
      <c r="M237" s="16" t="s">
        <v>1392</v>
      </c>
      <c r="N237" s="16">
        <v>0</v>
      </c>
      <c r="O237" s="16">
        <v>0</v>
      </c>
      <c r="P237" s="16">
        <v>0</v>
      </c>
    </row>
    <row r="238" spans="1:16">
      <c r="A238" s="20"/>
      <c r="B238" s="13">
        <v>339</v>
      </c>
      <c r="C238" s="16">
        <v>13</v>
      </c>
      <c r="D238" s="16" t="s">
        <v>3625</v>
      </c>
      <c r="E238" s="16" t="s">
        <v>3626</v>
      </c>
      <c r="F238" s="27">
        <v>42599</v>
      </c>
      <c r="G238" s="16" t="s">
        <v>3639</v>
      </c>
      <c r="H238" s="16" t="s">
        <v>3642</v>
      </c>
      <c r="J238" s="16">
        <v>1.3433622513240779</v>
      </c>
      <c r="K238" s="16">
        <v>0.34742272974233829</v>
      </c>
      <c r="L238" s="16" t="s">
        <v>3678</v>
      </c>
      <c r="M238" s="16" t="s">
        <v>1392</v>
      </c>
      <c r="N238" s="16">
        <v>0</v>
      </c>
      <c r="O238" s="16">
        <v>1</v>
      </c>
      <c r="P238" s="16">
        <v>0.34742272974233829</v>
      </c>
    </row>
    <row r="239" spans="1:16">
      <c r="A239" s="20"/>
      <c r="B239" s="13">
        <v>340</v>
      </c>
      <c r="C239" s="16">
        <v>13</v>
      </c>
      <c r="D239" s="16" t="s">
        <v>3625</v>
      </c>
      <c r="E239" s="16" t="s">
        <v>3626</v>
      </c>
      <c r="F239" s="27">
        <v>42599</v>
      </c>
      <c r="G239" s="16" t="s">
        <v>3639</v>
      </c>
      <c r="H239" s="16" t="s">
        <v>3642</v>
      </c>
      <c r="J239" s="16">
        <v>1.3433622513240779</v>
      </c>
      <c r="K239" s="16">
        <v>0.34742272974233829</v>
      </c>
      <c r="L239" s="16" t="s">
        <v>3680</v>
      </c>
      <c r="M239" s="16" t="s">
        <v>1392</v>
      </c>
      <c r="N239" s="16">
        <v>1</v>
      </c>
      <c r="O239" s="16">
        <v>0</v>
      </c>
      <c r="P239" s="16">
        <v>0.34742272974233829</v>
      </c>
    </row>
    <row r="240" spans="1:16">
      <c r="A240" s="20"/>
      <c r="B240" s="13">
        <v>341</v>
      </c>
      <c r="C240" s="16">
        <v>13</v>
      </c>
      <c r="D240" s="16" t="s">
        <v>3625</v>
      </c>
      <c r="E240" s="16" t="s">
        <v>3626</v>
      </c>
      <c r="F240" s="27">
        <v>42599</v>
      </c>
      <c r="G240" s="16" t="s">
        <v>3639</v>
      </c>
      <c r="H240" s="16" t="s">
        <v>3642</v>
      </c>
      <c r="J240" s="16">
        <v>1.3433622513240779</v>
      </c>
      <c r="K240" s="16">
        <v>0.34742272974233829</v>
      </c>
      <c r="L240" s="16" t="s">
        <v>3680</v>
      </c>
      <c r="M240" s="16" t="s">
        <v>1392</v>
      </c>
      <c r="N240" s="16">
        <v>1</v>
      </c>
      <c r="O240" s="16">
        <v>0</v>
      </c>
      <c r="P240" s="16">
        <v>0.34742272974233829</v>
      </c>
    </row>
    <row r="241" spans="1:16">
      <c r="A241" s="20"/>
      <c r="B241" s="13">
        <v>342</v>
      </c>
      <c r="C241" s="16">
        <v>13</v>
      </c>
      <c r="D241" s="16" t="s">
        <v>3625</v>
      </c>
      <c r="E241" s="16" t="s">
        <v>3626</v>
      </c>
      <c r="F241" s="27">
        <v>42599</v>
      </c>
      <c r="G241" s="16" t="s">
        <v>3639</v>
      </c>
      <c r="H241" s="16" t="s">
        <v>3642</v>
      </c>
      <c r="I241" s="16">
        <v>0.01</v>
      </c>
      <c r="J241" s="16">
        <v>0.01</v>
      </c>
      <c r="K241" s="16">
        <v>2.5862177487859508E-3</v>
      </c>
      <c r="L241" s="16" t="s">
        <v>3637</v>
      </c>
      <c r="M241" s="16" t="s">
        <v>1232</v>
      </c>
      <c r="N241" s="16">
        <v>0</v>
      </c>
      <c r="O241" s="16">
        <v>0</v>
      </c>
      <c r="P241" s="16">
        <v>0</v>
      </c>
    </row>
    <row r="242" spans="1:16">
      <c r="A242" s="20"/>
      <c r="B242" s="13">
        <v>343</v>
      </c>
      <c r="C242" s="16">
        <v>13</v>
      </c>
      <c r="D242" s="16" t="s">
        <v>3625</v>
      </c>
      <c r="E242" s="16" t="s">
        <v>3626</v>
      </c>
      <c r="F242" s="27">
        <v>42599</v>
      </c>
      <c r="G242" s="16" t="s">
        <v>3639</v>
      </c>
      <c r="H242" s="16" t="s">
        <v>3642</v>
      </c>
      <c r="I242" s="16">
        <v>1.5</v>
      </c>
      <c r="J242" s="16">
        <v>1.5</v>
      </c>
      <c r="K242" s="16">
        <v>0.38793266231789258</v>
      </c>
      <c r="L242" s="16" t="s">
        <v>3630</v>
      </c>
      <c r="M242" s="16" t="s">
        <v>1392</v>
      </c>
      <c r="N242" s="16">
        <v>0</v>
      </c>
      <c r="O242" s="16">
        <v>0</v>
      </c>
      <c r="P242" s="16">
        <v>0</v>
      </c>
    </row>
    <row r="243" spans="1:16">
      <c r="A243" s="20"/>
      <c r="B243" s="13">
        <v>344</v>
      </c>
      <c r="C243" s="16">
        <v>13</v>
      </c>
      <c r="D243" s="16" t="s">
        <v>3625</v>
      </c>
      <c r="E243" s="16" t="s">
        <v>3626</v>
      </c>
      <c r="F243" s="27">
        <v>42599</v>
      </c>
      <c r="G243" s="16" t="s">
        <v>3639</v>
      </c>
      <c r="H243" s="16" t="s">
        <v>3642</v>
      </c>
      <c r="J243" s="16">
        <v>3.597222222222219E-2</v>
      </c>
      <c r="K243" s="16">
        <v>9.3031999574383403E-3</v>
      </c>
      <c r="L243" s="16" t="s">
        <v>3475</v>
      </c>
      <c r="M243" s="16" t="s">
        <v>1232</v>
      </c>
      <c r="N243" s="16">
        <v>0</v>
      </c>
      <c r="O243" s="16">
        <v>0</v>
      </c>
      <c r="P243" s="16">
        <v>0</v>
      </c>
    </row>
    <row r="244" spans="1:16">
      <c r="A244" s="20"/>
      <c r="B244" s="13">
        <v>345</v>
      </c>
      <c r="C244" s="16">
        <v>13</v>
      </c>
      <c r="D244" s="16" t="s">
        <v>3625</v>
      </c>
      <c r="E244" s="16" t="s">
        <v>3626</v>
      </c>
      <c r="F244" s="27">
        <v>42599</v>
      </c>
      <c r="G244" s="16" t="s">
        <v>3639</v>
      </c>
      <c r="H244" s="16" t="s">
        <v>3642</v>
      </c>
      <c r="I244" s="16">
        <v>0.01</v>
      </c>
      <c r="J244" s="16">
        <v>0.01</v>
      </c>
      <c r="K244" s="16">
        <v>2.5862177487859508E-3</v>
      </c>
      <c r="L244" s="16" t="s">
        <v>3475</v>
      </c>
      <c r="M244" s="16" t="s">
        <v>1232</v>
      </c>
      <c r="N244" s="16">
        <v>0</v>
      </c>
      <c r="O244" s="16">
        <v>0</v>
      </c>
      <c r="P244" s="16">
        <v>0</v>
      </c>
    </row>
    <row r="245" spans="1:16">
      <c r="A245" s="20"/>
      <c r="B245" s="13">
        <v>346</v>
      </c>
      <c r="C245" s="16">
        <v>13</v>
      </c>
      <c r="D245" s="16" t="s">
        <v>3625</v>
      </c>
      <c r="E245" s="16" t="s">
        <v>3626</v>
      </c>
      <c r="F245" s="27">
        <v>42599</v>
      </c>
      <c r="G245" s="16" t="s">
        <v>3639</v>
      </c>
      <c r="H245" s="16" t="s">
        <v>3642</v>
      </c>
      <c r="I245" s="16">
        <v>0.01</v>
      </c>
      <c r="J245" s="16">
        <v>0.01</v>
      </c>
      <c r="K245" s="16">
        <v>2.5862177487859508E-3</v>
      </c>
      <c r="L245" s="16" t="s">
        <v>1406</v>
      </c>
      <c r="M245" s="16" t="s">
        <v>1232</v>
      </c>
      <c r="N245" s="16">
        <v>0</v>
      </c>
      <c r="O245" s="16">
        <v>0</v>
      </c>
      <c r="P245" s="16">
        <v>0</v>
      </c>
    </row>
    <row r="246" spans="1:16">
      <c r="A246" s="20"/>
      <c r="B246" s="13">
        <v>347</v>
      </c>
      <c r="C246" s="16">
        <v>13</v>
      </c>
      <c r="D246" s="16" t="s">
        <v>3625</v>
      </c>
      <c r="E246" s="16" t="s">
        <v>3626</v>
      </c>
      <c r="F246" s="27">
        <v>42599</v>
      </c>
      <c r="G246" s="16" t="s">
        <v>3639</v>
      </c>
      <c r="H246" s="16" t="s">
        <v>3642</v>
      </c>
      <c r="I246" s="16">
        <v>0.02</v>
      </c>
      <c r="J246" s="16">
        <v>0.02</v>
      </c>
      <c r="K246" s="16">
        <v>5.1724354975719016E-3</v>
      </c>
      <c r="L246" s="16" t="s">
        <v>3475</v>
      </c>
      <c r="M246" s="16" t="s">
        <v>1232</v>
      </c>
      <c r="N246" s="16">
        <v>0</v>
      </c>
      <c r="O246" s="16">
        <v>0</v>
      </c>
      <c r="P246" s="16">
        <v>0</v>
      </c>
    </row>
    <row r="247" spans="1:16">
      <c r="A247" s="20"/>
      <c r="B247" s="13">
        <v>348</v>
      </c>
      <c r="C247" s="16">
        <v>13</v>
      </c>
      <c r="D247" s="16" t="s">
        <v>3625</v>
      </c>
      <c r="E247" s="16" t="s">
        <v>3626</v>
      </c>
      <c r="F247" s="27">
        <v>42599</v>
      </c>
      <c r="G247" s="16" t="s">
        <v>3639</v>
      </c>
      <c r="H247" s="16" t="s">
        <v>3642</v>
      </c>
      <c r="I247" s="16">
        <v>0.01</v>
      </c>
      <c r="J247" s="16">
        <v>0.01</v>
      </c>
      <c r="K247" s="16">
        <v>2.5862177487859508E-3</v>
      </c>
      <c r="L247" s="16" t="s">
        <v>3475</v>
      </c>
      <c r="M247" s="16" t="s">
        <v>1232</v>
      </c>
      <c r="N247" s="16">
        <v>0</v>
      </c>
      <c r="O247" s="16">
        <v>0</v>
      </c>
      <c r="P247" s="16">
        <v>0</v>
      </c>
    </row>
    <row r="248" spans="1:16">
      <c r="A248" s="20"/>
      <c r="B248" s="13">
        <v>349</v>
      </c>
      <c r="C248" s="16">
        <v>13</v>
      </c>
      <c r="D248" s="16" t="s">
        <v>3625</v>
      </c>
      <c r="E248" s="16" t="s">
        <v>3626</v>
      </c>
      <c r="F248" s="27">
        <v>42599</v>
      </c>
      <c r="G248" s="16" t="s">
        <v>3639</v>
      </c>
      <c r="H248" s="16" t="s">
        <v>3642</v>
      </c>
      <c r="J248" s="16">
        <v>3.5000000000000003E-2</v>
      </c>
      <c r="K248" s="16">
        <v>9.0517621207508274E-3</v>
      </c>
      <c r="L248" s="16" t="s">
        <v>1279</v>
      </c>
      <c r="M248" s="16" t="s">
        <v>1232</v>
      </c>
      <c r="N248" s="16">
        <v>0</v>
      </c>
      <c r="O248" s="16">
        <v>0</v>
      </c>
      <c r="P248" s="16">
        <v>0</v>
      </c>
    </row>
    <row r="249" spans="1:16">
      <c r="A249" s="20"/>
      <c r="B249" s="13">
        <v>350</v>
      </c>
      <c r="C249" s="16">
        <v>13</v>
      </c>
      <c r="D249" s="16" t="s">
        <v>3625</v>
      </c>
      <c r="E249" s="16" t="s">
        <v>3626</v>
      </c>
      <c r="F249" s="27">
        <v>42599</v>
      </c>
      <c r="G249" s="16" t="s">
        <v>3639</v>
      </c>
      <c r="H249" s="16" t="s">
        <v>3642</v>
      </c>
      <c r="I249" s="16">
        <v>0.17</v>
      </c>
      <c r="J249" s="16">
        <v>0.17</v>
      </c>
      <c r="K249" s="16">
        <v>4.3965701729361158E-2</v>
      </c>
      <c r="L249" s="16" t="s">
        <v>3475</v>
      </c>
      <c r="M249" s="16" t="s">
        <v>1232</v>
      </c>
      <c r="N249" s="16">
        <v>0</v>
      </c>
      <c r="O249" s="16">
        <v>0</v>
      </c>
      <c r="P249" s="16">
        <v>0</v>
      </c>
    </row>
    <row r="250" spans="1:16">
      <c r="A250" s="20"/>
      <c r="B250" s="13">
        <v>351</v>
      </c>
      <c r="C250" s="16">
        <v>13</v>
      </c>
      <c r="D250" s="16" t="s">
        <v>3625</v>
      </c>
      <c r="E250" s="16" t="s">
        <v>3626</v>
      </c>
      <c r="F250" s="27">
        <v>42599</v>
      </c>
      <c r="G250" s="16" t="s">
        <v>3639</v>
      </c>
      <c r="H250" s="16" t="s">
        <v>3642</v>
      </c>
      <c r="J250" s="16">
        <v>1.3333333333333331E-2</v>
      </c>
      <c r="K250" s="16">
        <v>3.4482903317146008E-3</v>
      </c>
      <c r="L250" s="16" t="s">
        <v>3637</v>
      </c>
      <c r="M250" s="16" t="s">
        <v>1232</v>
      </c>
      <c r="N250" s="16">
        <v>0</v>
      </c>
      <c r="O250" s="16">
        <v>0</v>
      </c>
      <c r="P250" s="16">
        <v>0</v>
      </c>
    </row>
    <row r="251" spans="1:16">
      <c r="A251" s="20"/>
      <c r="B251" s="13">
        <v>352</v>
      </c>
      <c r="C251" s="16">
        <v>13</v>
      </c>
      <c r="D251" s="16" t="s">
        <v>3625</v>
      </c>
      <c r="E251" s="16" t="s">
        <v>3626</v>
      </c>
      <c r="F251" s="27">
        <v>42599</v>
      </c>
      <c r="G251" s="16" t="s">
        <v>3639</v>
      </c>
      <c r="H251" s="16" t="s">
        <v>3642</v>
      </c>
      <c r="J251" s="16">
        <v>1.3333333333333331E-2</v>
      </c>
      <c r="K251" s="16">
        <v>3.4482903317146008E-3</v>
      </c>
      <c r="L251" s="16" t="s">
        <v>3637</v>
      </c>
      <c r="M251" s="16" t="s">
        <v>1232</v>
      </c>
      <c r="N251" s="16">
        <v>0</v>
      </c>
      <c r="O251" s="16">
        <v>0</v>
      </c>
      <c r="P251" s="16">
        <v>0</v>
      </c>
    </row>
    <row r="252" spans="1:16">
      <c r="A252" s="20"/>
      <c r="B252" s="13">
        <v>353</v>
      </c>
      <c r="C252" s="16">
        <v>13</v>
      </c>
      <c r="D252" s="16" t="s">
        <v>3625</v>
      </c>
      <c r="E252" s="16" t="s">
        <v>3626</v>
      </c>
      <c r="F252" s="27">
        <v>42599</v>
      </c>
      <c r="G252" s="16" t="s">
        <v>3639</v>
      </c>
      <c r="H252" s="16" t="s">
        <v>3642</v>
      </c>
      <c r="I252" s="16">
        <v>0.01</v>
      </c>
      <c r="J252" s="16">
        <v>0.01</v>
      </c>
      <c r="K252" s="16">
        <v>2.5862177487859508E-3</v>
      </c>
      <c r="L252" s="16" t="s">
        <v>1279</v>
      </c>
      <c r="M252" s="16" t="s">
        <v>1232</v>
      </c>
      <c r="N252" s="16">
        <v>0</v>
      </c>
      <c r="O252" s="16">
        <v>0</v>
      </c>
      <c r="P252" s="16">
        <v>0</v>
      </c>
    </row>
    <row r="253" spans="1:16">
      <c r="A253" s="20"/>
      <c r="B253" s="13">
        <v>354</v>
      </c>
      <c r="C253" s="16">
        <v>13</v>
      </c>
      <c r="D253" s="16" t="s">
        <v>3625</v>
      </c>
      <c r="E253" s="16" t="s">
        <v>3626</v>
      </c>
      <c r="F253" s="27">
        <v>42599</v>
      </c>
      <c r="G253" s="16" t="s">
        <v>3639</v>
      </c>
      <c r="H253" s="16" t="s">
        <v>3642</v>
      </c>
      <c r="I253" s="16">
        <v>0.01</v>
      </c>
      <c r="J253" s="16">
        <v>0.01</v>
      </c>
      <c r="K253" s="16">
        <v>2.5862177487859508E-3</v>
      </c>
      <c r="L253" s="16" t="s">
        <v>3630</v>
      </c>
      <c r="M253" s="16" t="s">
        <v>1392</v>
      </c>
      <c r="N253" s="16">
        <v>0</v>
      </c>
      <c r="O253" s="16">
        <v>0</v>
      </c>
      <c r="P253" s="16">
        <v>0</v>
      </c>
    </row>
    <row r="254" spans="1:16">
      <c r="A254" s="20"/>
      <c r="B254" s="13">
        <v>355</v>
      </c>
      <c r="C254" s="16">
        <v>13</v>
      </c>
      <c r="D254" s="16" t="s">
        <v>3625</v>
      </c>
      <c r="E254" s="16" t="s">
        <v>3626</v>
      </c>
      <c r="F254" s="27">
        <v>42599</v>
      </c>
      <c r="G254" s="16" t="s">
        <v>3639</v>
      </c>
      <c r="H254" s="16" t="s">
        <v>3642</v>
      </c>
      <c r="I254" s="16">
        <v>0.01</v>
      </c>
      <c r="J254" s="16">
        <v>0.01</v>
      </c>
      <c r="K254" s="16">
        <v>2.5862177487859508E-3</v>
      </c>
      <c r="L254" s="16" t="s">
        <v>1279</v>
      </c>
      <c r="M254" s="16" t="s">
        <v>1232</v>
      </c>
      <c r="N254" s="16">
        <v>0</v>
      </c>
      <c r="O254" s="16">
        <v>0</v>
      </c>
      <c r="P254" s="16">
        <v>0</v>
      </c>
    </row>
    <row r="255" spans="1:16">
      <c r="A255" s="20"/>
      <c r="B255" s="13">
        <v>406</v>
      </c>
      <c r="C255" s="16">
        <v>15</v>
      </c>
      <c r="D255" s="16" t="s">
        <v>3633</v>
      </c>
      <c r="E255" s="16" t="s">
        <v>3626</v>
      </c>
      <c r="F255" s="27">
        <v>42739</v>
      </c>
      <c r="G255" s="16" t="s">
        <v>3644</v>
      </c>
      <c r="H255" s="16" t="s">
        <v>3645</v>
      </c>
      <c r="I255" s="16">
        <v>0.15</v>
      </c>
      <c r="J255" s="16">
        <v>0.15</v>
      </c>
      <c r="K255" s="16">
        <v>3.8793266231789247E-2</v>
      </c>
      <c r="L255" s="16" t="s">
        <v>3629</v>
      </c>
      <c r="M255" s="16" t="s">
        <v>1392</v>
      </c>
      <c r="N255" s="16">
        <v>0</v>
      </c>
      <c r="O255" s="16">
        <v>0</v>
      </c>
      <c r="P255" s="16">
        <v>0</v>
      </c>
    </row>
    <row r="256" spans="1:16">
      <c r="A256" s="20"/>
      <c r="B256" s="13">
        <v>407</v>
      </c>
      <c r="C256" s="16">
        <v>15</v>
      </c>
      <c r="D256" s="16" t="s">
        <v>3633</v>
      </c>
      <c r="E256" s="16" t="s">
        <v>3626</v>
      </c>
      <c r="F256" s="27">
        <v>42739</v>
      </c>
      <c r="G256" s="16" t="s">
        <v>3644</v>
      </c>
      <c r="H256" s="16" t="s">
        <v>3645</v>
      </c>
      <c r="J256" s="16">
        <v>0.61746031746031749</v>
      </c>
      <c r="K256" s="16">
        <v>0.15968868321868809</v>
      </c>
      <c r="L256" s="16" t="s">
        <v>3630</v>
      </c>
      <c r="M256" s="16" t="s">
        <v>1392</v>
      </c>
      <c r="N256" s="16">
        <v>0</v>
      </c>
      <c r="O256" s="16">
        <v>0</v>
      </c>
      <c r="P256" s="16">
        <v>0</v>
      </c>
    </row>
    <row r="257" spans="1:16">
      <c r="A257" s="20"/>
      <c r="B257" s="13">
        <v>408</v>
      </c>
      <c r="C257" s="16">
        <v>15</v>
      </c>
      <c r="D257" s="16" t="s">
        <v>3633</v>
      </c>
      <c r="E257" s="16" t="s">
        <v>3626</v>
      </c>
      <c r="F257" s="27">
        <v>42739</v>
      </c>
      <c r="G257" s="16" t="s">
        <v>3644</v>
      </c>
      <c r="H257" s="16" t="s">
        <v>3645</v>
      </c>
      <c r="I257" s="16">
        <v>0.24</v>
      </c>
      <c r="J257" s="16">
        <v>0.24</v>
      </c>
      <c r="K257" s="16">
        <v>6.2069225970862812E-2</v>
      </c>
      <c r="L257" s="16" t="s">
        <v>3646</v>
      </c>
      <c r="M257" s="16" t="s">
        <v>1232</v>
      </c>
      <c r="N257" s="16">
        <v>0</v>
      </c>
      <c r="O257" s="16">
        <v>0</v>
      </c>
      <c r="P257" s="16">
        <v>0</v>
      </c>
    </row>
    <row r="258" spans="1:16">
      <c r="A258" s="20"/>
      <c r="B258" s="13">
        <v>409</v>
      </c>
      <c r="C258" s="16">
        <v>15</v>
      </c>
      <c r="D258" s="16" t="s">
        <v>3633</v>
      </c>
      <c r="E258" s="16" t="s">
        <v>3626</v>
      </c>
      <c r="F258" s="27">
        <v>42739</v>
      </c>
      <c r="G258" s="16" t="s">
        <v>3644</v>
      </c>
      <c r="H258" s="16" t="s">
        <v>3645</v>
      </c>
      <c r="J258" s="16">
        <v>4.8591549295774562E-2</v>
      </c>
      <c r="K258" s="16">
        <v>1.256683272297396E-2</v>
      </c>
      <c r="L258" s="16" t="s">
        <v>3475</v>
      </c>
      <c r="M258" s="16" t="s">
        <v>1232</v>
      </c>
      <c r="N258" s="16">
        <v>0</v>
      </c>
      <c r="O258" s="16">
        <v>0</v>
      </c>
      <c r="P258" s="16">
        <v>0</v>
      </c>
    </row>
    <row r="259" spans="1:16">
      <c r="A259" s="20"/>
      <c r="B259" s="13">
        <v>410</v>
      </c>
      <c r="C259" s="16">
        <v>15</v>
      </c>
      <c r="D259" s="16" t="s">
        <v>3633</v>
      </c>
      <c r="E259" s="16" t="s">
        <v>3626</v>
      </c>
      <c r="F259" s="27">
        <v>42739</v>
      </c>
      <c r="G259" s="16" t="s">
        <v>3644</v>
      </c>
      <c r="H259" s="16" t="s">
        <v>3645</v>
      </c>
      <c r="I259" s="16">
        <v>0.02</v>
      </c>
      <c r="J259" s="16">
        <v>0.02</v>
      </c>
      <c r="K259" s="16">
        <v>5.1724354975719016E-3</v>
      </c>
      <c r="L259" s="16" t="s">
        <v>3630</v>
      </c>
      <c r="M259" s="16" t="s">
        <v>1232</v>
      </c>
      <c r="N259" s="16">
        <v>0</v>
      </c>
      <c r="O259" s="16">
        <v>0</v>
      </c>
      <c r="P259" s="16">
        <v>0</v>
      </c>
    </row>
    <row r="260" spans="1:16">
      <c r="A260" s="20"/>
      <c r="B260" s="13">
        <v>411</v>
      </c>
      <c r="C260" s="16">
        <v>15</v>
      </c>
      <c r="D260" s="16" t="s">
        <v>3633</v>
      </c>
      <c r="E260" s="16" t="s">
        <v>3626</v>
      </c>
      <c r="F260" s="27">
        <v>42739</v>
      </c>
      <c r="G260" s="16" t="s">
        <v>3644</v>
      </c>
      <c r="H260" s="16" t="s">
        <v>3645</v>
      </c>
      <c r="I260" s="16">
        <v>0.04</v>
      </c>
      <c r="J260" s="16">
        <v>0.04</v>
      </c>
      <c r="K260" s="16">
        <v>1.03448709951438E-2</v>
      </c>
      <c r="L260" s="16" t="s">
        <v>3647</v>
      </c>
      <c r="M260" s="16" t="s">
        <v>1232</v>
      </c>
      <c r="N260" s="16">
        <v>0</v>
      </c>
      <c r="O260" s="16">
        <v>0</v>
      </c>
      <c r="P260" s="16">
        <v>0</v>
      </c>
    </row>
    <row r="261" spans="1:16">
      <c r="A261" s="20"/>
      <c r="B261" s="13">
        <v>412</v>
      </c>
      <c r="C261" s="16">
        <v>15</v>
      </c>
      <c r="D261" s="16" t="s">
        <v>3633</v>
      </c>
      <c r="E261" s="16" t="s">
        <v>3626</v>
      </c>
      <c r="F261" s="27">
        <v>42739</v>
      </c>
      <c r="G261" s="16" t="s">
        <v>3644</v>
      </c>
      <c r="H261" s="16" t="s">
        <v>3645</v>
      </c>
      <c r="J261" s="16">
        <v>0.61746031746031749</v>
      </c>
      <c r="K261" s="16">
        <v>0.15968868321868809</v>
      </c>
      <c r="L261" s="16" t="s">
        <v>3630</v>
      </c>
      <c r="M261" s="16" t="s">
        <v>1392</v>
      </c>
      <c r="N261" s="16">
        <v>0</v>
      </c>
      <c r="O261" s="16">
        <v>0</v>
      </c>
      <c r="P261" s="16">
        <v>0</v>
      </c>
    </row>
    <row r="262" spans="1:16">
      <c r="A262" s="20"/>
      <c r="B262" s="13">
        <v>413</v>
      </c>
      <c r="C262" s="16">
        <v>15</v>
      </c>
      <c r="D262" s="16" t="s">
        <v>3633</v>
      </c>
      <c r="E262" s="16" t="s">
        <v>3626</v>
      </c>
      <c r="F262" s="27">
        <v>42739</v>
      </c>
      <c r="G262" s="16" t="s">
        <v>3644</v>
      </c>
      <c r="H262" s="16" t="s">
        <v>3645</v>
      </c>
      <c r="I262" s="16">
        <v>0.15</v>
      </c>
      <c r="J262" s="16">
        <v>0.15</v>
      </c>
      <c r="K262" s="16">
        <v>3.8793266231789247E-2</v>
      </c>
      <c r="L262" s="16" t="s">
        <v>3629</v>
      </c>
      <c r="M262" s="16" t="s">
        <v>1392</v>
      </c>
      <c r="N262" s="16">
        <v>0</v>
      </c>
      <c r="O262" s="16">
        <v>0</v>
      </c>
      <c r="P262" s="16">
        <v>0</v>
      </c>
    </row>
    <row r="263" spans="1:16">
      <c r="A263" s="20"/>
      <c r="B263" s="13">
        <v>414</v>
      </c>
      <c r="C263" s="16">
        <v>15</v>
      </c>
      <c r="D263" s="16" t="s">
        <v>3633</v>
      </c>
      <c r="E263" s="16" t="s">
        <v>3626</v>
      </c>
      <c r="F263" s="27">
        <v>42739</v>
      </c>
      <c r="G263" s="16" t="s">
        <v>3644</v>
      </c>
      <c r="H263" s="16" t="s">
        <v>3645</v>
      </c>
      <c r="I263" s="16">
        <v>0.15</v>
      </c>
      <c r="J263" s="16">
        <v>0.15</v>
      </c>
      <c r="K263" s="16">
        <v>3.8793266231789247E-2</v>
      </c>
      <c r="L263" s="16" t="s">
        <v>3629</v>
      </c>
      <c r="M263" s="16" t="s">
        <v>1392</v>
      </c>
      <c r="N263" s="16">
        <v>0</v>
      </c>
      <c r="O263" s="16">
        <v>0</v>
      </c>
      <c r="P263" s="16">
        <v>0</v>
      </c>
    </row>
    <row r="264" spans="1:16">
      <c r="A264" s="20"/>
      <c r="B264" s="13">
        <v>415</v>
      </c>
      <c r="C264" s="16">
        <v>15</v>
      </c>
      <c r="D264" s="16" t="s">
        <v>3633</v>
      </c>
      <c r="E264" s="16" t="s">
        <v>3626</v>
      </c>
      <c r="F264" s="27">
        <v>42739</v>
      </c>
      <c r="G264" s="16" t="s">
        <v>3644</v>
      </c>
      <c r="H264" s="16" t="s">
        <v>3645</v>
      </c>
      <c r="I264" s="16">
        <v>0.01</v>
      </c>
      <c r="J264" s="16">
        <v>0.01</v>
      </c>
      <c r="K264" s="16">
        <v>2.5862177487859508E-3</v>
      </c>
      <c r="L264" s="16" t="s">
        <v>3646</v>
      </c>
      <c r="M264" s="16" t="s">
        <v>1232</v>
      </c>
      <c r="N264" s="16">
        <v>0</v>
      </c>
      <c r="O264" s="16">
        <v>0</v>
      </c>
      <c r="P264" s="16">
        <v>0</v>
      </c>
    </row>
    <row r="265" spans="1:16">
      <c r="A265" s="20"/>
      <c r="B265" s="13">
        <v>416</v>
      </c>
      <c r="C265" s="16">
        <v>15</v>
      </c>
      <c r="D265" s="16" t="s">
        <v>3633</v>
      </c>
      <c r="E265" s="16" t="s">
        <v>3626</v>
      </c>
      <c r="F265" s="27">
        <v>42739</v>
      </c>
      <c r="G265" s="16" t="s">
        <v>3644</v>
      </c>
      <c r="H265" s="16" t="s">
        <v>3645</v>
      </c>
      <c r="I265" s="16">
        <v>0.01</v>
      </c>
      <c r="J265" s="16">
        <v>0.01</v>
      </c>
      <c r="K265" s="16">
        <v>2.5862177487859508E-3</v>
      </c>
      <c r="L265" s="16" t="s">
        <v>3475</v>
      </c>
      <c r="M265" s="16" t="s">
        <v>1232</v>
      </c>
      <c r="N265" s="16">
        <v>0</v>
      </c>
      <c r="O265" s="16">
        <v>0</v>
      </c>
      <c r="P265" s="16">
        <v>0</v>
      </c>
    </row>
    <row r="266" spans="1:16">
      <c r="A266" s="20"/>
      <c r="B266" s="13">
        <v>417</v>
      </c>
      <c r="C266" s="16">
        <v>15</v>
      </c>
      <c r="D266" s="16" t="s">
        <v>3633</v>
      </c>
      <c r="E266" s="16" t="s">
        <v>3626</v>
      </c>
      <c r="F266" s="27">
        <v>42739</v>
      </c>
      <c r="G266" s="16" t="s">
        <v>3644</v>
      </c>
      <c r="H266" s="16" t="s">
        <v>3645</v>
      </c>
      <c r="I266" s="16">
        <v>0.01</v>
      </c>
      <c r="J266" s="16">
        <v>0.01</v>
      </c>
      <c r="K266" s="16">
        <v>2.5862177487859508E-3</v>
      </c>
      <c r="L266" s="16" t="s">
        <v>3646</v>
      </c>
      <c r="M266" s="16" t="s">
        <v>1232</v>
      </c>
      <c r="N266" s="16">
        <v>0</v>
      </c>
      <c r="O266" s="16">
        <v>0</v>
      </c>
      <c r="P266" s="16">
        <v>0</v>
      </c>
    </row>
    <row r="267" spans="1:16">
      <c r="A267" s="20"/>
      <c r="B267" s="13">
        <v>418</v>
      </c>
      <c r="C267" s="16">
        <v>15</v>
      </c>
      <c r="D267" s="16" t="s">
        <v>3633</v>
      </c>
      <c r="E267" s="16" t="s">
        <v>3626</v>
      </c>
      <c r="F267" s="27">
        <v>42739</v>
      </c>
      <c r="G267" s="16" t="s">
        <v>3644</v>
      </c>
      <c r="H267" s="16" t="s">
        <v>3645</v>
      </c>
      <c r="I267" s="16">
        <v>0.01</v>
      </c>
      <c r="J267" s="16">
        <v>0.01</v>
      </c>
      <c r="K267" s="16">
        <v>2.5862177487859508E-3</v>
      </c>
      <c r="L267" s="16" t="s">
        <v>3646</v>
      </c>
      <c r="M267" s="16" t="s">
        <v>1232</v>
      </c>
      <c r="N267" s="16">
        <v>0</v>
      </c>
      <c r="O267" s="16">
        <v>0</v>
      </c>
      <c r="P267" s="16">
        <v>0</v>
      </c>
    </row>
    <row r="268" spans="1:16">
      <c r="A268" s="20"/>
      <c r="B268" s="13">
        <v>419</v>
      </c>
      <c r="C268" s="16">
        <v>15</v>
      </c>
      <c r="D268" s="16" t="s">
        <v>3633</v>
      </c>
      <c r="E268" s="16" t="s">
        <v>3626</v>
      </c>
      <c r="F268" s="27">
        <v>42739</v>
      </c>
      <c r="G268" s="16" t="s">
        <v>3644</v>
      </c>
      <c r="H268" s="16" t="s">
        <v>3645</v>
      </c>
      <c r="I268" s="16">
        <v>0.8</v>
      </c>
      <c r="J268" s="16">
        <v>0.8</v>
      </c>
      <c r="K268" s="16">
        <v>0.20689741990287611</v>
      </c>
      <c r="L268" s="16" t="s">
        <v>3632</v>
      </c>
      <c r="M268" s="16" t="s">
        <v>1232</v>
      </c>
      <c r="N268" s="16">
        <v>0</v>
      </c>
      <c r="O268" s="16">
        <v>0</v>
      </c>
      <c r="P268" s="16">
        <v>0</v>
      </c>
    </row>
    <row r="269" spans="1:16">
      <c r="A269" s="20"/>
      <c r="B269" s="13">
        <v>420</v>
      </c>
      <c r="C269" s="16">
        <v>15</v>
      </c>
      <c r="D269" s="16" t="s">
        <v>3633</v>
      </c>
      <c r="E269" s="16" t="s">
        <v>3626</v>
      </c>
      <c r="F269" s="27">
        <v>42739</v>
      </c>
      <c r="G269" s="16" t="s">
        <v>3644</v>
      </c>
      <c r="H269" s="16" t="s">
        <v>3645</v>
      </c>
      <c r="J269" s="16">
        <v>0.61746031746031749</v>
      </c>
      <c r="K269" s="16">
        <v>0.15968868321868809</v>
      </c>
      <c r="L269" s="16" t="s">
        <v>3630</v>
      </c>
      <c r="M269" s="16" t="s">
        <v>1392</v>
      </c>
      <c r="N269" s="16">
        <v>0</v>
      </c>
      <c r="O269" s="16">
        <v>0</v>
      </c>
      <c r="P269" s="16">
        <v>0</v>
      </c>
    </row>
    <row r="270" spans="1:16">
      <c r="A270" s="20"/>
      <c r="B270" s="13">
        <v>421</v>
      </c>
      <c r="C270" s="16">
        <v>15</v>
      </c>
      <c r="D270" s="16" t="s">
        <v>3633</v>
      </c>
      <c r="E270" s="16" t="s">
        <v>3626</v>
      </c>
      <c r="F270" s="27">
        <v>42739</v>
      </c>
      <c r="G270" s="16" t="s">
        <v>3644</v>
      </c>
      <c r="H270" s="16" t="s">
        <v>3645</v>
      </c>
      <c r="J270" s="16">
        <v>0.17192307692307679</v>
      </c>
      <c r="K270" s="16">
        <v>4.4463051296435359E-2</v>
      </c>
      <c r="L270" s="16" t="s">
        <v>3646</v>
      </c>
      <c r="M270" s="16" t="s">
        <v>1232</v>
      </c>
      <c r="N270" s="16">
        <v>0</v>
      </c>
      <c r="O270" s="16">
        <v>0</v>
      </c>
      <c r="P270" s="16">
        <v>0</v>
      </c>
    </row>
    <row r="271" spans="1:16">
      <c r="A271" s="20"/>
      <c r="B271" s="13">
        <v>422</v>
      </c>
      <c r="C271" s="16">
        <v>15</v>
      </c>
      <c r="D271" s="16" t="s">
        <v>3633</v>
      </c>
      <c r="E271" s="16" t="s">
        <v>3626</v>
      </c>
      <c r="F271" s="27">
        <v>42739</v>
      </c>
      <c r="G271" s="16" t="s">
        <v>3644</v>
      </c>
      <c r="H271" s="16" t="s">
        <v>3645</v>
      </c>
      <c r="J271" s="16">
        <v>0.17192307692307679</v>
      </c>
      <c r="K271" s="16">
        <v>4.4463051296435359E-2</v>
      </c>
      <c r="L271" s="16" t="s">
        <v>3646</v>
      </c>
      <c r="M271" s="16" t="s">
        <v>1232</v>
      </c>
      <c r="N271" s="16">
        <v>0</v>
      </c>
      <c r="O271" s="16">
        <v>0</v>
      </c>
      <c r="P271" s="16">
        <v>0</v>
      </c>
    </row>
    <row r="272" spans="1:16">
      <c r="A272" s="20"/>
      <c r="B272" s="13">
        <v>423</v>
      </c>
      <c r="C272" s="16">
        <v>15</v>
      </c>
      <c r="D272" s="16" t="s">
        <v>3633</v>
      </c>
      <c r="E272" s="16" t="s">
        <v>3626</v>
      </c>
      <c r="F272" s="27">
        <v>42739</v>
      </c>
      <c r="G272" s="16" t="s">
        <v>3644</v>
      </c>
      <c r="H272" s="16" t="s">
        <v>3645</v>
      </c>
      <c r="I272" s="16">
        <v>0.6</v>
      </c>
      <c r="J272" s="16">
        <v>0.6</v>
      </c>
      <c r="K272" s="16">
        <v>0.15517306492715699</v>
      </c>
      <c r="L272" s="16" t="s">
        <v>3475</v>
      </c>
      <c r="M272" s="16" t="s">
        <v>1232</v>
      </c>
      <c r="N272" s="16">
        <v>0</v>
      </c>
      <c r="O272" s="16">
        <v>0</v>
      </c>
      <c r="P272" s="16">
        <v>0</v>
      </c>
    </row>
    <row r="273" spans="1:16">
      <c r="A273" s="20"/>
      <c r="B273" s="13">
        <v>424</v>
      </c>
      <c r="C273" s="16">
        <v>15</v>
      </c>
      <c r="D273" s="16" t="s">
        <v>3633</v>
      </c>
      <c r="E273" s="16" t="s">
        <v>3626</v>
      </c>
      <c r="F273" s="27">
        <v>42739</v>
      </c>
      <c r="G273" s="16" t="s">
        <v>3644</v>
      </c>
      <c r="H273" s="16" t="s">
        <v>3645</v>
      </c>
      <c r="I273" s="16">
        <v>0.01</v>
      </c>
      <c r="J273" s="16">
        <v>0.01</v>
      </c>
      <c r="K273" s="16">
        <v>2.5862177487859508E-3</v>
      </c>
      <c r="L273" s="16" t="s">
        <v>3475</v>
      </c>
      <c r="M273" s="16" t="s">
        <v>1232</v>
      </c>
      <c r="N273" s="16">
        <v>0</v>
      </c>
      <c r="O273" s="16">
        <v>0</v>
      </c>
      <c r="P273" s="16">
        <v>0</v>
      </c>
    </row>
    <row r="274" spans="1:16">
      <c r="A274" s="20"/>
      <c r="B274" s="13">
        <v>425</v>
      </c>
      <c r="C274" s="16">
        <v>15</v>
      </c>
      <c r="D274" s="16" t="s">
        <v>3633</v>
      </c>
      <c r="E274" s="16" t="s">
        <v>3626</v>
      </c>
      <c r="F274" s="27">
        <v>42739</v>
      </c>
      <c r="G274" s="16" t="s">
        <v>3644</v>
      </c>
      <c r="H274" s="16" t="s">
        <v>3645</v>
      </c>
      <c r="I274" s="16">
        <v>0.01</v>
      </c>
      <c r="J274" s="16">
        <v>0.01</v>
      </c>
      <c r="K274" s="16">
        <v>2.5862177487859508E-3</v>
      </c>
      <c r="L274" s="16" t="s">
        <v>3646</v>
      </c>
      <c r="M274" s="16" t="s">
        <v>1232</v>
      </c>
      <c r="N274" s="16">
        <v>0</v>
      </c>
      <c r="O274" s="16">
        <v>0</v>
      </c>
      <c r="P274" s="16">
        <v>0</v>
      </c>
    </row>
    <row r="275" spans="1:16">
      <c r="A275" s="20"/>
      <c r="B275" s="13">
        <v>426</v>
      </c>
      <c r="C275" s="16">
        <v>15</v>
      </c>
      <c r="D275" s="16" t="s">
        <v>3633</v>
      </c>
      <c r="E275" s="16" t="s">
        <v>3626</v>
      </c>
      <c r="F275" s="27">
        <v>42739</v>
      </c>
      <c r="G275" s="16" t="s">
        <v>3644</v>
      </c>
      <c r="H275" s="16" t="s">
        <v>3645</v>
      </c>
      <c r="J275" s="16">
        <v>0.17192307692307679</v>
      </c>
      <c r="K275" s="16">
        <v>4.4463051296435359E-2</v>
      </c>
      <c r="L275" s="16" t="s">
        <v>3646</v>
      </c>
      <c r="M275" s="16" t="s">
        <v>1232</v>
      </c>
      <c r="N275" s="16">
        <v>0</v>
      </c>
      <c r="O275" s="16">
        <v>0</v>
      </c>
      <c r="P275" s="16">
        <v>0</v>
      </c>
    </row>
    <row r="276" spans="1:16">
      <c r="A276" s="20"/>
      <c r="B276" s="13">
        <v>427</v>
      </c>
      <c r="C276" s="16">
        <v>15</v>
      </c>
      <c r="D276" s="16" t="s">
        <v>3633</v>
      </c>
      <c r="E276" s="16" t="s">
        <v>3626</v>
      </c>
      <c r="F276" s="27">
        <v>42739</v>
      </c>
      <c r="G276" s="16" t="s">
        <v>3644</v>
      </c>
      <c r="H276" s="16" t="s">
        <v>3645</v>
      </c>
      <c r="I276" s="16">
        <v>0.01</v>
      </c>
      <c r="J276" s="16">
        <v>0.01</v>
      </c>
      <c r="K276" s="16">
        <v>2.5862177487859508E-3</v>
      </c>
      <c r="L276" s="16" t="s">
        <v>3648</v>
      </c>
      <c r="M276" s="16" t="s">
        <v>1232</v>
      </c>
      <c r="N276" s="16">
        <v>0</v>
      </c>
      <c r="O276" s="16">
        <v>0</v>
      </c>
      <c r="P276" s="16">
        <v>0</v>
      </c>
    </row>
    <row r="277" spans="1:16">
      <c r="A277" s="20"/>
      <c r="B277" s="13">
        <v>428</v>
      </c>
      <c r="C277" s="16">
        <v>15</v>
      </c>
      <c r="D277" s="16" t="s">
        <v>3633</v>
      </c>
      <c r="E277" s="16" t="s">
        <v>3626</v>
      </c>
      <c r="F277" s="27">
        <v>42739</v>
      </c>
      <c r="G277" s="16" t="s">
        <v>3644</v>
      </c>
      <c r="H277" s="16" t="s">
        <v>3645</v>
      </c>
      <c r="I277" s="16">
        <v>0.04</v>
      </c>
      <c r="J277" s="16">
        <v>0.04</v>
      </c>
      <c r="K277" s="16">
        <v>1.03448709951438E-2</v>
      </c>
      <c r="L277" s="16" t="s">
        <v>3632</v>
      </c>
      <c r="M277" s="16" t="s">
        <v>1232</v>
      </c>
      <c r="N277" s="16">
        <v>0</v>
      </c>
      <c r="O277" s="16">
        <v>0</v>
      </c>
      <c r="P277" s="16">
        <v>0</v>
      </c>
    </row>
    <row r="278" spans="1:16">
      <c r="A278" s="20"/>
      <c r="B278" s="13">
        <v>429</v>
      </c>
      <c r="C278" s="16">
        <v>15</v>
      </c>
      <c r="D278" s="16" t="s">
        <v>3633</v>
      </c>
      <c r="E278" s="16" t="s">
        <v>3626</v>
      </c>
      <c r="F278" s="27">
        <v>42739</v>
      </c>
      <c r="G278" s="16" t="s">
        <v>3644</v>
      </c>
      <c r="H278" s="16" t="s">
        <v>3645</v>
      </c>
      <c r="J278" s="16">
        <v>0.61746031746031749</v>
      </c>
      <c r="K278" s="16">
        <v>0.15968868321868809</v>
      </c>
      <c r="L278" s="16" t="s">
        <v>3630</v>
      </c>
      <c r="M278" s="16" t="s">
        <v>1392</v>
      </c>
      <c r="N278" s="16">
        <v>0</v>
      </c>
      <c r="O278" s="16">
        <v>0</v>
      </c>
      <c r="P278" s="16">
        <v>0</v>
      </c>
    </row>
    <row r="279" spans="1:16">
      <c r="A279" s="20"/>
      <c r="B279" s="13">
        <v>430</v>
      </c>
      <c r="C279" s="16">
        <v>15</v>
      </c>
      <c r="D279" s="16" t="s">
        <v>3633</v>
      </c>
      <c r="E279" s="16" t="s">
        <v>3626</v>
      </c>
      <c r="F279" s="27">
        <v>42739</v>
      </c>
      <c r="G279" s="16" t="s">
        <v>3644</v>
      </c>
      <c r="H279" s="16" t="s">
        <v>3645</v>
      </c>
      <c r="J279" s="16">
        <v>0.06</v>
      </c>
      <c r="K279" s="16">
        <v>1.55173064927157E-2</v>
      </c>
      <c r="L279" s="16" t="s">
        <v>3648</v>
      </c>
      <c r="M279" s="16" t="s">
        <v>1392</v>
      </c>
      <c r="N279" s="16">
        <v>0</v>
      </c>
      <c r="O279" s="16">
        <v>0</v>
      </c>
      <c r="P279" s="16">
        <v>0</v>
      </c>
    </row>
    <row r="280" spans="1:16">
      <c r="A280" s="20"/>
      <c r="B280" s="13">
        <v>431</v>
      </c>
      <c r="C280" s="16">
        <v>15</v>
      </c>
      <c r="D280" s="16" t="s">
        <v>3633</v>
      </c>
      <c r="E280" s="16" t="s">
        <v>3626</v>
      </c>
      <c r="F280" s="27">
        <v>42739</v>
      </c>
      <c r="G280" s="16" t="s">
        <v>3644</v>
      </c>
      <c r="H280" s="16" t="s">
        <v>3645</v>
      </c>
      <c r="I280" s="16">
        <v>0.15</v>
      </c>
      <c r="J280" s="16">
        <v>0.15</v>
      </c>
      <c r="K280" s="16">
        <v>3.8793266231789247E-2</v>
      </c>
      <c r="L280" s="16" t="s">
        <v>3629</v>
      </c>
      <c r="M280" s="16" t="s">
        <v>1392</v>
      </c>
      <c r="N280" s="16">
        <v>0</v>
      </c>
      <c r="O280" s="16">
        <v>0</v>
      </c>
      <c r="P280" s="16">
        <v>0</v>
      </c>
    </row>
    <row r="281" spans="1:16">
      <c r="A281" s="20"/>
      <c r="B281" s="13">
        <v>432</v>
      </c>
      <c r="C281" s="16">
        <v>15</v>
      </c>
      <c r="D281" s="16" t="s">
        <v>3633</v>
      </c>
      <c r="E281" s="16" t="s">
        <v>3626</v>
      </c>
      <c r="F281" s="27">
        <v>42739</v>
      </c>
      <c r="G281" s="16" t="s">
        <v>3644</v>
      </c>
      <c r="H281" s="16" t="s">
        <v>3645</v>
      </c>
      <c r="J281" s="16">
        <v>0.61746031746031749</v>
      </c>
      <c r="K281" s="16">
        <v>0.15968868321868809</v>
      </c>
      <c r="L281" s="16" t="s">
        <v>3630</v>
      </c>
      <c r="M281" s="16" t="s">
        <v>1392</v>
      </c>
      <c r="N281" s="16">
        <v>0</v>
      </c>
      <c r="O281" s="16">
        <v>0</v>
      </c>
      <c r="P281" s="16">
        <v>0</v>
      </c>
    </row>
    <row r="282" spans="1:16">
      <c r="A282" s="20"/>
      <c r="B282" s="13">
        <v>433</v>
      </c>
      <c r="C282" s="16">
        <v>15</v>
      </c>
      <c r="D282" s="16" t="s">
        <v>3633</v>
      </c>
      <c r="E282" s="16" t="s">
        <v>3626</v>
      </c>
      <c r="F282" s="27">
        <v>42739</v>
      </c>
      <c r="G282" s="16" t="s">
        <v>3644</v>
      </c>
      <c r="H282" s="16" t="s">
        <v>3645</v>
      </c>
      <c r="I282" s="16">
        <v>0.15</v>
      </c>
      <c r="J282" s="16">
        <v>0.15</v>
      </c>
      <c r="K282" s="16">
        <v>3.8793266231789247E-2</v>
      </c>
      <c r="L282" s="16" t="s">
        <v>3629</v>
      </c>
      <c r="M282" s="16" t="s">
        <v>1392</v>
      </c>
      <c r="N282" s="16">
        <v>0</v>
      </c>
      <c r="O282" s="16">
        <v>0</v>
      </c>
      <c r="P282" s="16">
        <v>0</v>
      </c>
    </row>
    <row r="283" spans="1:16">
      <c r="A283" s="20"/>
      <c r="B283" s="13">
        <v>434</v>
      </c>
      <c r="C283" s="16">
        <v>15</v>
      </c>
      <c r="D283" s="16" t="s">
        <v>3633</v>
      </c>
      <c r="E283" s="16" t="s">
        <v>3626</v>
      </c>
      <c r="F283" s="27">
        <v>42739</v>
      </c>
      <c r="G283" s="16" t="s">
        <v>3644</v>
      </c>
      <c r="H283" s="16" t="s">
        <v>3645</v>
      </c>
      <c r="I283" s="16">
        <v>0.11</v>
      </c>
      <c r="J283" s="16">
        <v>0.11</v>
      </c>
      <c r="K283" s="16">
        <v>2.8448395236645461E-2</v>
      </c>
      <c r="L283" s="16" t="s">
        <v>3475</v>
      </c>
      <c r="M283" s="16" t="s">
        <v>1232</v>
      </c>
      <c r="N283" s="16">
        <v>0</v>
      </c>
      <c r="O283" s="16">
        <v>0</v>
      </c>
      <c r="P283" s="16">
        <v>0</v>
      </c>
    </row>
    <row r="284" spans="1:16">
      <c r="A284" s="20"/>
      <c r="B284" s="13">
        <v>435</v>
      </c>
      <c r="C284" s="16">
        <v>15</v>
      </c>
      <c r="D284" s="16" t="s">
        <v>3633</v>
      </c>
      <c r="E284" s="16" t="s">
        <v>3626</v>
      </c>
      <c r="F284" s="27">
        <v>42739</v>
      </c>
      <c r="G284" s="16" t="s">
        <v>3644</v>
      </c>
      <c r="H284" s="16" t="s">
        <v>3645</v>
      </c>
      <c r="J284" s="16">
        <v>0.17192307692307679</v>
      </c>
      <c r="K284" s="16">
        <v>4.4463051296435359E-2</v>
      </c>
      <c r="L284" s="16" t="s">
        <v>3646</v>
      </c>
      <c r="M284" s="16" t="s">
        <v>1232</v>
      </c>
      <c r="N284" s="16">
        <v>0</v>
      </c>
      <c r="O284" s="16">
        <v>0</v>
      </c>
      <c r="P284" s="16">
        <v>0</v>
      </c>
    </row>
    <row r="285" spans="1:16">
      <c r="A285" s="20"/>
      <c r="B285" s="13">
        <v>436</v>
      </c>
      <c r="C285" s="16">
        <v>15</v>
      </c>
      <c r="D285" s="16" t="s">
        <v>3633</v>
      </c>
      <c r="E285" s="16" t="s">
        <v>3626</v>
      </c>
      <c r="F285" s="27">
        <v>42739</v>
      </c>
      <c r="G285" s="16" t="s">
        <v>3644</v>
      </c>
      <c r="H285" s="16" t="s">
        <v>3645</v>
      </c>
      <c r="J285" s="16">
        <v>0.17192307692307679</v>
      </c>
      <c r="K285" s="16">
        <v>4.4463051296435359E-2</v>
      </c>
      <c r="L285" s="16" t="s">
        <v>3646</v>
      </c>
      <c r="M285" s="16" t="s">
        <v>1232</v>
      </c>
      <c r="N285" s="16">
        <v>0</v>
      </c>
      <c r="O285" s="16">
        <v>0</v>
      </c>
      <c r="P285" s="16">
        <v>0</v>
      </c>
    </row>
    <row r="286" spans="1:16">
      <c r="A286" s="20"/>
      <c r="B286" s="13">
        <v>437</v>
      </c>
      <c r="C286" s="16">
        <v>15</v>
      </c>
      <c r="D286" s="16" t="s">
        <v>3633</v>
      </c>
      <c r="E286" s="16" t="s">
        <v>3626</v>
      </c>
      <c r="F286" s="27">
        <v>42739</v>
      </c>
      <c r="G286" s="16" t="s">
        <v>3644</v>
      </c>
      <c r="H286" s="16" t="s">
        <v>3645</v>
      </c>
      <c r="J286" s="16">
        <v>0.17192307692307679</v>
      </c>
      <c r="K286" s="16">
        <v>4.4463051296435359E-2</v>
      </c>
      <c r="L286" s="16" t="s">
        <v>3646</v>
      </c>
      <c r="M286" s="16" t="s">
        <v>1232</v>
      </c>
      <c r="N286" s="16">
        <v>0</v>
      </c>
      <c r="O286" s="16">
        <v>0</v>
      </c>
      <c r="P286" s="16">
        <v>0</v>
      </c>
    </row>
    <row r="287" spans="1:16">
      <c r="A287" s="20"/>
      <c r="B287" s="13">
        <v>438</v>
      </c>
      <c r="C287" s="16">
        <v>15</v>
      </c>
      <c r="D287" s="16" t="s">
        <v>3633</v>
      </c>
      <c r="E287" s="16" t="s">
        <v>3626</v>
      </c>
      <c r="F287" s="27">
        <v>42739</v>
      </c>
      <c r="G287" s="16" t="s">
        <v>3644</v>
      </c>
      <c r="H287" s="16" t="s">
        <v>3645</v>
      </c>
      <c r="I287" s="16">
        <v>0.05</v>
      </c>
      <c r="J287" s="16">
        <v>0.05</v>
      </c>
      <c r="K287" s="16">
        <v>1.293108874392975E-2</v>
      </c>
      <c r="L287" s="16" t="s">
        <v>3632</v>
      </c>
      <c r="M287" s="16" t="s">
        <v>1232</v>
      </c>
      <c r="N287" s="16">
        <v>0</v>
      </c>
      <c r="O287" s="16">
        <v>0</v>
      </c>
      <c r="P287" s="16">
        <v>0</v>
      </c>
    </row>
    <row r="288" spans="1:16">
      <c r="A288" s="20"/>
      <c r="B288" s="13">
        <v>439</v>
      </c>
      <c r="C288" s="16">
        <v>15</v>
      </c>
      <c r="D288" s="16" t="s">
        <v>3633</v>
      </c>
      <c r="E288" s="16" t="s">
        <v>3626</v>
      </c>
      <c r="F288" s="27">
        <v>42739</v>
      </c>
      <c r="G288" s="16" t="s">
        <v>3644</v>
      </c>
      <c r="H288" s="16" t="s">
        <v>3645</v>
      </c>
      <c r="J288" s="16">
        <v>4.8591549295774562E-2</v>
      </c>
      <c r="K288" s="16">
        <v>1.256683272297396E-2</v>
      </c>
      <c r="L288" s="16" t="s">
        <v>3475</v>
      </c>
      <c r="M288" s="16" t="s">
        <v>1232</v>
      </c>
      <c r="N288" s="16">
        <v>0</v>
      </c>
      <c r="O288" s="16">
        <v>0</v>
      </c>
      <c r="P288" s="16">
        <v>0</v>
      </c>
    </row>
    <row r="289" spans="1:16">
      <c r="A289" s="20"/>
      <c r="B289" s="13">
        <v>440</v>
      </c>
      <c r="C289" s="16">
        <v>15</v>
      </c>
      <c r="D289" s="16" t="s">
        <v>3633</v>
      </c>
      <c r="E289" s="16" t="s">
        <v>3626</v>
      </c>
      <c r="F289" s="27">
        <v>42739</v>
      </c>
      <c r="G289" s="16" t="s">
        <v>3644</v>
      </c>
      <c r="H289" s="16" t="s">
        <v>3645</v>
      </c>
      <c r="J289" s="16">
        <v>4.8591549295774562E-2</v>
      </c>
      <c r="K289" s="16">
        <v>1.256683272297396E-2</v>
      </c>
      <c r="L289" s="16" t="s">
        <v>3475</v>
      </c>
      <c r="M289" s="16" t="s">
        <v>1232</v>
      </c>
      <c r="N289" s="16">
        <v>0</v>
      </c>
      <c r="O289" s="16">
        <v>0</v>
      </c>
      <c r="P289" s="16">
        <v>0</v>
      </c>
    </row>
    <row r="290" spans="1:16">
      <c r="A290" s="20"/>
      <c r="B290" s="13">
        <v>441</v>
      </c>
      <c r="C290" s="16">
        <v>15</v>
      </c>
      <c r="D290" s="16" t="s">
        <v>3633</v>
      </c>
      <c r="E290" s="16" t="s">
        <v>3626</v>
      </c>
      <c r="F290" s="27">
        <v>42739</v>
      </c>
      <c r="G290" s="16" t="s">
        <v>3644</v>
      </c>
      <c r="H290" s="16" t="s">
        <v>3645</v>
      </c>
      <c r="J290" s="16">
        <v>0.17192307692307679</v>
      </c>
      <c r="K290" s="16">
        <v>4.4463051296435359E-2</v>
      </c>
      <c r="L290" s="16" t="s">
        <v>3646</v>
      </c>
      <c r="M290" s="16" t="s">
        <v>1232</v>
      </c>
      <c r="N290" s="16">
        <v>0</v>
      </c>
      <c r="O290" s="16">
        <v>0</v>
      </c>
      <c r="P290" s="16">
        <v>0</v>
      </c>
    </row>
    <row r="291" spans="1:16">
      <c r="A291" s="20"/>
      <c r="B291" s="13">
        <v>442</v>
      </c>
      <c r="C291" s="16">
        <v>15</v>
      </c>
      <c r="D291" s="16" t="s">
        <v>3633</v>
      </c>
      <c r="E291" s="16" t="s">
        <v>3626</v>
      </c>
      <c r="F291" s="27">
        <v>42739</v>
      </c>
      <c r="G291" s="16" t="s">
        <v>3644</v>
      </c>
      <c r="H291" s="16" t="s">
        <v>3645</v>
      </c>
      <c r="I291" s="16">
        <v>0.01</v>
      </c>
      <c r="J291" s="16">
        <v>0.01</v>
      </c>
      <c r="K291" s="16">
        <v>2.5862177487859508E-3</v>
      </c>
      <c r="L291" s="16" t="s">
        <v>3646</v>
      </c>
      <c r="M291" s="16" t="s">
        <v>1232</v>
      </c>
      <c r="N291" s="16">
        <v>0</v>
      </c>
      <c r="O291" s="16">
        <v>0</v>
      </c>
      <c r="P291" s="16">
        <v>0</v>
      </c>
    </row>
    <row r="292" spans="1:16">
      <c r="A292" s="20"/>
      <c r="B292" s="13">
        <v>443</v>
      </c>
      <c r="C292" s="16">
        <v>15</v>
      </c>
      <c r="D292" s="16" t="s">
        <v>3633</v>
      </c>
      <c r="E292" s="16" t="s">
        <v>3626</v>
      </c>
      <c r="F292" s="27">
        <v>42739</v>
      </c>
      <c r="G292" s="16" t="s">
        <v>3644</v>
      </c>
      <c r="H292" s="16" t="s">
        <v>3645</v>
      </c>
      <c r="I292" s="16">
        <v>0.13</v>
      </c>
      <c r="J292" s="16">
        <v>0.13</v>
      </c>
      <c r="K292" s="16">
        <v>3.3620830734217351E-2</v>
      </c>
      <c r="L292" s="16" t="s">
        <v>3643</v>
      </c>
      <c r="M292" s="16" t="s">
        <v>1232</v>
      </c>
      <c r="N292" s="16">
        <v>0</v>
      </c>
      <c r="O292" s="16">
        <v>0</v>
      </c>
      <c r="P292" s="16">
        <v>0</v>
      </c>
    </row>
    <row r="293" spans="1:16">
      <c r="A293" s="20"/>
      <c r="B293" s="13">
        <v>444</v>
      </c>
      <c r="C293" s="16">
        <v>15</v>
      </c>
      <c r="D293" s="16" t="s">
        <v>3633</v>
      </c>
      <c r="E293" s="16" t="s">
        <v>3626</v>
      </c>
      <c r="F293" s="27">
        <v>42739</v>
      </c>
      <c r="G293" s="16" t="s">
        <v>3644</v>
      </c>
      <c r="H293" s="16" t="s">
        <v>3645</v>
      </c>
      <c r="I293" s="16">
        <v>0.15</v>
      </c>
      <c r="J293" s="16">
        <v>0.15</v>
      </c>
      <c r="K293" s="16">
        <v>3.8793266231789247E-2</v>
      </c>
      <c r="L293" s="16" t="s">
        <v>3629</v>
      </c>
      <c r="M293" s="16" t="s">
        <v>1392</v>
      </c>
      <c r="N293" s="16">
        <v>0</v>
      </c>
      <c r="O293" s="16">
        <v>0</v>
      </c>
      <c r="P293" s="16">
        <v>0</v>
      </c>
    </row>
    <row r="294" spans="1:16">
      <c r="A294" s="20"/>
      <c r="B294" s="13">
        <v>445</v>
      </c>
      <c r="C294" s="16">
        <v>15</v>
      </c>
      <c r="D294" s="16" t="s">
        <v>3633</v>
      </c>
      <c r="E294" s="16" t="s">
        <v>3626</v>
      </c>
      <c r="F294" s="27">
        <v>42739</v>
      </c>
      <c r="G294" s="16" t="s">
        <v>3644</v>
      </c>
      <c r="H294" s="16" t="s">
        <v>3645</v>
      </c>
      <c r="I294" s="16">
        <v>0.01</v>
      </c>
      <c r="J294" s="16">
        <v>0.01</v>
      </c>
      <c r="K294" s="16">
        <v>2.5862177487859508E-3</v>
      </c>
      <c r="L294" s="16" t="s">
        <v>3632</v>
      </c>
      <c r="M294" s="16" t="s">
        <v>1232</v>
      </c>
      <c r="N294" s="16">
        <v>0</v>
      </c>
      <c r="O294" s="16">
        <v>0</v>
      </c>
      <c r="P294" s="16">
        <v>0</v>
      </c>
    </row>
    <row r="295" spans="1:16">
      <c r="A295" s="20"/>
      <c r="B295" s="13">
        <v>446</v>
      </c>
      <c r="C295" s="16">
        <v>15</v>
      </c>
      <c r="D295" s="16" t="s">
        <v>3633</v>
      </c>
      <c r="E295" s="16" t="s">
        <v>3626</v>
      </c>
      <c r="F295" s="27">
        <v>42739</v>
      </c>
      <c r="G295" s="16" t="s">
        <v>3644</v>
      </c>
      <c r="H295" s="16" t="s">
        <v>3645</v>
      </c>
      <c r="J295" s="16">
        <v>0.61746031746031749</v>
      </c>
      <c r="K295" s="16">
        <v>0.15968868321868809</v>
      </c>
      <c r="L295" s="16" t="s">
        <v>3630</v>
      </c>
      <c r="M295" s="16" t="s">
        <v>1392</v>
      </c>
      <c r="N295" s="16">
        <v>0</v>
      </c>
      <c r="O295" s="16">
        <v>0</v>
      </c>
      <c r="P295" s="16">
        <v>0</v>
      </c>
    </row>
    <row r="296" spans="1:16">
      <c r="A296" s="20"/>
      <c r="B296" s="13">
        <v>447</v>
      </c>
      <c r="C296" s="16">
        <v>15</v>
      </c>
      <c r="D296" s="16" t="s">
        <v>3633</v>
      </c>
      <c r="E296" s="16" t="s">
        <v>3626</v>
      </c>
      <c r="F296" s="27">
        <v>42739</v>
      </c>
      <c r="G296" s="16" t="s">
        <v>3644</v>
      </c>
      <c r="H296" s="16" t="s">
        <v>3645</v>
      </c>
      <c r="J296" s="16">
        <v>0.06</v>
      </c>
      <c r="K296" s="16">
        <v>1.55173064927157E-2</v>
      </c>
      <c r="L296" s="16" t="s">
        <v>3648</v>
      </c>
      <c r="M296" s="16" t="s">
        <v>1392</v>
      </c>
      <c r="N296" s="16">
        <v>0</v>
      </c>
      <c r="O296" s="16">
        <v>0</v>
      </c>
      <c r="P296" s="16">
        <v>0</v>
      </c>
    </row>
    <row r="297" spans="1:16">
      <c r="A297" s="20"/>
      <c r="B297" s="13">
        <v>448</v>
      </c>
      <c r="C297" s="16">
        <v>15</v>
      </c>
      <c r="D297" s="16" t="s">
        <v>3633</v>
      </c>
      <c r="E297" s="16" t="s">
        <v>3626</v>
      </c>
      <c r="F297" s="27">
        <v>42739</v>
      </c>
      <c r="G297" s="16" t="s">
        <v>3644</v>
      </c>
      <c r="H297" s="16" t="s">
        <v>3645</v>
      </c>
      <c r="I297" s="16">
        <v>0.15</v>
      </c>
      <c r="J297" s="16">
        <v>0.15</v>
      </c>
      <c r="K297" s="16">
        <v>3.8793266231789247E-2</v>
      </c>
      <c r="L297" s="16" t="s">
        <v>3629</v>
      </c>
      <c r="M297" s="16" t="s">
        <v>1392</v>
      </c>
      <c r="N297" s="16">
        <v>0</v>
      </c>
      <c r="O297" s="16">
        <v>0</v>
      </c>
      <c r="P297" s="16">
        <v>0</v>
      </c>
    </row>
    <row r="298" spans="1:16">
      <c r="A298" s="20"/>
      <c r="B298" s="13">
        <v>449</v>
      </c>
      <c r="C298" s="16">
        <v>15</v>
      </c>
      <c r="D298" s="16" t="s">
        <v>3633</v>
      </c>
      <c r="E298" s="16" t="s">
        <v>3626</v>
      </c>
      <c r="F298" s="27">
        <v>42739</v>
      </c>
      <c r="G298" s="16" t="s">
        <v>3644</v>
      </c>
      <c r="H298" s="16" t="s">
        <v>3645</v>
      </c>
      <c r="I298" s="16">
        <v>0.02</v>
      </c>
      <c r="J298" s="16">
        <v>0.02</v>
      </c>
      <c r="K298" s="16">
        <v>5.1724354975719016E-3</v>
      </c>
      <c r="L298" s="16" t="s">
        <v>3632</v>
      </c>
      <c r="M298" s="16" t="s">
        <v>1232</v>
      </c>
      <c r="N298" s="16">
        <v>0</v>
      </c>
      <c r="O298" s="16">
        <v>0</v>
      </c>
      <c r="P298" s="16">
        <v>0</v>
      </c>
    </row>
    <row r="299" spans="1:16">
      <c r="A299" s="20"/>
      <c r="B299" s="13">
        <v>450</v>
      </c>
      <c r="C299" s="16">
        <v>15</v>
      </c>
      <c r="D299" s="16" t="s">
        <v>3633</v>
      </c>
      <c r="E299" s="16" t="s">
        <v>3626</v>
      </c>
      <c r="F299" s="27">
        <v>42739</v>
      </c>
      <c r="G299" s="16" t="s">
        <v>3644</v>
      </c>
      <c r="H299" s="16" t="s">
        <v>3645</v>
      </c>
      <c r="J299" s="16">
        <v>0.06</v>
      </c>
      <c r="K299" s="16">
        <v>1.55173064927157E-2</v>
      </c>
      <c r="L299" s="16" t="s">
        <v>3648</v>
      </c>
      <c r="M299" s="16" t="s">
        <v>1392</v>
      </c>
      <c r="N299" s="16">
        <v>0</v>
      </c>
      <c r="O299" s="16">
        <v>0</v>
      </c>
      <c r="P299" s="16">
        <v>0</v>
      </c>
    </row>
    <row r="300" spans="1:16">
      <c r="A300" s="20"/>
      <c r="B300" s="13">
        <v>451</v>
      </c>
      <c r="C300" s="16">
        <v>15</v>
      </c>
      <c r="D300" s="16" t="s">
        <v>3633</v>
      </c>
      <c r="E300" s="16" t="s">
        <v>3626</v>
      </c>
      <c r="F300" s="27">
        <v>42739</v>
      </c>
      <c r="G300" s="16" t="s">
        <v>3644</v>
      </c>
      <c r="H300" s="16" t="s">
        <v>3645</v>
      </c>
      <c r="J300" s="16">
        <v>0.61746031746031749</v>
      </c>
      <c r="K300" s="16">
        <v>0.15968868321868809</v>
      </c>
      <c r="L300" s="16" t="s">
        <v>3630</v>
      </c>
      <c r="M300" s="16" t="s">
        <v>1392</v>
      </c>
      <c r="N300" s="16">
        <v>0</v>
      </c>
      <c r="O300" s="16">
        <v>0</v>
      </c>
      <c r="P300" s="16">
        <v>0</v>
      </c>
    </row>
    <row r="301" spans="1:16">
      <c r="A301" s="20"/>
      <c r="B301" s="13">
        <v>452</v>
      </c>
      <c r="C301" s="16">
        <v>15</v>
      </c>
      <c r="D301" s="16" t="s">
        <v>3633</v>
      </c>
      <c r="E301" s="16" t="s">
        <v>3626</v>
      </c>
      <c r="F301" s="27">
        <v>42739</v>
      </c>
      <c r="G301" s="16" t="s">
        <v>3644</v>
      </c>
      <c r="H301" s="16" t="s">
        <v>3645</v>
      </c>
      <c r="J301" s="16">
        <v>4.8591549295774562E-2</v>
      </c>
      <c r="K301" s="16">
        <v>1.256683272297396E-2</v>
      </c>
      <c r="L301" s="16" t="s">
        <v>3475</v>
      </c>
      <c r="M301" s="16" t="s">
        <v>1232</v>
      </c>
      <c r="N301" s="16">
        <v>0</v>
      </c>
      <c r="O301" s="16">
        <v>0</v>
      </c>
      <c r="P301" s="16">
        <v>0</v>
      </c>
    </row>
    <row r="302" spans="1:16">
      <c r="A302" s="20"/>
      <c r="B302" s="13">
        <v>453</v>
      </c>
      <c r="C302" s="16">
        <v>15</v>
      </c>
      <c r="D302" s="16" t="s">
        <v>3633</v>
      </c>
      <c r="E302" s="16" t="s">
        <v>3626</v>
      </c>
      <c r="F302" s="27">
        <v>42739</v>
      </c>
      <c r="G302" s="16" t="s">
        <v>3644</v>
      </c>
      <c r="H302" s="16" t="s">
        <v>3645</v>
      </c>
      <c r="I302" s="16">
        <v>0.01</v>
      </c>
      <c r="J302" s="16">
        <v>0.01</v>
      </c>
      <c r="K302" s="16">
        <v>2.5862177487859508E-3</v>
      </c>
      <c r="L302" s="16" t="s">
        <v>3643</v>
      </c>
      <c r="M302" s="16" t="s">
        <v>1232</v>
      </c>
      <c r="N302" s="16">
        <v>0</v>
      </c>
      <c r="O302" s="16">
        <v>0</v>
      </c>
      <c r="P302" s="16">
        <v>0</v>
      </c>
    </row>
    <row r="303" spans="1:16">
      <c r="A303" s="20"/>
      <c r="B303" s="13">
        <v>454</v>
      </c>
      <c r="C303" s="16">
        <v>15</v>
      </c>
      <c r="D303" s="16" t="s">
        <v>3633</v>
      </c>
      <c r="E303" s="16" t="s">
        <v>3626</v>
      </c>
      <c r="F303" s="27">
        <v>42739</v>
      </c>
      <c r="G303" s="16" t="s">
        <v>3644</v>
      </c>
      <c r="H303" s="16" t="s">
        <v>3645</v>
      </c>
      <c r="I303" s="16">
        <v>0.04</v>
      </c>
      <c r="J303" s="16">
        <v>0.04</v>
      </c>
      <c r="K303" s="16">
        <v>1.03448709951438E-2</v>
      </c>
      <c r="L303" s="16" t="s">
        <v>3475</v>
      </c>
      <c r="M303" s="16" t="s">
        <v>1232</v>
      </c>
      <c r="N303" s="16">
        <v>0</v>
      </c>
      <c r="O303" s="16">
        <v>0</v>
      </c>
      <c r="P303" s="16">
        <v>0</v>
      </c>
    </row>
    <row r="304" spans="1:16">
      <c r="A304" s="20"/>
      <c r="B304" s="13">
        <v>455</v>
      </c>
      <c r="C304" s="16">
        <v>15</v>
      </c>
      <c r="D304" s="16" t="s">
        <v>3633</v>
      </c>
      <c r="E304" s="16" t="s">
        <v>3626</v>
      </c>
      <c r="F304" s="27">
        <v>42739</v>
      </c>
      <c r="G304" s="16" t="s">
        <v>3644</v>
      </c>
      <c r="H304" s="16" t="s">
        <v>3645</v>
      </c>
      <c r="I304" s="16">
        <v>0.74</v>
      </c>
      <c r="J304" s="16">
        <v>0.74</v>
      </c>
      <c r="K304" s="16">
        <v>0.19138011341016031</v>
      </c>
      <c r="L304" s="16" t="s">
        <v>3632</v>
      </c>
      <c r="M304" s="16" t="s">
        <v>1232</v>
      </c>
      <c r="N304" s="16">
        <v>0</v>
      </c>
      <c r="O304" s="16">
        <v>0</v>
      </c>
      <c r="P304" s="16">
        <v>0</v>
      </c>
    </row>
    <row r="305" spans="1:16">
      <c r="A305" s="20"/>
      <c r="B305" s="13">
        <v>456</v>
      </c>
      <c r="C305" s="16">
        <v>15</v>
      </c>
      <c r="D305" s="16" t="s">
        <v>3633</v>
      </c>
      <c r="E305" s="16" t="s">
        <v>3626</v>
      </c>
      <c r="F305" s="27">
        <v>42739</v>
      </c>
      <c r="G305" s="16" t="s">
        <v>3644</v>
      </c>
      <c r="H305" s="16" t="s">
        <v>3645</v>
      </c>
      <c r="J305" s="16">
        <v>0.61746031746031749</v>
      </c>
      <c r="K305" s="16">
        <v>0.15968868321868809</v>
      </c>
      <c r="L305" s="16" t="s">
        <v>3630</v>
      </c>
      <c r="M305" s="16" t="s">
        <v>1392</v>
      </c>
      <c r="N305" s="16">
        <v>0</v>
      </c>
      <c r="O305" s="16">
        <v>0</v>
      </c>
      <c r="P305" s="16">
        <v>0</v>
      </c>
    </row>
    <row r="306" spans="1:16">
      <c r="A306" s="20"/>
      <c r="B306" s="13">
        <v>457</v>
      </c>
      <c r="C306" s="16">
        <v>15</v>
      </c>
      <c r="D306" s="16" t="s">
        <v>3633</v>
      </c>
      <c r="E306" s="16" t="s">
        <v>3626</v>
      </c>
      <c r="F306" s="27">
        <v>42739</v>
      </c>
      <c r="G306" s="16" t="s">
        <v>3644</v>
      </c>
      <c r="H306" s="16" t="s">
        <v>3645</v>
      </c>
      <c r="I306" s="16">
        <v>0.05</v>
      </c>
      <c r="J306" s="16">
        <v>0.05</v>
      </c>
      <c r="K306" s="16">
        <v>1.293108874392975E-2</v>
      </c>
      <c r="L306" s="16" t="s">
        <v>3630</v>
      </c>
      <c r="M306" s="16" t="s">
        <v>1392</v>
      </c>
      <c r="N306" s="16">
        <v>0</v>
      </c>
      <c r="O306" s="16">
        <v>0</v>
      </c>
      <c r="P306" s="16">
        <v>0</v>
      </c>
    </row>
    <row r="307" spans="1:16">
      <c r="A307" s="20"/>
      <c r="B307" s="13">
        <v>458</v>
      </c>
      <c r="C307" s="16">
        <v>15</v>
      </c>
      <c r="D307" s="16" t="s">
        <v>3633</v>
      </c>
      <c r="E307" s="16" t="s">
        <v>3626</v>
      </c>
      <c r="F307" s="27">
        <v>42739</v>
      </c>
      <c r="G307" s="16" t="s">
        <v>3644</v>
      </c>
      <c r="H307" s="16" t="s">
        <v>3645</v>
      </c>
      <c r="I307" s="16">
        <v>0.14000000000000001</v>
      </c>
      <c r="J307" s="16">
        <v>0.14000000000000001</v>
      </c>
      <c r="K307" s="16">
        <v>3.620704848300331E-2</v>
      </c>
      <c r="L307" s="16" t="s">
        <v>3632</v>
      </c>
      <c r="M307" s="16" t="s">
        <v>1392</v>
      </c>
      <c r="N307" s="16">
        <v>0</v>
      </c>
      <c r="O307" s="16">
        <v>0</v>
      </c>
      <c r="P307" s="16">
        <v>0</v>
      </c>
    </row>
    <row r="308" spans="1:16">
      <c r="A308" s="20"/>
      <c r="B308" s="13">
        <v>459</v>
      </c>
      <c r="C308" s="16">
        <v>15</v>
      </c>
      <c r="D308" s="16" t="s">
        <v>3633</v>
      </c>
      <c r="E308" s="16" t="s">
        <v>3626</v>
      </c>
      <c r="F308" s="27">
        <v>42739</v>
      </c>
      <c r="G308" s="16" t="s">
        <v>3644</v>
      </c>
      <c r="H308" s="16" t="s">
        <v>3645</v>
      </c>
      <c r="I308" s="16">
        <v>0.02</v>
      </c>
      <c r="J308" s="16">
        <v>0.02</v>
      </c>
      <c r="K308" s="16">
        <v>5.1724354975719016E-3</v>
      </c>
      <c r="L308" s="16" t="s">
        <v>3632</v>
      </c>
      <c r="M308" s="16" t="s">
        <v>1392</v>
      </c>
      <c r="N308" s="16">
        <v>0</v>
      </c>
      <c r="O308" s="16">
        <v>0</v>
      </c>
      <c r="P308" s="16">
        <v>0</v>
      </c>
    </row>
    <row r="309" spans="1:16">
      <c r="A309" s="20"/>
      <c r="B309" s="13">
        <v>460</v>
      </c>
      <c r="C309" s="16">
        <v>15</v>
      </c>
      <c r="D309" s="16" t="s">
        <v>3633</v>
      </c>
      <c r="E309" s="16" t="s">
        <v>3626</v>
      </c>
      <c r="F309" s="27">
        <v>42739</v>
      </c>
      <c r="G309" s="16" t="s">
        <v>3644</v>
      </c>
      <c r="H309" s="16" t="s">
        <v>3645</v>
      </c>
      <c r="I309" s="16">
        <v>0.02</v>
      </c>
      <c r="J309" s="16">
        <v>0.02</v>
      </c>
      <c r="K309" s="16">
        <v>5.1724354975719016E-3</v>
      </c>
      <c r="L309" s="16" t="s">
        <v>3632</v>
      </c>
      <c r="M309" s="16" t="s">
        <v>1392</v>
      </c>
      <c r="N309" s="16">
        <v>0</v>
      </c>
      <c r="O309" s="16">
        <v>0</v>
      </c>
      <c r="P309" s="16">
        <v>0</v>
      </c>
    </row>
    <row r="310" spans="1:16">
      <c r="A310" s="20"/>
      <c r="B310" s="13">
        <v>461</v>
      </c>
      <c r="C310" s="16">
        <v>15</v>
      </c>
      <c r="D310" s="16" t="s">
        <v>3633</v>
      </c>
      <c r="E310" s="16" t="s">
        <v>3626</v>
      </c>
      <c r="F310" s="27">
        <v>42739</v>
      </c>
      <c r="G310" s="16" t="s">
        <v>3644</v>
      </c>
      <c r="H310" s="16" t="s">
        <v>3645</v>
      </c>
      <c r="I310" s="16">
        <v>7.0000000000000007E-2</v>
      </c>
      <c r="J310" s="16">
        <v>7.0000000000000007E-2</v>
      </c>
      <c r="K310" s="16">
        <v>1.8103524241501651E-2</v>
      </c>
      <c r="L310" s="16" t="s">
        <v>3632</v>
      </c>
      <c r="M310" s="16" t="s">
        <v>1392</v>
      </c>
      <c r="N310" s="16">
        <v>0</v>
      </c>
      <c r="O310" s="16">
        <v>0</v>
      </c>
      <c r="P310" s="16">
        <v>0</v>
      </c>
    </row>
    <row r="311" spans="1:16">
      <c r="A311" s="20"/>
      <c r="B311" s="13">
        <v>462</v>
      </c>
      <c r="C311" s="16">
        <v>15</v>
      </c>
      <c r="D311" s="16" t="s">
        <v>3633</v>
      </c>
      <c r="E311" s="16" t="s">
        <v>3626</v>
      </c>
      <c r="F311" s="27">
        <v>42739</v>
      </c>
      <c r="G311" s="16" t="s">
        <v>3644</v>
      </c>
      <c r="H311" s="16" t="s">
        <v>3645</v>
      </c>
      <c r="I311" s="16">
        <v>1.56</v>
      </c>
      <c r="J311" s="16">
        <v>1.56</v>
      </c>
      <c r="K311" s="16">
        <v>0.40344996881060829</v>
      </c>
      <c r="L311" s="16" t="s">
        <v>3630</v>
      </c>
      <c r="M311" s="16" t="s">
        <v>1392</v>
      </c>
      <c r="N311" s="16">
        <v>0</v>
      </c>
      <c r="O311" s="16">
        <v>0</v>
      </c>
      <c r="P311" s="16">
        <v>0</v>
      </c>
    </row>
    <row r="312" spans="1:16">
      <c r="A312" s="20"/>
      <c r="B312" s="13">
        <v>463</v>
      </c>
      <c r="C312" s="16">
        <v>15</v>
      </c>
      <c r="D312" s="16" t="s">
        <v>3633</v>
      </c>
      <c r="E312" s="16" t="s">
        <v>3626</v>
      </c>
      <c r="F312" s="27">
        <v>42739</v>
      </c>
      <c r="G312" s="16" t="s">
        <v>3644</v>
      </c>
      <c r="H312" s="16" t="s">
        <v>3645</v>
      </c>
      <c r="I312" s="16">
        <v>3.15</v>
      </c>
      <c r="J312" s="16">
        <v>3.15</v>
      </c>
      <c r="K312" s="16">
        <v>0.81465859086757431</v>
      </c>
      <c r="L312" s="16" t="s">
        <v>3630</v>
      </c>
      <c r="M312" s="16" t="s">
        <v>1392</v>
      </c>
      <c r="N312" s="16">
        <v>0</v>
      </c>
      <c r="O312" s="16">
        <v>0</v>
      </c>
      <c r="P312" s="16">
        <v>0</v>
      </c>
    </row>
    <row r="313" spans="1:16">
      <c r="A313" s="20"/>
      <c r="B313" s="13">
        <v>464</v>
      </c>
      <c r="C313" s="16">
        <v>15</v>
      </c>
      <c r="D313" s="16" t="s">
        <v>3633</v>
      </c>
      <c r="E313" s="16" t="s">
        <v>3626</v>
      </c>
      <c r="F313" s="27">
        <v>42739</v>
      </c>
      <c r="G313" s="16" t="s">
        <v>3644</v>
      </c>
      <c r="H313" s="16" t="s">
        <v>3645</v>
      </c>
      <c r="J313" s="16">
        <v>0.3559090909090909</v>
      </c>
      <c r="K313" s="16">
        <v>9.2045840786336333E-2</v>
      </c>
      <c r="L313" s="16" t="s">
        <v>3647</v>
      </c>
      <c r="M313" s="16" t="s">
        <v>1232</v>
      </c>
      <c r="N313" s="16">
        <v>0</v>
      </c>
      <c r="O313" s="16">
        <v>0</v>
      </c>
      <c r="P313" s="16">
        <v>0</v>
      </c>
    </row>
    <row r="314" spans="1:16">
      <c r="A314" s="20"/>
      <c r="B314" s="13">
        <v>465</v>
      </c>
      <c r="C314" s="16">
        <v>15</v>
      </c>
      <c r="D314" s="16" t="s">
        <v>3633</v>
      </c>
      <c r="E314" s="16" t="s">
        <v>3626</v>
      </c>
      <c r="F314" s="27">
        <v>42739</v>
      </c>
      <c r="G314" s="16" t="s">
        <v>3644</v>
      </c>
      <c r="H314" s="16" t="s">
        <v>3645</v>
      </c>
      <c r="I314" s="16">
        <v>0.09</v>
      </c>
      <c r="J314" s="16">
        <v>0.09</v>
      </c>
      <c r="K314" s="16">
        <v>2.3275959739073562E-2</v>
      </c>
      <c r="L314" s="16" t="s">
        <v>3632</v>
      </c>
      <c r="M314" s="16" t="s">
        <v>1392</v>
      </c>
      <c r="N314" s="16">
        <v>0</v>
      </c>
      <c r="O314" s="16">
        <v>0</v>
      </c>
      <c r="P314" s="16">
        <v>0</v>
      </c>
    </row>
    <row r="315" spans="1:16">
      <c r="A315" s="20"/>
      <c r="B315" s="13">
        <v>466</v>
      </c>
      <c r="C315" s="16">
        <v>15</v>
      </c>
      <c r="D315" s="16" t="s">
        <v>3633</v>
      </c>
      <c r="E315" s="16" t="s">
        <v>3626</v>
      </c>
      <c r="F315" s="27">
        <v>42739</v>
      </c>
      <c r="G315" s="16" t="s">
        <v>3644</v>
      </c>
      <c r="H315" s="16" t="s">
        <v>3645</v>
      </c>
      <c r="I315" s="16">
        <v>0.06</v>
      </c>
      <c r="J315" s="16">
        <v>0.06</v>
      </c>
      <c r="K315" s="16">
        <v>1.55173064927157E-2</v>
      </c>
      <c r="L315" s="16" t="s">
        <v>3647</v>
      </c>
      <c r="M315" s="16" t="s">
        <v>1232</v>
      </c>
      <c r="N315" s="16">
        <v>0</v>
      </c>
      <c r="O315" s="16">
        <v>0</v>
      </c>
      <c r="P315" s="16">
        <v>0</v>
      </c>
    </row>
    <row r="316" spans="1:16">
      <c r="A316" s="20"/>
      <c r="B316" s="13">
        <v>467</v>
      </c>
      <c r="C316" s="16">
        <v>15</v>
      </c>
      <c r="D316" s="16" t="s">
        <v>3633</v>
      </c>
      <c r="E316" s="16" t="s">
        <v>3626</v>
      </c>
      <c r="F316" s="27">
        <v>42739</v>
      </c>
      <c r="G316" s="16" t="s">
        <v>3644</v>
      </c>
      <c r="H316" s="16" t="s">
        <v>3645</v>
      </c>
      <c r="I316" s="16">
        <v>0.04</v>
      </c>
      <c r="J316" s="16">
        <v>0.04</v>
      </c>
      <c r="K316" s="16">
        <v>1.03448709951438E-2</v>
      </c>
      <c r="L316" s="16" t="s">
        <v>3632</v>
      </c>
      <c r="M316" s="16" t="s">
        <v>1392</v>
      </c>
      <c r="N316" s="16">
        <v>0</v>
      </c>
      <c r="O316" s="16">
        <v>0</v>
      </c>
      <c r="P316" s="16">
        <v>0</v>
      </c>
    </row>
    <row r="317" spans="1:16">
      <c r="A317" s="20"/>
      <c r="B317" s="13">
        <v>468</v>
      </c>
      <c r="C317" s="16">
        <v>15</v>
      </c>
      <c r="D317" s="16" t="s">
        <v>3633</v>
      </c>
      <c r="E317" s="16" t="s">
        <v>3626</v>
      </c>
      <c r="F317" s="27">
        <v>42739</v>
      </c>
      <c r="G317" s="16" t="s">
        <v>3644</v>
      </c>
      <c r="H317" s="16" t="s">
        <v>3645</v>
      </c>
      <c r="J317" s="16">
        <v>0.3559090909090909</v>
      </c>
      <c r="K317" s="16">
        <v>9.2045840786336333E-2</v>
      </c>
      <c r="L317" s="16" t="s">
        <v>3647</v>
      </c>
      <c r="M317" s="16" t="s">
        <v>1232</v>
      </c>
      <c r="N317" s="16">
        <v>0</v>
      </c>
      <c r="O317" s="16">
        <v>0</v>
      </c>
      <c r="P317" s="16">
        <v>0</v>
      </c>
    </row>
    <row r="318" spans="1:16">
      <c r="A318" s="20"/>
      <c r="B318" s="13">
        <v>469</v>
      </c>
      <c r="C318" s="16">
        <v>15</v>
      </c>
      <c r="D318" s="16" t="s">
        <v>3633</v>
      </c>
      <c r="E318" s="16" t="s">
        <v>3626</v>
      </c>
      <c r="F318" s="27">
        <v>42739</v>
      </c>
      <c r="G318" s="16" t="s">
        <v>3644</v>
      </c>
      <c r="H318" s="16" t="s">
        <v>3645</v>
      </c>
      <c r="I318" s="16">
        <v>0.09</v>
      </c>
      <c r="J318" s="16">
        <v>0.09</v>
      </c>
      <c r="K318" s="16">
        <v>2.3275959739073562E-2</v>
      </c>
      <c r="L318" s="16" t="s">
        <v>3647</v>
      </c>
      <c r="M318" s="16" t="s">
        <v>1232</v>
      </c>
      <c r="N318" s="16">
        <v>0</v>
      </c>
      <c r="O318" s="16">
        <v>0</v>
      </c>
      <c r="P318" s="16">
        <v>0</v>
      </c>
    </row>
    <row r="319" spans="1:16">
      <c r="A319" s="20"/>
      <c r="B319" s="13">
        <v>470</v>
      </c>
      <c r="C319" s="16">
        <v>15</v>
      </c>
      <c r="D319" s="16" t="s">
        <v>3633</v>
      </c>
      <c r="E319" s="16" t="s">
        <v>3626</v>
      </c>
      <c r="F319" s="27">
        <v>42739</v>
      </c>
      <c r="G319" s="16" t="s">
        <v>3644</v>
      </c>
      <c r="H319" s="16" t="s">
        <v>3645</v>
      </c>
      <c r="I319" s="16">
        <v>0.01</v>
      </c>
      <c r="J319" s="16">
        <v>0.01</v>
      </c>
      <c r="K319" s="16">
        <v>2.5862177487859508E-3</v>
      </c>
      <c r="L319" s="16" t="s">
        <v>3632</v>
      </c>
      <c r="M319" s="16" t="s">
        <v>1392</v>
      </c>
      <c r="N319" s="16">
        <v>0</v>
      </c>
      <c r="O319" s="16">
        <v>0</v>
      </c>
      <c r="P319" s="16">
        <v>0</v>
      </c>
    </row>
    <row r="320" spans="1:16">
      <c r="A320" s="20"/>
      <c r="B320" s="13">
        <v>471</v>
      </c>
      <c r="C320" s="16">
        <v>16</v>
      </c>
      <c r="D320" s="16" t="s">
        <v>3633</v>
      </c>
      <c r="E320" s="16" t="s">
        <v>3626</v>
      </c>
      <c r="F320" s="27">
        <v>42739</v>
      </c>
      <c r="G320" s="16" t="s">
        <v>3644</v>
      </c>
      <c r="H320" s="16" t="s">
        <v>3645</v>
      </c>
      <c r="I320" s="16">
        <v>0.05</v>
      </c>
      <c r="J320" s="16">
        <v>0.05</v>
      </c>
      <c r="K320" s="16">
        <v>1.293108874392975E-2</v>
      </c>
      <c r="L320" s="16" t="s">
        <v>3629</v>
      </c>
      <c r="M320" s="16" t="s">
        <v>1392</v>
      </c>
      <c r="N320" s="16">
        <v>0</v>
      </c>
      <c r="O320" s="16">
        <v>0</v>
      </c>
      <c r="P320" s="16">
        <v>0</v>
      </c>
    </row>
    <row r="321" spans="1:16">
      <c r="A321" s="20"/>
      <c r="B321" s="13">
        <v>472</v>
      </c>
      <c r="C321" s="16">
        <v>16</v>
      </c>
      <c r="D321" s="16" t="s">
        <v>3633</v>
      </c>
      <c r="E321" s="16" t="s">
        <v>3626</v>
      </c>
      <c r="F321" s="27">
        <v>42739</v>
      </c>
      <c r="G321" s="16" t="s">
        <v>3644</v>
      </c>
      <c r="H321" s="16" t="s">
        <v>3645</v>
      </c>
      <c r="I321" s="16">
        <v>7.0000000000000007E-2</v>
      </c>
      <c r="J321" s="16">
        <v>7.0000000000000007E-2</v>
      </c>
      <c r="K321" s="16">
        <v>1.8103524241501651E-2</v>
      </c>
      <c r="L321" s="16" t="s">
        <v>3632</v>
      </c>
      <c r="M321" s="16" t="s">
        <v>1232</v>
      </c>
      <c r="N321" s="16">
        <v>0</v>
      </c>
      <c r="O321" s="16">
        <v>0</v>
      </c>
      <c r="P321" s="16">
        <v>0</v>
      </c>
    </row>
    <row r="322" spans="1:16">
      <c r="A322" s="20"/>
      <c r="B322" s="13">
        <v>473</v>
      </c>
      <c r="C322" s="16">
        <v>16</v>
      </c>
      <c r="D322" s="16" t="s">
        <v>3633</v>
      </c>
      <c r="E322" s="16" t="s">
        <v>3626</v>
      </c>
      <c r="F322" s="27">
        <v>42739</v>
      </c>
      <c r="G322" s="16" t="s">
        <v>3644</v>
      </c>
      <c r="H322" s="16" t="s">
        <v>3645</v>
      </c>
      <c r="I322" s="16">
        <v>0.03</v>
      </c>
      <c r="J322" s="16">
        <v>0.03</v>
      </c>
      <c r="K322" s="16">
        <v>7.7586532463578524E-3</v>
      </c>
      <c r="L322" s="16" t="s">
        <v>3475</v>
      </c>
      <c r="M322" s="16" t="s">
        <v>1232</v>
      </c>
      <c r="N322" s="16">
        <v>0</v>
      </c>
      <c r="O322" s="16">
        <v>0</v>
      </c>
      <c r="P322" s="16">
        <v>0</v>
      </c>
    </row>
    <row r="323" spans="1:16">
      <c r="A323" s="20"/>
      <c r="B323" s="13">
        <v>474</v>
      </c>
      <c r="C323" s="16">
        <v>16</v>
      </c>
      <c r="D323" s="16" t="s">
        <v>3633</v>
      </c>
      <c r="E323" s="16" t="s">
        <v>3626</v>
      </c>
      <c r="F323" s="27">
        <v>42739</v>
      </c>
      <c r="G323" s="16" t="s">
        <v>3644</v>
      </c>
      <c r="H323" s="16" t="s">
        <v>3645</v>
      </c>
      <c r="I323" s="16">
        <v>0.1</v>
      </c>
      <c r="J323" s="16">
        <v>0.1</v>
      </c>
      <c r="K323" s="16">
        <v>2.586217748785951E-2</v>
      </c>
      <c r="L323" s="16" t="s">
        <v>3632</v>
      </c>
      <c r="M323" s="16" t="s">
        <v>1232</v>
      </c>
      <c r="N323" s="16">
        <v>0</v>
      </c>
      <c r="O323" s="16">
        <v>0</v>
      </c>
      <c r="P323" s="16">
        <v>0</v>
      </c>
    </row>
    <row r="324" spans="1:16">
      <c r="A324" s="20"/>
      <c r="B324" s="13">
        <v>475</v>
      </c>
      <c r="C324" s="16">
        <v>16</v>
      </c>
      <c r="D324" s="16" t="s">
        <v>3633</v>
      </c>
      <c r="E324" s="16" t="s">
        <v>3626</v>
      </c>
      <c r="F324" s="27">
        <v>42739</v>
      </c>
      <c r="G324" s="16" t="s">
        <v>3644</v>
      </c>
      <c r="H324" s="16" t="s">
        <v>3645</v>
      </c>
      <c r="I324" s="16">
        <v>0.1</v>
      </c>
      <c r="J324" s="16">
        <v>0.1</v>
      </c>
      <c r="K324" s="16">
        <v>2.586217748785951E-2</v>
      </c>
      <c r="L324" s="16" t="s">
        <v>3632</v>
      </c>
      <c r="M324" s="16" t="s">
        <v>1232</v>
      </c>
      <c r="N324" s="16">
        <v>0</v>
      </c>
      <c r="O324" s="16">
        <v>0</v>
      </c>
      <c r="P324" s="16">
        <v>0</v>
      </c>
    </row>
    <row r="325" spans="1:16">
      <c r="A325" s="20"/>
      <c r="B325" s="13">
        <v>476</v>
      </c>
      <c r="C325" s="16">
        <v>16</v>
      </c>
      <c r="D325" s="16" t="s">
        <v>3633</v>
      </c>
      <c r="E325" s="16" t="s">
        <v>3626</v>
      </c>
      <c r="F325" s="27">
        <v>42739</v>
      </c>
      <c r="G325" s="16" t="s">
        <v>3644</v>
      </c>
      <c r="H325" s="16" t="s">
        <v>3645</v>
      </c>
      <c r="I325" s="16">
        <v>0.1</v>
      </c>
      <c r="J325" s="16">
        <v>0.1</v>
      </c>
      <c r="K325" s="16">
        <v>2.586217748785951E-2</v>
      </c>
      <c r="L325" s="16" t="s">
        <v>3632</v>
      </c>
      <c r="M325" s="16" t="s">
        <v>1232</v>
      </c>
      <c r="N325" s="16">
        <v>0</v>
      </c>
      <c r="O325" s="16">
        <v>0</v>
      </c>
      <c r="P325" s="16">
        <v>0</v>
      </c>
    </row>
    <row r="326" spans="1:16">
      <c r="A326" s="20"/>
      <c r="B326" s="13">
        <v>477</v>
      </c>
      <c r="C326" s="16">
        <v>16</v>
      </c>
      <c r="D326" s="16" t="s">
        <v>3633</v>
      </c>
      <c r="E326" s="16" t="s">
        <v>3626</v>
      </c>
      <c r="F326" s="27">
        <v>42739</v>
      </c>
      <c r="G326" s="16" t="s">
        <v>3644</v>
      </c>
      <c r="H326" s="16" t="s">
        <v>3645</v>
      </c>
      <c r="J326" s="16">
        <v>0.61746031746031749</v>
      </c>
      <c r="K326" s="16">
        <v>0.15968868321868809</v>
      </c>
      <c r="L326" s="16" t="s">
        <v>3630</v>
      </c>
      <c r="M326" s="16" t="s">
        <v>1232</v>
      </c>
      <c r="N326" s="16">
        <v>0</v>
      </c>
      <c r="O326" s="16">
        <v>0</v>
      </c>
      <c r="P326" s="16">
        <v>0</v>
      </c>
    </row>
    <row r="327" spans="1:16">
      <c r="A327" s="20"/>
      <c r="B327" s="13">
        <v>478</v>
      </c>
      <c r="C327" s="16">
        <v>16</v>
      </c>
      <c r="D327" s="16" t="s">
        <v>3633</v>
      </c>
      <c r="E327" s="16" t="s">
        <v>3626</v>
      </c>
      <c r="F327" s="27">
        <v>42739</v>
      </c>
      <c r="G327" s="16" t="s">
        <v>3644</v>
      </c>
      <c r="H327" s="16" t="s">
        <v>3645</v>
      </c>
      <c r="I327" s="16">
        <v>0.02</v>
      </c>
      <c r="J327" s="16">
        <v>0.02</v>
      </c>
      <c r="K327" s="16">
        <v>5.1724354975719016E-3</v>
      </c>
      <c r="L327" s="16" t="s">
        <v>3475</v>
      </c>
      <c r="M327" s="16" t="s">
        <v>1232</v>
      </c>
      <c r="N327" s="16">
        <v>0</v>
      </c>
      <c r="O327" s="16">
        <v>0</v>
      </c>
      <c r="P327" s="16">
        <v>0</v>
      </c>
    </row>
    <row r="328" spans="1:16">
      <c r="A328" s="20"/>
      <c r="B328" s="13">
        <v>479</v>
      </c>
      <c r="C328" s="16">
        <v>16</v>
      </c>
      <c r="D328" s="16" t="s">
        <v>3633</v>
      </c>
      <c r="E328" s="16" t="s">
        <v>3626</v>
      </c>
      <c r="F328" s="27">
        <v>42739</v>
      </c>
      <c r="G328" s="16" t="s">
        <v>3644</v>
      </c>
      <c r="H328" s="16" t="s">
        <v>3645</v>
      </c>
      <c r="I328" s="16">
        <v>0.15</v>
      </c>
      <c r="J328" s="16">
        <v>0.15</v>
      </c>
      <c r="K328" s="16">
        <v>3.8793266231789247E-2</v>
      </c>
      <c r="L328" s="16" t="s">
        <v>3629</v>
      </c>
      <c r="M328" s="16" t="s">
        <v>1392</v>
      </c>
      <c r="N328" s="16">
        <v>0</v>
      </c>
      <c r="O328" s="16">
        <v>0</v>
      </c>
      <c r="P328" s="16">
        <v>0</v>
      </c>
    </row>
    <row r="329" spans="1:16">
      <c r="A329" s="20"/>
      <c r="B329" s="13">
        <v>480</v>
      </c>
      <c r="C329" s="16">
        <v>16</v>
      </c>
      <c r="D329" s="16" t="s">
        <v>3633</v>
      </c>
      <c r="E329" s="16" t="s">
        <v>3626</v>
      </c>
      <c r="F329" s="27">
        <v>42739</v>
      </c>
      <c r="G329" s="16" t="s">
        <v>3644</v>
      </c>
      <c r="H329" s="16" t="s">
        <v>3645</v>
      </c>
      <c r="I329" s="16">
        <v>7.0000000000000007E-2</v>
      </c>
      <c r="J329" s="16">
        <v>7.0000000000000007E-2</v>
      </c>
      <c r="K329" s="16">
        <v>1.8103524241501651E-2</v>
      </c>
      <c r="L329" s="16" t="s">
        <v>3475</v>
      </c>
      <c r="M329" s="16" t="s">
        <v>1232</v>
      </c>
      <c r="N329" s="16">
        <v>0</v>
      </c>
      <c r="O329" s="16">
        <v>0</v>
      </c>
      <c r="P329" s="16">
        <v>0</v>
      </c>
    </row>
    <row r="330" spans="1:16">
      <c r="A330" s="20"/>
      <c r="B330" s="13">
        <v>481</v>
      </c>
      <c r="C330" s="16">
        <v>16</v>
      </c>
      <c r="D330" s="16" t="s">
        <v>3633</v>
      </c>
      <c r="E330" s="16" t="s">
        <v>3626</v>
      </c>
      <c r="F330" s="27">
        <v>42739</v>
      </c>
      <c r="G330" s="16" t="s">
        <v>3644</v>
      </c>
      <c r="H330" s="16" t="s">
        <v>3645</v>
      </c>
      <c r="I330" s="16">
        <v>0.02</v>
      </c>
      <c r="J330" s="16">
        <v>0.02</v>
      </c>
      <c r="K330" s="16">
        <v>5.1724354975719016E-3</v>
      </c>
      <c r="L330" s="16" t="s">
        <v>3475</v>
      </c>
      <c r="M330" s="16" t="s">
        <v>1232</v>
      </c>
      <c r="N330" s="16">
        <v>0</v>
      </c>
      <c r="O330" s="16">
        <v>0</v>
      </c>
      <c r="P330" s="16">
        <v>0</v>
      </c>
    </row>
    <row r="331" spans="1:16">
      <c r="A331" s="20"/>
      <c r="B331" s="13">
        <v>482</v>
      </c>
      <c r="C331" s="16">
        <v>16</v>
      </c>
      <c r="D331" s="16" t="s">
        <v>3633</v>
      </c>
      <c r="E331" s="16" t="s">
        <v>3626</v>
      </c>
      <c r="F331" s="27">
        <v>42739</v>
      </c>
      <c r="G331" s="16" t="s">
        <v>3644</v>
      </c>
      <c r="H331" s="16" t="s">
        <v>3645</v>
      </c>
      <c r="I331" s="16">
        <v>0.11</v>
      </c>
      <c r="J331" s="16">
        <v>0.11</v>
      </c>
      <c r="K331" s="16">
        <v>2.8448395236645461E-2</v>
      </c>
      <c r="L331" s="16" t="s">
        <v>3632</v>
      </c>
      <c r="M331" s="16" t="s">
        <v>1232</v>
      </c>
      <c r="N331" s="16">
        <v>0</v>
      </c>
      <c r="O331" s="16">
        <v>0</v>
      </c>
      <c r="P331" s="16">
        <v>0</v>
      </c>
    </row>
    <row r="332" spans="1:16">
      <c r="A332" s="20"/>
      <c r="B332" s="13">
        <v>483</v>
      </c>
      <c r="C332" s="16">
        <v>16</v>
      </c>
      <c r="D332" s="16" t="s">
        <v>3633</v>
      </c>
      <c r="E332" s="16" t="s">
        <v>3626</v>
      </c>
      <c r="F332" s="27">
        <v>42739</v>
      </c>
      <c r="G332" s="16" t="s">
        <v>3644</v>
      </c>
      <c r="H332" s="16" t="s">
        <v>3645</v>
      </c>
      <c r="I332" s="16">
        <v>0.06</v>
      </c>
      <c r="J332" s="16">
        <v>0.06</v>
      </c>
      <c r="K332" s="16">
        <v>1.55173064927157E-2</v>
      </c>
      <c r="L332" s="16" t="s">
        <v>3646</v>
      </c>
      <c r="M332" s="16" t="s">
        <v>1232</v>
      </c>
      <c r="N332" s="16">
        <v>0</v>
      </c>
      <c r="O332" s="16">
        <v>0</v>
      </c>
      <c r="P332" s="16">
        <v>0</v>
      </c>
    </row>
    <row r="333" spans="1:16">
      <c r="A333" s="20"/>
      <c r="B333" s="13">
        <v>484</v>
      </c>
      <c r="C333" s="16">
        <v>16</v>
      </c>
      <c r="D333" s="16" t="s">
        <v>3633</v>
      </c>
      <c r="E333" s="16" t="s">
        <v>3626</v>
      </c>
      <c r="F333" s="27">
        <v>42739</v>
      </c>
      <c r="G333" s="16" t="s">
        <v>3644</v>
      </c>
      <c r="H333" s="16" t="s">
        <v>3645</v>
      </c>
      <c r="I333" s="16">
        <v>0.02</v>
      </c>
      <c r="J333" s="16">
        <v>0.02</v>
      </c>
      <c r="K333" s="16">
        <v>5.1724354975719016E-3</v>
      </c>
      <c r="L333" s="16" t="s">
        <v>3646</v>
      </c>
      <c r="M333" s="16" t="s">
        <v>1232</v>
      </c>
      <c r="N333" s="16">
        <v>0</v>
      </c>
      <c r="O333" s="16">
        <v>0</v>
      </c>
      <c r="P333" s="16">
        <v>0</v>
      </c>
    </row>
    <row r="334" spans="1:16">
      <c r="A334" s="20"/>
      <c r="B334" s="13">
        <v>485</v>
      </c>
      <c r="C334" s="16">
        <v>16</v>
      </c>
      <c r="D334" s="16" t="s">
        <v>3633</v>
      </c>
      <c r="E334" s="16" t="s">
        <v>3626</v>
      </c>
      <c r="F334" s="27">
        <v>42739</v>
      </c>
      <c r="G334" s="16" t="s">
        <v>3644</v>
      </c>
      <c r="H334" s="16" t="s">
        <v>3645</v>
      </c>
      <c r="I334" s="16">
        <v>0.01</v>
      </c>
      <c r="J334" s="16">
        <v>0.01</v>
      </c>
      <c r="K334" s="16">
        <v>2.5862177487859508E-3</v>
      </c>
      <c r="L334" s="16" t="s">
        <v>3646</v>
      </c>
      <c r="M334" s="16" t="s">
        <v>1232</v>
      </c>
      <c r="N334" s="16">
        <v>0</v>
      </c>
      <c r="O334" s="16">
        <v>0</v>
      </c>
      <c r="P334" s="16">
        <v>0</v>
      </c>
    </row>
    <row r="335" spans="1:16">
      <c r="A335" s="20"/>
      <c r="B335" s="13">
        <v>486</v>
      </c>
      <c r="C335" s="16">
        <v>16</v>
      </c>
      <c r="D335" s="16" t="s">
        <v>3633</v>
      </c>
      <c r="E335" s="16" t="s">
        <v>3626</v>
      </c>
      <c r="F335" s="27">
        <v>42739</v>
      </c>
      <c r="G335" s="16" t="s">
        <v>3644</v>
      </c>
      <c r="H335" s="16" t="s">
        <v>3645</v>
      </c>
      <c r="I335" s="16">
        <v>0.01</v>
      </c>
      <c r="J335" s="16">
        <v>0.01</v>
      </c>
      <c r="K335" s="16">
        <v>2.5862177487859508E-3</v>
      </c>
      <c r="L335" s="16" t="s">
        <v>3475</v>
      </c>
      <c r="M335" s="16" t="s">
        <v>1232</v>
      </c>
      <c r="N335" s="16">
        <v>0</v>
      </c>
      <c r="O335" s="16">
        <v>0</v>
      </c>
      <c r="P335" s="16">
        <v>0</v>
      </c>
    </row>
    <row r="336" spans="1:16">
      <c r="A336" s="20"/>
      <c r="B336" s="13">
        <v>487</v>
      </c>
      <c r="C336" s="16">
        <v>16</v>
      </c>
      <c r="D336" s="16" t="s">
        <v>3633</v>
      </c>
      <c r="E336" s="16" t="s">
        <v>3626</v>
      </c>
      <c r="F336" s="27">
        <v>42739</v>
      </c>
      <c r="G336" s="16" t="s">
        <v>3644</v>
      </c>
      <c r="H336" s="16" t="s">
        <v>3645</v>
      </c>
      <c r="I336" s="16">
        <v>0.09</v>
      </c>
      <c r="J336" s="16">
        <v>0.09</v>
      </c>
      <c r="K336" s="16">
        <v>2.3275959739073562E-2</v>
      </c>
      <c r="L336" s="16" t="s">
        <v>3646</v>
      </c>
      <c r="M336" s="16" t="s">
        <v>1232</v>
      </c>
      <c r="N336" s="16">
        <v>0</v>
      </c>
      <c r="O336" s="16">
        <v>0</v>
      </c>
      <c r="P336" s="16">
        <v>0</v>
      </c>
    </row>
    <row r="337" spans="1:16">
      <c r="A337" s="20"/>
      <c r="B337" s="13">
        <v>488</v>
      </c>
      <c r="C337" s="16">
        <v>16</v>
      </c>
      <c r="D337" s="16" t="s">
        <v>3633</v>
      </c>
      <c r="E337" s="16" t="s">
        <v>3626</v>
      </c>
      <c r="F337" s="27">
        <v>42739</v>
      </c>
      <c r="G337" s="16" t="s">
        <v>3644</v>
      </c>
      <c r="H337" s="16" t="s">
        <v>3645</v>
      </c>
      <c r="I337" s="16">
        <v>0.1</v>
      </c>
      <c r="J337" s="16">
        <v>0.1</v>
      </c>
      <c r="K337" s="16">
        <v>2.586217748785951E-2</v>
      </c>
      <c r="L337" s="16" t="s">
        <v>3629</v>
      </c>
      <c r="M337" s="16" t="s">
        <v>1392</v>
      </c>
      <c r="N337" s="16">
        <v>0</v>
      </c>
      <c r="O337" s="16">
        <v>0</v>
      </c>
      <c r="P337" s="16">
        <v>0</v>
      </c>
    </row>
    <row r="338" spans="1:16">
      <c r="A338" s="20"/>
      <c r="B338" s="13">
        <v>489</v>
      </c>
      <c r="C338" s="16">
        <v>16</v>
      </c>
      <c r="D338" s="16" t="s">
        <v>3633</v>
      </c>
      <c r="E338" s="16" t="s">
        <v>3626</v>
      </c>
      <c r="F338" s="27">
        <v>42739</v>
      </c>
      <c r="G338" s="16" t="s">
        <v>3644</v>
      </c>
      <c r="H338" s="16" t="s">
        <v>3645</v>
      </c>
      <c r="I338" s="16">
        <v>0.05</v>
      </c>
      <c r="J338" s="16">
        <v>0.05</v>
      </c>
      <c r="K338" s="16">
        <v>1.293108874392975E-2</v>
      </c>
      <c r="L338" s="16" t="s">
        <v>3646</v>
      </c>
      <c r="M338" s="16" t="s">
        <v>1232</v>
      </c>
      <c r="N338" s="16">
        <v>0</v>
      </c>
      <c r="O338" s="16">
        <v>0</v>
      </c>
      <c r="P338" s="16">
        <v>0</v>
      </c>
    </row>
    <row r="339" spans="1:16">
      <c r="A339" s="20"/>
      <c r="B339" s="13">
        <v>490</v>
      </c>
      <c r="C339" s="16">
        <v>16</v>
      </c>
      <c r="D339" s="16" t="s">
        <v>3633</v>
      </c>
      <c r="E339" s="16" t="s">
        <v>3626</v>
      </c>
      <c r="F339" s="27">
        <v>42739</v>
      </c>
      <c r="G339" s="16" t="s">
        <v>3644</v>
      </c>
      <c r="H339" s="16" t="s">
        <v>3645</v>
      </c>
      <c r="I339" s="16">
        <v>0.67</v>
      </c>
      <c r="J339" s="16">
        <v>0.67</v>
      </c>
      <c r="K339" s="16">
        <v>0.17327658916865871</v>
      </c>
      <c r="L339" s="16" t="s">
        <v>3632</v>
      </c>
      <c r="M339" s="16" t="s">
        <v>1232</v>
      </c>
      <c r="N339" s="16">
        <v>0</v>
      </c>
      <c r="O339" s="16">
        <v>0</v>
      </c>
      <c r="P339" s="16">
        <v>0</v>
      </c>
    </row>
    <row r="340" spans="1:16">
      <c r="A340" s="20"/>
      <c r="B340" s="13">
        <v>491</v>
      </c>
      <c r="C340" s="16">
        <v>16</v>
      </c>
      <c r="D340" s="16" t="s">
        <v>3633</v>
      </c>
      <c r="E340" s="16" t="s">
        <v>3626</v>
      </c>
      <c r="F340" s="27">
        <v>42739</v>
      </c>
      <c r="G340" s="16" t="s">
        <v>3644</v>
      </c>
      <c r="H340" s="16" t="s">
        <v>3645</v>
      </c>
      <c r="I340" s="16">
        <v>1.03</v>
      </c>
      <c r="J340" s="16">
        <v>1.03</v>
      </c>
      <c r="K340" s="16">
        <v>0.26638042812495288</v>
      </c>
      <c r="L340" s="16" t="s">
        <v>3632</v>
      </c>
      <c r="M340" s="16" t="s">
        <v>1232</v>
      </c>
      <c r="N340" s="16">
        <v>0</v>
      </c>
      <c r="O340" s="16">
        <v>0</v>
      </c>
      <c r="P340" s="16">
        <v>0</v>
      </c>
    </row>
    <row r="341" spans="1:16">
      <c r="A341" s="20"/>
      <c r="B341" s="13">
        <v>492</v>
      </c>
      <c r="C341" s="16">
        <v>16</v>
      </c>
      <c r="D341" s="16" t="s">
        <v>3633</v>
      </c>
      <c r="E341" s="16" t="s">
        <v>3626</v>
      </c>
      <c r="F341" s="27">
        <v>42739</v>
      </c>
      <c r="G341" s="16" t="s">
        <v>3644</v>
      </c>
      <c r="H341" s="16" t="s">
        <v>3645</v>
      </c>
      <c r="J341" s="16">
        <v>0.17192307692307679</v>
      </c>
      <c r="K341" s="16">
        <v>4.4463051296435359E-2</v>
      </c>
      <c r="L341" s="16" t="s">
        <v>3646</v>
      </c>
      <c r="M341" s="16" t="s">
        <v>1232</v>
      </c>
      <c r="N341" s="16">
        <v>0</v>
      </c>
      <c r="O341" s="16">
        <v>0</v>
      </c>
      <c r="P341" s="16">
        <v>0</v>
      </c>
    </row>
    <row r="342" spans="1:16">
      <c r="A342" s="20"/>
      <c r="B342" s="13">
        <v>493</v>
      </c>
      <c r="C342" s="16">
        <v>16</v>
      </c>
      <c r="D342" s="16" t="s">
        <v>3633</v>
      </c>
      <c r="E342" s="16" t="s">
        <v>3626</v>
      </c>
      <c r="F342" s="27">
        <v>42739</v>
      </c>
      <c r="G342" s="16" t="s">
        <v>3644</v>
      </c>
      <c r="H342" s="16" t="s">
        <v>3645</v>
      </c>
      <c r="I342" s="16">
        <v>0.03</v>
      </c>
      <c r="J342" s="16">
        <v>0.03</v>
      </c>
      <c r="K342" s="16">
        <v>7.7586532463578524E-3</v>
      </c>
      <c r="L342" s="16" t="s">
        <v>3475</v>
      </c>
      <c r="M342" s="16" t="s">
        <v>1232</v>
      </c>
      <c r="N342" s="16">
        <v>0</v>
      </c>
      <c r="O342" s="16">
        <v>0</v>
      </c>
      <c r="P342" s="16">
        <v>0</v>
      </c>
    </row>
    <row r="343" spans="1:16">
      <c r="A343" s="20"/>
      <c r="B343" s="13">
        <v>494</v>
      </c>
      <c r="C343" s="16">
        <v>16</v>
      </c>
      <c r="D343" s="16" t="s">
        <v>3633</v>
      </c>
      <c r="E343" s="16" t="s">
        <v>3626</v>
      </c>
      <c r="F343" s="27">
        <v>42739</v>
      </c>
      <c r="G343" s="16" t="s">
        <v>3644</v>
      </c>
      <c r="H343" s="16" t="s">
        <v>3645</v>
      </c>
      <c r="I343" s="16">
        <v>0.01</v>
      </c>
      <c r="J343" s="16">
        <v>0.01</v>
      </c>
      <c r="K343" s="16">
        <v>2.5862177487859508E-3</v>
      </c>
      <c r="L343" s="16" t="s">
        <v>3475</v>
      </c>
      <c r="M343" s="16" t="s">
        <v>1232</v>
      </c>
      <c r="N343" s="16">
        <v>0</v>
      </c>
      <c r="O343" s="16">
        <v>0</v>
      </c>
      <c r="P343" s="16">
        <v>0</v>
      </c>
    </row>
    <row r="344" spans="1:16">
      <c r="A344" s="20"/>
      <c r="B344" s="13">
        <v>495</v>
      </c>
      <c r="C344" s="16">
        <v>16</v>
      </c>
      <c r="D344" s="16" t="s">
        <v>3633</v>
      </c>
      <c r="E344" s="16" t="s">
        <v>3626</v>
      </c>
      <c r="F344" s="27">
        <v>42739</v>
      </c>
      <c r="G344" s="16" t="s">
        <v>3644</v>
      </c>
      <c r="H344" s="16" t="s">
        <v>3645</v>
      </c>
      <c r="I344" s="16">
        <v>1.52</v>
      </c>
      <c r="J344" s="16">
        <v>1.52</v>
      </c>
      <c r="K344" s="16">
        <v>0.39310509781546438</v>
      </c>
      <c r="L344" s="16" t="s">
        <v>3630</v>
      </c>
      <c r="M344" s="16" t="s">
        <v>1392</v>
      </c>
      <c r="N344" s="16">
        <v>0</v>
      </c>
      <c r="O344" s="16">
        <v>0</v>
      </c>
      <c r="P344" s="16">
        <v>0</v>
      </c>
    </row>
    <row r="345" spans="1:16">
      <c r="A345" s="20"/>
      <c r="B345" s="13">
        <v>496</v>
      </c>
      <c r="C345" s="16">
        <v>16</v>
      </c>
      <c r="D345" s="16" t="s">
        <v>3633</v>
      </c>
      <c r="E345" s="16" t="s">
        <v>3626</v>
      </c>
      <c r="F345" s="27">
        <v>42739</v>
      </c>
      <c r="G345" s="16" t="s">
        <v>3644</v>
      </c>
      <c r="H345" s="16" t="s">
        <v>3645</v>
      </c>
      <c r="I345" s="16">
        <v>0.02</v>
      </c>
      <c r="J345" s="16">
        <v>0.02</v>
      </c>
      <c r="K345" s="16">
        <v>5.1724354975719016E-3</v>
      </c>
      <c r="L345" s="16" t="s">
        <v>3475</v>
      </c>
      <c r="M345" s="16" t="s">
        <v>1232</v>
      </c>
      <c r="N345" s="16">
        <v>0</v>
      </c>
      <c r="O345" s="16">
        <v>0</v>
      </c>
      <c r="P345" s="16">
        <v>0</v>
      </c>
    </row>
    <row r="346" spans="1:16">
      <c r="A346" s="20"/>
      <c r="B346" s="13">
        <v>497</v>
      </c>
      <c r="C346" s="16">
        <v>16</v>
      </c>
      <c r="D346" s="16" t="s">
        <v>3633</v>
      </c>
      <c r="E346" s="16" t="s">
        <v>3626</v>
      </c>
      <c r="F346" s="27">
        <v>42739</v>
      </c>
      <c r="G346" s="16" t="s">
        <v>3644</v>
      </c>
      <c r="H346" s="16" t="s">
        <v>3645</v>
      </c>
      <c r="I346" s="16">
        <v>0.03</v>
      </c>
      <c r="J346" s="16">
        <v>0.03</v>
      </c>
      <c r="K346" s="16">
        <v>7.7586532463578524E-3</v>
      </c>
      <c r="L346" s="16" t="s">
        <v>3475</v>
      </c>
      <c r="M346" s="16" t="s">
        <v>1232</v>
      </c>
      <c r="N346" s="16">
        <v>0</v>
      </c>
      <c r="O346" s="16">
        <v>0</v>
      </c>
      <c r="P346" s="16">
        <v>0</v>
      </c>
    </row>
    <row r="347" spans="1:16">
      <c r="A347" s="20"/>
      <c r="B347" s="13">
        <v>498</v>
      </c>
      <c r="C347" s="16">
        <v>16</v>
      </c>
      <c r="D347" s="16" t="s">
        <v>3633</v>
      </c>
      <c r="E347" s="16" t="s">
        <v>3626</v>
      </c>
      <c r="F347" s="27">
        <v>42739</v>
      </c>
      <c r="G347" s="16" t="s">
        <v>3644</v>
      </c>
      <c r="H347" s="16" t="s">
        <v>3645</v>
      </c>
      <c r="I347" s="16">
        <v>0.03</v>
      </c>
      <c r="J347" s="16">
        <v>0.03</v>
      </c>
      <c r="K347" s="16">
        <v>7.7586532463578524E-3</v>
      </c>
      <c r="L347" s="16" t="s">
        <v>3475</v>
      </c>
      <c r="M347" s="16" t="s">
        <v>1232</v>
      </c>
      <c r="N347" s="16">
        <v>0</v>
      </c>
      <c r="O347" s="16">
        <v>0</v>
      </c>
      <c r="P347" s="16">
        <v>0</v>
      </c>
    </row>
    <row r="348" spans="1:16">
      <c r="A348" s="20"/>
      <c r="B348" s="13">
        <v>499</v>
      </c>
      <c r="C348" s="16">
        <v>16</v>
      </c>
      <c r="D348" s="16" t="s">
        <v>3633</v>
      </c>
      <c r="E348" s="16" t="s">
        <v>3626</v>
      </c>
      <c r="F348" s="27">
        <v>42739</v>
      </c>
      <c r="G348" s="16" t="s">
        <v>3644</v>
      </c>
      <c r="H348" s="16" t="s">
        <v>3645</v>
      </c>
      <c r="I348" s="16">
        <v>0.01</v>
      </c>
      <c r="J348" s="16">
        <v>0.01</v>
      </c>
      <c r="K348" s="16">
        <v>2.5862177487859508E-3</v>
      </c>
      <c r="L348" s="16" t="s">
        <v>3475</v>
      </c>
      <c r="M348" s="16" t="s">
        <v>1232</v>
      </c>
      <c r="N348" s="16">
        <v>0</v>
      </c>
      <c r="O348" s="16">
        <v>0</v>
      </c>
      <c r="P348" s="16">
        <v>0</v>
      </c>
    </row>
    <row r="349" spans="1:16">
      <c r="A349" s="20"/>
      <c r="B349" s="13">
        <v>561</v>
      </c>
      <c r="C349" s="16">
        <v>18</v>
      </c>
      <c r="D349" s="16" t="s">
        <v>3633</v>
      </c>
      <c r="E349" s="16" t="s">
        <v>3626</v>
      </c>
      <c r="F349" s="27">
        <v>42725</v>
      </c>
      <c r="G349" s="16" t="s">
        <v>3644</v>
      </c>
      <c r="H349" s="16" t="s">
        <v>3649</v>
      </c>
      <c r="J349" s="16">
        <v>1.3433622513240779</v>
      </c>
      <c r="K349" s="16">
        <v>0.34742272974233829</v>
      </c>
      <c r="L349" s="16" t="s">
        <v>3672</v>
      </c>
      <c r="M349" s="16" t="s">
        <v>1392</v>
      </c>
      <c r="N349" s="16">
        <v>1</v>
      </c>
      <c r="O349" s="16">
        <v>0</v>
      </c>
      <c r="P349" s="16">
        <v>0.34742272974233829</v>
      </c>
    </row>
    <row r="350" spans="1:16">
      <c r="A350" s="20"/>
      <c r="B350" s="13">
        <v>562</v>
      </c>
      <c r="C350" s="16">
        <v>18</v>
      </c>
      <c r="D350" s="16" t="s">
        <v>3633</v>
      </c>
      <c r="E350" s="16" t="s">
        <v>3626</v>
      </c>
      <c r="F350" s="27">
        <v>42725</v>
      </c>
      <c r="G350" s="16" t="s">
        <v>3644</v>
      </c>
      <c r="H350" s="16" t="s">
        <v>3649</v>
      </c>
      <c r="I350" s="16">
        <v>0.21</v>
      </c>
      <c r="J350" s="16">
        <v>0.21</v>
      </c>
      <c r="K350" s="16">
        <v>5.4310572724504957E-2</v>
      </c>
      <c r="L350" s="16" t="s">
        <v>3632</v>
      </c>
      <c r="M350" s="16" t="s">
        <v>1232</v>
      </c>
      <c r="N350" s="16">
        <v>0</v>
      </c>
      <c r="O350" s="16">
        <v>0</v>
      </c>
      <c r="P350" s="16">
        <v>0</v>
      </c>
    </row>
    <row r="351" spans="1:16">
      <c r="A351" s="20"/>
      <c r="B351" s="13">
        <v>563</v>
      </c>
      <c r="C351" s="16">
        <v>18</v>
      </c>
      <c r="D351" s="16" t="s">
        <v>3633</v>
      </c>
      <c r="E351" s="16" t="s">
        <v>3626</v>
      </c>
      <c r="F351" s="27">
        <v>42725</v>
      </c>
      <c r="G351" s="16" t="s">
        <v>3644</v>
      </c>
      <c r="H351" s="16" t="s">
        <v>3649</v>
      </c>
      <c r="I351" s="16">
        <v>0.14000000000000001</v>
      </c>
      <c r="J351" s="16">
        <v>0.14000000000000001</v>
      </c>
      <c r="K351" s="16">
        <v>3.620704848300331E-2</v>
      </c>
      <c r="L351" s="16" t="s">
        <v>3475</v>
      </c>
      <c r="M351" s="16" t="s">
        <v>1232</v>
      </c>
      <c r="N351" s="16">
        <v>0</v>
      </c>
      <c r="O351" s="16">
        <v>0</v>
      </c>
      <c r="P351" s="16">
        <v>0</v>
      </c>
    </row>
    <row r="352" spans="1:16">
      <c r="A352" s="20"/>
      <c r="B352" s="13">
        <v>564</v>
      </c>
      <c r="C352" s="16">
        <v>18</v>
      </c>
      <c r="D352" s="16" t="s">
        <v>3633</v>
      </c>
      <c r="E352" s="16" t="s">
        <v>3626</v>
      </c>
      <c r="F352" s="27">
        <v>42725</v>
      </c>
      <c r="G352" s="16" t="s">
        <v>3644</v>
      </c>
      <c r="H352" s="16" t="s">
        <v>3649</v>
      </c>
      <c r="I352" s="16">
        <v>0.02</v>
      </c>
      <c r="J352" s="16">
        <v>0.02</v>
      </c>
      <c r="K352" s="16">
        <v>5.1724354975719016E-3</v>
      </c>
      <c r="L352" s="16" t="s">
        <v>1279</v>
      </c>
      <c r="M352" s="16" t="s">
        <v>1232</v>
      </c>
      <c r="N352" s="16">
        <v>0</v>
      </c>
      <c r="O352" s="16">
        <v>0</v>
      </c>
      <c r="P352" s="16">
        <v>0</v>
      </c>
    </row>
    <row r="353" spans="1:16">
      <c r="A353" s="20"/>
      <c r="B353" s="13">
        <v>565</v>
      </c>
      <c r="C353" s="16">
        <v>18</v>
      </c>
      <c r="D353" s="16" t="s">
        <v>3633</v>
      </c>
      <c r="E353" s="16" t="s">
        <v>3626</v>
      </c>
      <c r="F353" s="27">
        <v>42725</v>
      </c>
      <c r="G353" s="16" t="s">
        <v>3644</v>
      </c>
      <c r="H353" s="16" t="s">
        <v>3649</v>
      </c>
      <c r="I353" s="16">
        <v>0.05</v>
      </c>
      <c r="J353" s="16">
        <v>0.05</v>
      </c>
      <c r="K353" s="16">
        <v>1.293108874392975E-2</v>
      </c>
      <c r="L353" s="16" t="s">
        <v>3632</v>
      </c>
      <c r="M353" s="16" t="s">
        <v>1392</v>
      </c>
      <c r="N353" s="16">
        <v>0</v>
      </c>
      <c r="O353" s="16">
        <v>0</v>
      </c>
      <c r="P353" s="16">
        <v>0</v>
      </c>
    </row>
    <row r="354" spans="1:16">
      <c r="A354" s="20"/>
      <c r="B354" s="13">
        <v>566</v>
      </c>
      <c r="C354" s="16">
        <v>18</v>
      </c>
      <c r="D354" s="16" t="s">
        <v>3633</v>
      </c>
      <c r="E354" s="16" t="s">
        <v>3626</v>
      </c>
      <c r="F354" s="27">
        <v>42725</v>
      </c>
      <c r="G354" s="16" t="s">
        <v>3644</v>
      </c>
      <c r="H354" s="16" t="s">
        <v>3649</v>
      </c>
      <c r="I354" s="16">
        <v>2.9</v>
      </c>
      <c r="J354" s="16">
        <v>2.9</v>
      </c>
      <c r="K354" s="16">
        <v>0.7500031471479256</v>
      </c>
      <c r="L354" s="16" t="s">
        <v>3647</v>
      </c>
      <c r="M354" s="16" t="s">
        <v>1232</v>
      </c>
      <c r="N354" s="16">
        <v>0</v>
      </c>
      <c r="O354" s="16">
        <v>0</v>
      </c>
      <c r="P354" s="16">
        <v>0</v>
      </c>
    </row>
    <row r="355" spans="1:16">
      <c r="A355" s="20"/>
      <c r="B355" s="13">
        <v>567</v>
      </c>
      <c r="C355" s="16">
        <v>18</v>
      </c>
      <c r="D355" s="16" t="s">
        <v>3633</v>
      </c>
      <c r="E355" s="16" t="s">
        <v>3626</v>
      </c>
      <c r="F355" s="27">
        <v>42725</v>
      </c>
      <c r="G355" s="16" t="s">
        <v>3644</v>
      </c>
      <c r="H355" s="16" t="s">
        <v>3649</v>
      </c>
      <c r="I355" s="16">
        <v>3.4</v>
      </c>
      <c r="J355" s="16">
        <v>3.4</v>
      </c>
      <c r="K355" s="16">
        <v>0.87931403458722313</v>
      </c>
      <c r="L355" s="16" t="s">
        <v>3632</v>
      </c>
      <c r="M355" s="16" t="s">
        <v>1392</v>
      </c>
      <c r="N355" s="16">
        <v>0</v>
      </c>
      <c r="O355" s="16">
        <v>0</v>
      </c>
      <c r="P355" s="16">
        <v>0</v>
      </c>
    </row>
    <row r="356" spans="1:16">
      <c r="A356" s="20"/>
      <c r="B356" s="13">
        <v>568</v>
      </c>
      <c r="C356" s="16">
        <v>18</v>
      </c>
      <c r="D356" s="16" t="s">
        <v>3633</v>
      </c>
      <c r="E356" s="16" t="s">
        <v>3626</v>
      </c>
      <c r="F356" s="27">
        <v>42725</v>
      </c>
      <c r="G356" s="16" t="s">
        <v>3644</v>
      </c>
      <c r="H356" s="16" t="s">
        <v>3649</v>
      </c>
      <c r="I356" s="16">
        <v>0.05</v>
      </c>
      <c r="J356" s="16">
        <v>0.05</v>
      </c>
      <c r="K356" s="16">
        <v>1.293108874392975E-2</v>
      </c>
      <c r="L356" s="16" t="s">
        <v>3632</v>
      </c>
      <c r="M356" s="16" t="s">
        <v>1232</v>
      </c>
      <c r="N356" s="16">
        <v>0</v>
      </c>
      <c r="O356" s="16">
        <v>0</v>
      </c>
      <c r="P356" s="16">
        <v>0</v>
      </c>
    </row>
    <row r="357" spans="1:16">
      <c r="A357" s="20"/>
      <c r="B357" s="13">
        <v>569</v>
      </c>
      <c r="C357" s="16">
        <v>18</v>
      </c>
      <c r="D357" s="16" t="s">
        <v>3633</v>
      </c>
      <c r="E357" s="16" t="s">
        <v>3626</v>
      </c>
      <c r="F357" s="27">
        <v>42725</v>
      </c>
      <c r="G357" s="16" t="s">
        <v>3644</v>
      </c>
      <c r="H357" s="16" t="s">
        <v>3649</v>
      </c>
      <c r="I357" s="16">
        <v>0.39</v>
      </c>
      <c r="J357" s="16">
        <v>0.39</v>
      </c>
      <c r="K357" s="16">
        <v>0.1008624922026521</v>
      </c>
      <c r="L357" s="16" t="s">
        <v>3632</v>
      </c>
      <c r="M357" s="16" t="s">
        <v>1392</v>
      </c>
      <c r="N357" s="16">
        <v>0</v>
      </c>
      <c r="O357" s="16">
        <v>0</v>
      </c>
      <c r="P357" s="16">
        <v>0</v>
      </c>
    </row>
    <row r="358" spans="1:16">
      <c r="A358" s="20"/>
      <c r="B358" s="13">
        <v>570</v>
      </c>
      <c r="C358" s="16">
        <v>18</v>
      </c>
      <c r="D358" s="16" t="s">
        <v>3633</v>
      </c>
      <c r="E358" s="16" t="s">
        <v>3626</v>
      </c>
      <c r="F358" s="27">
        <v>42725</v>
      </c>
      <c r="G358" s="16" t="s">
        <v>3644</v>
      </c>
      <c r="H358" s="16" t="s">
        <v>3649</v>
      </c>
      <c r="I358" s="16">
        <v>0.41</v>
      </c>
      <c r="J358" s="16">
        <v>0.41</v>
      </c>
      <c r="K358" s="16">
        <v>0.106034927700224</v>
      </c>
      <c r="L358" s="16" t="s">
        <v>3632</v>
      </c>
      <c r="M358" s="16" t="s">
        <v>1392</v>
      </c>
      <c r="N358" s="16">
        <v>0</v>
      </c>
      <c r="O358" s="16">
        <v>0</v>
      </c>
      <c r="P358" s="16">
        <v>0</v>
      </c>
    </row>
    <row r="359" spans="1:16">
      <c r="A359" s="20"/>
      <c r="B359" s="13">
        <v>571</v>
      </c>
      <c r="C359" s="16">
        <v>18</v>
      </c>
      <c r="D359" s="16" t="s">
        <v>3633</v>
      </c>
      <c r="E359" s="16" t="s">
        <v>3626</v>
      </c>
      <c r="F359" s="27">
        <v>42725</v>
      </c>
      <c r="G359" s="16" t="s">
        <v>3644</v>
      </c>
      <c r="H359" s="16" t="s">
        <v>3649</v>
      </c>
      <c r="I359" s="16">
        <v>0.02</v>
      </c>
      <c r="J359" s="16">
        <v>0.02</v>
      </c>
      <c r="K359" s="16">
        <v>5.1724354975719016E-3</v>
      </c>
      <c r="L359" s="16" t="s">
        <v>3632</v>
      </c>
      <c r="M359" s="16" t="s">
        <v>1392</v>
      </c>
      <c r="N359" s="16">
        <v>0</v>
      </c>
      <c r="O359" s="16">
        <v>0</v>
      </c>
      <c r="P359" s="16">
        <v>0</v>
      </c>
    </row>
    <row r="360" spans="1:16">
      <c r="A360" s="20"/>
      <c r="B360" s="13">
        <v>572</v>
      </c>
      <c r="C360" s="16">
        <v>18</v>
      </c>
      <c r="D360" s="16" t="s">
        <v>3633</v>
      </c>
      <c r="E360" s="16" t="s">
        <v>3626</v>
      </c>
      <c r="F360" s="27">
        <v>42725</v>
      </c>
      <c r="G360" s="16" t="s">
        <v>3644</v>
      </c>
      <c r="H360" s="16" t="s">
        <v>3649</v>
      </c>
      <c r="I360" s="16">
        <v>2.25</v>
      </c>
      <c r="J360" s="16">
        <v>2.25</v>
      </c>
      <c r="K360" s="16">
        <v>0.58189899347683882</v>
      </c>
      <c r="L360" s="16" t="s">
        <v>3646</v>
      </c>
      <c r="M360" s="16" t="s">
        <v>1232</v>
      </c>
      <c r="N360" s="16">
        <v>0</v>
      </c>
      <c r="O360" s="16">
        <v>0</v>
      </c>
      <c r="P360" s="16">
        <v>0</v>
      </c>
    </row>
    <row r="361" spans="1:16">
      <c r="A361" s="20"/>
      <c r="B361" s="13">
        <v>573</v>
      </c>
      <c r="C361" s="16">
        <v>18</v>
      </c>
      <c r="D361" s="16" t="s">
        <v>3633</v>
      </c>
      <c r="E361" s="16" t="s">
        <v>3626</v>
      </c>
      <c r="F361" s="27">
        <v>42725</v>
      </c>
      <c r="G361" s="16" t="s">
        <v>3644</v>
      </c>
      <c r="H361" s="16" t="s">
        <v>3649</v>
      </c>
      <c r="I361" s="16">
        <v>0.01</v>
      </c>
      <c r="J361" s="16">
        <v>0.01</v>
      </c>
      <c r="K361" s="16">
        <v>2.5862177487859508E-3</v>
      </c>
      <c r="L361" s="16" t="s">
        <v>3630</v>
      </c>
      <c r="M361" s="16" t="s">
        <v>1392</v>
      </c>
      <c r="N361" s="16">
        <v>0</v>
      </c>
      <c r="O361" s="16">
        <v>0</v>
      </c>
      <c r="P361" s="16">
        <v>0</v>
      </c>
    </row>
    <row r="362" spans="1:16">
      <c r="A362" s="20"/>
      <c r="B362" s="13">
        <v>574</v>
      </c>
      <c r="C362" s="16">
        <v>18</v>
      </c>
      <c r="D362" s="16" t="s">
        <v>3633</v>
      </c>
      <c r="E362" s="16" t="s">
        <v>3626</v>
      </c>
      <c r="F362" s="27">
        <v>42725</v>
      </c>
      <c r="G362" s="16" t="s">
        <v>3644</v>
      </c>
      <c r="H362" s="16" t="s">
        <v>3649</v>
      </c>
      <c r="J362" s="16">
        <v>0.61746031746031749</v>
      </c>
      <c r="K362" s="16">
        <v>0.15968868321868809</v>
      </c>
      <c r="L362" s="16" t="s">
        <v>3630</v>
      </c>
      <c r="M362" s="16" t="s">
        <v>1392</v>
      </c>
      <c r="N362" s="16">
        <v>0</v>
      </c>
      <c r="O362" s="16">
        <v>0</v>
      </c>
      <c r="P362" s="16">
        <v>0</v>
      </c>
    </row>
    <row r="363" spans="1:16">
      <c r="A363" s="20"/>
      <c r="B363" s="13">
        <v>575</v>
      </c>
      <c r="C363" s="16">
        <v>18</v>
      </c>
      <c r="D363" s="16" t="s">
        <v>3633</v>
      </c>
      <c r="E363" s="16" t="s">
        <v>3626</v>
      </c>
      <c r="F363" s="27">
        <v>42725</v>
      </c>
      <c r="G363" s="16" t="s">
        <v>3644</v>
      </c>
      <c r="H363" s="16" t="s">
        <v>3649</v>
      </c>
      <c r="I363" s="16">
        <v>0.1</v>
      </c>
      <c r="J363" s="16">
        <v>0.1</v>
      </c>
      <c r="K363" s="16">
        <v>2.586217748785951E-2</v>
      </c>
      <c r="L363" s="16" t="s">
        <v>3629</v>
      </c>
      <c r="M363" s="16" t="s">
        <v>1392</v>
      </c>
      <c r="N363" s="16">
        <v>0</v>
      </c>
      <c r="O363" s="16">
        <v>0</v>
      </c>
      <c r="P363" s="16">
        <v>0</v>
      </c>
    </row>
    <row r="364" spans="1:16">
      <c r="A364" s="20"/>
      <c r="B364" s="13">
        <v>576</v>
      </c>
      <c r="C364" s="16">
        <v>18</v>
      </c>
      <c r="D364" s="16" t="s">
        <v>3633</v>
      </c>
      <c r="E364" s="16" t="s">
        <v>3626</v>
      </c>
      <c r="F364" s="27">
        <v>42725</v>
      </c>
      <c r="G364" s="16" t="s">
        <v>3644</v>
      </c>
      <c r="H364" s="16" t="s">
        <v>3649</v>
      </c>
      <c r="I364" s="16">
        <v>0.01</v>
      </c>
      <c r="J364" s="16">
        <v>0.01</v>
      </c>
      <c r="K364" s="16">
        <v>2.5862177487859508E-3</v>
      </c>
      <c r="L364" s="16" t="s">
        <v>1406</v>
      </c>
      <c r="M364" s="16" t="s">
        <v>1232</v>
      </c>
      <c r="N364" s="16">
        <v>0</v>
      </c>
      <c r="O364" s="16">
        <v>0</v>
      </c>
      <c r="P364" s="16">
        <v>0</v>
      </c>
    </row>
    <row r="365" spans="1:16">
      <c r="A365" s="20"/>
      <c r="B365" s="13">
        <v>577</v>
      </c>
      <c r="C365" s="16">
        <v>18</v>
      </c>
      <c r="D365" s="16" t="s">
        <v>3633</v>
      </c>
      <c r="E365" s="16" t="s">
        <v>3626</v>
      </c>
      <c r="F365" s="27">
        <v>42725</v>
      </c>
      <c r="G365" s="16" t="s">
        <v>3644</v>
      </c>
      <c r="H365" s="16" t="s">
        <v>3649</v>
      </c>
      <c r="I365" s="16">
        <v>0.18</v>
      </c>
      <c r="J365" s="16">
        <v>0.18</v>
      </c>
      <c r="K365" s="16">
        <v>4.6551919478147123E-2</v>
      </c>
      <c r="L365" s="16" t="s">
        <v>3630</v>
      </c>
      <c r="M365" s="16" t="s">
        <v>1232</v>
      </c>
      <c r="N365" s="16">
        <v>0</v>
      </c>
      <c r="O365" s="16">
        <v>0</v>
      </c>
      <c r="P365" s="16">
        <v>0</v>
      </c>
    </row>
    <row r="366" spans="1:16">
      <c r="A366" s="20"/>
      <c r="B366" s="13">
        <v>578</v>
      </c>
      <c r="C366" s="16">
        <v>18</v>
      </c>
      <c r="D366" s="16" t="s">
        <v>3633</v>
      </c>
      <c r="E366" s="16" t="s">
        <v>3626</v>
      </c>
      <c r="F366" s="27">
        <v>42725</v>
      </c>
      <c r="G366" s="16" t="s">
        <v>3644</v>
      </c>
      <c r="H366" s="16" t="s">
        <v>3649</v>
      </c>
      <c r="I366" s="16">
        <v>0.25</v>
      </c>
      <c r="J366" s="16">
        <v>0.25</v>
      </c>
      <c r="K366" s="16">
        <v>6.4655443719648764E-2</v>
      </c>
      <c r="L366" s="16" t="s">
        <v>3629</v>
      </c>
      <c r="M366" s="16" t="s">
        <v>1392</v>
      </c>
      <c r="N366" s="16">
        <v>0</v>
      </c>
      <c r="O366" s="16">
        <v>0</v>
      </c>
      <c r="P366" s="16">
        <v>0</v>
      </c>
    </row>
    <row r="367" spans="1:16">
      <c r="A367" s="20"/>
      <c r="B367" s="13">
        <v>579</v>
      </c>
      <c r="C367" s="16">
        <v>18</v>
      </c>
      <c r="D367" s="16" t="s">
        <v>3633</v>
      </c>
      <c r="E367" s="16" t="s">
        <v>3626</v>
      </c>
      <c r="F367" s="27">
        <v>42725</v>
      </c>
      <c r="G367" s="16" t="s">
        <v>3644</v>
      </c>
      <c r="H367" s="16" t="s">
        <v>3649</v>
      </c>
      <c r="I367" s="16">
        <v>0.2</v>
      </c>
      <c r="J367" s="16">
        <v>0.2</v>
      </c>
      <c r="K367" s="16">
        <v>5.172435497571902E-2</v>
      </c>
      <c r="L367" s="16" t="s">
        <v>3630</v>
      </c>
      <c r="M367" s="16" t="s">
        <v>1232</v>
      </c>
      <c r="N367" s="16">
        <v>0</v>
      </c>
      <c r="O367" s="16">
        <v>0</v>
      </c>
      <c r="P367" s="16">
        <v>0</v>
      </c>
    </row>
    <row r="368" spans="1:16">
      <c r="A368" s="20"/>
      <c r="B368" s="13">
        <v>580</v>
      </c>
      <c r="C368" s="16">
        <v>18</v>
      </c>
      <c r="D368" s="16" t="s">
        <v>3633</v>
      </c>
      <c r="E368" s="16" t="s">
        <v>3626</v>
      </c>
      <c r="F368" s="27">
        <v>42725</v>
      </c>
      <c r="G368" s="16" t="s">
        <v>3644</v>
      </c>
      <c r="H368" s="16" t="s">
        <v>3649</v>
      </c>
      <c r="J368" s="16">
        <v>0.61746031746031749</v>
      </c>
      <c r="K368" s="16">
        <v>0.15968868321868809</v>
      </c>
      <c r="L368" s="16" t="s">
        <v>3630</v>
      </c>
      <c r="M368" s="16" t="s">
        <v>1392</v>
      </c>
      <c r="N368" s="16">
        <v>0</v>
      </c>
      <c r="O368" s="16">
        <v>0</v>
      </c>
      <c r="P368" s="16">
        <v>0</v>
      </c>
    </row>
    <row r="369" spans="1:16">
      <c r="A369" s="20"/>
      <c r="B369" s="13">
        <v>581</v>
      </c>
      <c r="C369" s="16">
        <v>18</v>
      </c>
      <c r="D369" s="16" t="s">
        <v>3633</v>
      </c>
      <c r="E369" s="16" t="s">
        <v>3626</v>
      </c>
      <c r="F369" s="27">
        <v>42725</v>
      </c>
      <c r="G369" s="16" t="s">
        <v>3644</v>
      </c>
      <c r="H369" s="16" t="s">
        <v>3649</v>
      </c>
      <c r="J369" s="16">
        <v>0.61746031746031749</v>
      </c>
      <c r="K369" s="16">
        <v>0.15968868321868809</v>
      </c>
      <c r="L369" s="16" t="s">
        <v>3630</v>
      </c>
      <c r="M369" s="16" t="s">
        <v>1392</v>
      </c>
      <c r="N369" s="16">
        <v>0</v>
      </c>
      <c r="O369" s="16">
        <v>0</v>
      </c>
      <c r="P369" s="16">
        <v>0</v>
      </c>
    </row>
    <row r="370" spans="1:16">
      <c r="A370" s="20"/>
      <c r="B370" s="13">
        <v>582</v>
      </c>
      <c r="C370" s="16">
        <v>18</v>
      </c>
      <c r="D370" s="16" t="s">
        <v>3633</v>
      </c>
      <c r="E370" s="16" t="s">
        <v>3626</v>
      </c>
      <c r="F370" s="27">
        <v>42725</v>
      </c>
      <c r="G370" s="16" t="s">
        <v>3644</v>
      </c>
      <c r="H370" s="16" t="s">
        <v>3649</v>
      </c>
      <c r="I370" s="16">
        <v>0.04</v>
      </c>
      <c r="J370" s="16">
        <v>0.04</v>
      </c>
      <c r="K370" s="16">
        <v>1.03448709951438E-2</v>
      </c>
      <c r="L370" s="16" t="s">
        <v>3475</v>
      </c>
      <c r="M370" s="16" t="s">
        <v>1232</v>
      </c>
      <c r="N370" s="16">
        <v>0</v>
      </c>
      <c r="O370" s="16">
        <v>0</v>
      </c>
      <c r="P370" s="16">
        <v>0</v>
      </c>
    </row>
    <row r="371" spans="1:16">
      <c r="A371" s="20"/>
      <c r="B371" s="13">
        <v>583</v>
      </c>
      <c r="C371" s="16">
        <v>18</v>
      </c>
      <c r="D371" s="16" t="s">
        <v>3633</v>
      </c>
      <c r="E371" s="16" t="s">
        <v>3626</v>
      </c>
      <c r="F371" s="27">
        <v>42725</v>
      </c>
      <c r="G371" s="16" t="s">
        <v>3644</v>
      </c>
      <c r="H371" s="16" t="s">
        <v>3649</v>
      </c>
      <c r="I371" s="16">
        <v>0.05</v>
      </c>
      <c r="J371" s="16">
        <v>0.05</v>
      </c>
      <c r="K371" s="16">
        <v>1.293108874392975E-2</v>
      </c>
      <c r="L371" s="16" t="s">
        <v>3475</v>
      </c>
      <c r="M371" s="16" t="s">
        <v>1232</v>
      </c>
      <c r="N371" s="16">
        <v>0</v>
      </c>
      <c r="O371" s="16">
        <v>0</v>
      </c>
      <c r="P371" s="16">
        <v>0</v>
      </c>
    </row>
    <row r="372" spans="1:16">
      <c r="A372" s="20"/>
      <c r="B372" s="13">
        <v>584</v>
      </c>
      <c r="C372" s="16">
        <v>18</v>
      </c>
      <c r="D372" s="16" t="s">
        <v>3633</v>
      </c>
      <c r="E372" s="16" t="s">
        <v>3626</v>
      </c>
      <c r="F372" s="27">
        <v>42725</v>
      </c>
      <c r="G372" s="16" t="s">
        <v>3644</v>
      </c>
      <c r="H372" s="16" t="s">
        <v>3649</v>
      </c>
      <c r="J372" s="16">
        <v>4.8591549295774562E-2</v>
      </c>
      <c r="K372" s="16">
        <v>1.256683272297396E-2</v>
      </c>
      <c r="L372" s="16" t="s">
        <v>3475</v>
      </c>
      <c r="M372" s="16" t="s">
        <v>1232</v>
      </c>
      <c r="N372" s="16">
        <v>0</v>
      </c>
      <c r="O372" s="16">
        <v>0</v>
      </c>
      <c r="P372" s="16">
        <v>0</v>
      </c>
    </row>
    <row r="373" spans="1:16">
      <c r="A373" s="20"/>
      <c r="B373" s="13">
        <v>585</v>
      </c>
      <c r="C373" s="16">
        <v>18</v>
      </c>
      <c r="D373" s="16" t="s">
        <v>3633</v>
      </c>
      <c r="E373" s="16" t="s">
        <v>3626</v>
      </c>
      <c r="F373" s="27">
        <v>42725</v>
      </c>
      <c r="G373" s="16" t="s">
        <v>3644</v>
      </c>
      <c r="H373" s="16" t="s">
        <v>3649</v>
      </c>
      <c r="J373" s="16">
        <v>1.3433622513240779</v>
      </c>
      <c r="K373" s="16">
        <v>0.34742272974233829</v>
      </c>
      <c r="L373" s="16" t="s">
        <v>3672</v>
      </c>
      <c r="M373" s="16" t="s">
        <v>1392</v>
      </c>
      <c r="N373" s="16">
        <v>1</v>
      </c>
      <c r="O373" s="16">
        <v>0</v>
      </c>
      <c r="P373" s="16">
        <v>0.34742272974233829</v>
      </c>
    </row>
    <row r="374" spans="1:16">
      <c r="A374" s="20"/>
      <c r="B374" s="13">
        <v>586</v>
      </c>
      <c r="C374" s="16">
        <v>18</v>
      </c>
      <c r="D374" s="16" t="s">
        <v>3633</v>
      </c>
      <c r="E374" s="16" t="s">
        <v>3626</v>
      </c>
      <c r="F374" s="27">
        <v>42725</v>
      </c>
      <c r="G374" s="16" t="s">
        <v>3644</v>
      </c>
      <c r="H374" s="16" t="s">
        <v>3649</v>
      </c>
      <c r="J374" s="16">
        <v>1.3433622513240779</v>
      </c>
      <c r="K374" s="16">
        <v>0.34742272974233829</v>
      </c>
      <c r="L374" s="16" t="s">
        <v>3679</v>
      </c>
      <c r="M374" s="16" t="s">
        <v>1392</v>
      </c>
      <c r="N374" s="16">
        <v>1</v>
      </c>
      <c r="O374" s="16">
        <v>0</v>
      </c>
      <c r="P374" s="16">
        <v>0.34742272974233829</v>
      </c>
    </row>
    <row r="375" spans="1:16">
      <c r="A375" s="20"/>
      <c r="B375" s="13">
        <v>587</v>
      </c>
      <c r="C375" s="16">
        <v>18</v>
      </c>
      <c r="D375" s="16" t="s">
        <v>3633</v>
      </c>
      <c r="E375" s="16" t="s">
        <v>3626</v>
      </c>
      <c r="F375" s="27">
        <v>42725</v>
      </c>
      <c r="G375" s="16" t="s">
        <v>3644</v>
      </c>
      <c r="H375" s="16" t="s">
        <v>3649</v>
      </c>
      <c r="J375" s="16">
        <v>1.3433622513240779</v>
      </c>
      <c r="K375" s="16">
        <v>0.34742272974233829</v>
      </c>
      <c r="L375" s="16" t="s">
        <v>3672</v>
      </c>
      <c r="M375" s="16" t="s">
        <v>1392</v>
      </c>
      <c r="N375" s="16">
        <v>1</v>
      </c>
      <c r="O375" s="16">
        <v>0</v>
      </c>
      <c r="P375" s="16">
        <v>0.34742272974233829</v>
      </c>
    </row>
    <row r="376" spans="1:16">
      <c r="A376" s="20"/>
      <c r="B376" s="13">
        <v>588</v>
      </c>
      <c r="C376" s="16">
        <v>18</v>
      </c>
      <c r="D376" s="16" t="s">
        <v>3633</v>
      </c>
      <c r="E376" s="16" t="s">
        <v>3626</v>
      </c>
      <c r="F376" s="27">
        <v>42725</v>
      </c>
      <c r="G376" s="16" t="s">
        <v>3644</v>
      </c>
      <c r="H376" s="16" t="s">
        <v>3649</v>
      </c>
      <c r="J376" s="16">
        <v>1.3433622513240779</v>
      </c>
      <c r="K376" s="16">
        <v>0.34742272974233829</v>
      </c>
      <c r="L376" s="16" t="s">
        <v>3672</v>
      </c>
      <c r="M376" s="16" t="s">
        <v>1392</v>
      </c>
      <c r="N376" s="16">
        <v>1</v>
      </c>
      <c r="O376" s="16">
        <v>0</v>
      </c>
      <c r="P376" s="16">
        <v>0.34742272974233829</v>
      </c>
    </row>
    <row r="377" spans="1:16">
      <c r="A377" s="20"/>
      <c r="B377" s="13">
        <v>589</v>
      </c>
      <c r="C377" s="16">
        <v>18</v>
      </c>
      <c r="D377" s="16" t="s">
        <v>3633</v>
      </c>
      <c r="E377" s="16" t="s">
        <v>3626</v>
      </c>
      <c r="F377" s="27">
        <v>42725</v>
      </c>
      <c r="G377" s="16" t="s">
        <v>3644</v>
      </c>
      <c r="H377" s="16" t="s">
        <v>3649</v>
      </c>
      <c r="J377" s="16">
        <v>1.3433622513240779</v>
      </c>
      <c r="K377" s="16">
        <v>0.34742272974233829</v>
      </c>
      <c r="L377" s="16" t="s">
        <v>3672</v>
      </c>
      <c r="M377" s="16" t="s">
        <v>1392</v>
      </c>
      <c r="N377" s="16">
        <v>1</v>
      </c>
      <c r="O377" s="16">
        <v>0</v>
      </c>
      <c r="P377" s="16">
        <v>0.34742272974233829</v>
      </c>
    </row>
    <row r="378" spans="1:16">
      <c r="A378" s="20"/>
      <c r="B378" s="13">
        <v>590</v>
      </c>
      <c r="C378" s="16">
        <v>18</v>
      </c>
      <c r="D378" s="16" t="s">
        <v>3633</v>
      </c>
      <c r="E378" s="16" t="s">
        <v>3626</v>
      </c>
      <c r="F378" s="27">
        <v>42725</v>
      </c>
      <c r="G378" s="16" t="s">
        <v>3644</v>
      </c>
      <c r="H378" s="16" t="s">
        <v>3649</v>
      </c>
      <c r="I378" s="16">
        <v>0.08</v>
      </c>
      <c r="J378" s="16">
        <v>0.08</v>
      </c>
      <c r="K378" s="16">
        <v>2.068974199028761E-2</v>
      </c>
      <c r="L378" s="16" t="s">
        <v>1279</v>
      </c>
      <c r="M378" s="16" t="s">
        <v>1232</v>
      </c>
      <c r="N378" s="16">
        <v>0</v>
      </c>
      <c r="O378" s="16">
        <v>0</v>
      </c>
      <c r="P378" s="16">
        <v>0</v>
      </c>
    </row>
    <row r="379" spans="1:16">
      <c r="A379" s="20"/>
      <c r="B379" s="13">
        <v>591</v>
      </c>
      <c r="C379" s="16">
        <v>18</v>
      </c>
      <c r="D379" s="16" t="s">
        <v>3633</v>
      </c>
      <c r="E379" s="16" t="s">
        <v>3626</v>
      </c>
      <c r="F379" s="27">
        <v>42725</v>
      </c>
      <c r="G379" s="16" t="s">
        <v>3644</v>
      </c>
      <c r="H379" s="16" t="s">
        <v>3649</v>
      </c>
      <c r="I379" s="16">
        <v>0.1</v>
      </c>
      <c r="J379" s="16">
        <v>0.1</v>
      </c>
      <c r="K379" s="16">
        <v>2.586217748785951E-2</v>
      </c>
      <c r="L379" s="16" t="s">
        <v>3475</v>
      </c>
      <c r="M379" s="16" t="s">
        <v>1232</v>
      </c>
      <c r="N379" s="16">
        <v>0</v>
      </c>
      <c r="O379" s="16">
        <v>0</v>
      </c>
      <c r="P379" s="16">
        <v>0</v>
      </c>
    </row>
    <row r="380" spans="1:16">
      <c r="A380" s="20"/>
      <c r="B380" s="13">
        <v>592</v>
      </c>
      <c r="C380" s="16">
        <v>19</v>
      </c>
      <c r="D380" s="16" t="s">
        <v>3633</v>
      </c>
      <c r="E380" s="16" t="s">
        <v>3626</v>
      </c>
      <c r="F380" s="27">
        <v>42744</v>
      </c>
      <c r="G380" s="16" t="s">
        <v>3644</v>
      </c>
      <c r="H380" s="16" t="s">
        <v>3650</v>
      </c>
      <c r="I380" s="16">
        <v>0.2</v>
      </c>
      <c r="J380" s="16">
        <v>0.2</v>
      </c>
      <c r="K380" s="16">
        <v>5.172435497571902E-2</v>
      </c>
      <c r="L380" s="16" t="s">
        <v>3629</v>
      </c>
      <c r="M380" s="16" t="s">
        <v>1392</v>
      </c>
      <c r="N380" s="16">
        <v>0</v>
      </c>
      <c r="O380" s="16">
        <v>0</v>
      </c>
      <c r="P380" s="16">
        <v>0</v>
      </c>
    </row>
    <row r="381" spans="1:16">
      <c r="A381" s="20"/>
      <c r="B381" s="13">
        <v>593</v>
      </c>
      <c r="C381" s="16">
        <v>19</v>
      </c>
      <c r="D381" s="16" t="s">
        <v>3633</v>
      </c>
      <c r="E381" s="16" t="s">
        <v>3626</v>
      </c>
      <c r="F381" s="27">
        <v>42744</v>
      </c>
      <c r="G381" s="16" t="s">
        <v>3644</v>
      </c>
      <c r="H381" s="16" t="s">
        <v>3650</v>
      </c>
      <c r="I381" s="16">
        <v>0.02</v>
      </c>
      <c r="J381" s="16">
        <v>0.02</v>
      </c>
      <c r="K381" s="16">
        <v>5.1724354975719016E-3</v>
      </c>
      <c r="L381" s="16" t="s">
        <v>3648</v>
      </c>
      <c r="M381" s="16" t="s">
        <v>1232</v>
      </c>
      <c r="N381" s="16">
        <v>0</v>
      </c>
      <c r="O381" s="16">
        <v>0</v>
      </c>
      <c r="P381" s="16">
        <v>0</v>
      </c>
    </row>
    <row r="382" spans="1:16">
      <c r="A382" s="20"/>
      <c r="B382" s="13">
        <v>594</v>
      </c>
      <c r="C382" s="16">
        <v>19</v>
      </c>
      <c r="D382" s="16" t="s">
        <v>3633</v>
      </c>
      <c r="E382" s="16" t="s">
        <v>3626</v>
      </c>
      <c r="F382" s="27">
        <v>42744</v>
      </c>
      <c r="G382" s="16" t="s">
        <v>3644</v>
      </c>
      <c r="H382" s="16" t="s">
        <v>3650</v>
      </c>
      <c r="I382" s="16">
        <v>0.05</v>
      </c>
      <c r="J382" s="16">
        <v>0.05</v>
      </c>
      <c r="K382" s="16">
        <v>1.293108874392975E-2</v>
      </c>
      <c r="L382" s="16" t="s">
        <v>1279</v>
      </c>
      <c r="M382" s="16" t="s">
        <v>1232</v>
      </c>
      <c r="N382" s="16">
        <v>0</v>
      </c>
      <c r="O382" s="16">
        <v>0</v>
      </c>
      <c r="P382" s="16">
        <v>0</v>
      </c>
    </row>
    <row r="383" spans="1:16">
      <c r="A383" s="20"/>
      <c r="B383" s="13">
        <v>595</v>
      </c>
      <c r="C383" s="16">
        <v>19</v>
      </c>
      <c r="D383" s="16" t="s">
        <v>3633</v>
      </c>
      <c r="E383" s="16" t="s">
        <v>3626</v>
      </c>
      <c r="F383" s="27">
        <v>42744</v>
      </c>
      <c r="G383" s="16" t="s">
        <v>3644</v>
      </c>
      <c r="H383" s="16" t="s">
        <v>3650</v>
      </c>
      <c r="I383" s="16">
        <v>0.01</v>
      </c>
      <c r="J383" s="16">
        <v>0.01</v>
      </c>
      <c r="K383" s="16">
        <v>2.5862177487859508E-3</v>
      </c>
      <c r="L383" s="16" t="s">
        <v>3475</v>
      </c>
      <c r="M383" s="16" t="s">
        <v>1232</v>
      </c>
      <c r="N383" s="16">
        <v>0</v>
      </c>
      <c r="O383" s="16">
        <v>0</v>
      </c>
      <c r="P383" s="16">
        <v>0</v>
      </c>
    </row>
    <row r="384" spans="1:16">
      <c r="A384" s="20"/>
      <c r="B384" s="13">
        <v>596</v>
      </c>
      <c r="C384" s="16">
        <v>19</v>
      </c>
      <c r="D384" s="16" t="s">
        <v>3633</v>
      </c>
      <c r="E384" s="16" t="s">
        <v>3626</v>
      </c>
      <c r="F384" s="27">
        <v>42744</v>
      </c>
      <c r="G384" s="16" t="s">
        <v>3644</v>
      </c>
      <c r="H384" s="16" t="s">
        <v>3650</v>
      </c>
      <c r="J384" s="16">
        <v>0.16875912408759119</v>
      </c>
      <c r="K384" s="16">
        <v>4.3644784198489911E-2</v>
      </c>
      <c r="L384" s="16" t="s">
        <v>3632</v>
      </c>
      <c r="M384" s="16" t="s">
        <v>1232</v>
      </c>
      <c r="N384" s="16">
        <v>0</v>
      </c>
      <c r="O384" s="16">
        <v>0</v>
      </c>
      <c r="P384" s="16">
        <v>0</v>
      </c>
    </row>
    <row r="385" spans="1:16">
      <c r="A385" s="20"/>
      <c r="B385" s="13">
        <v>597</v>
      </c>
      <c r="C385" s="16">
        <v>19</v>
      </c>
      <c r="D385" s="16" t="s">
        <v>3633</v>
      </c>
      <c r="E385" s="16" t="s">
        <v>3626</v>
      </c>
      <c r="F385" s="27">
        <v>42744</v>
      </c>
      <c r="G385" s="16" t="s">
        <v>3644</v>
      </c>
      <c r="H385" s="16" t="s">
        <v>3650</v>
      </c>
      <c r="J385" s="16">
        <v>0.61746031746031749</v>
      </c>
      <c r="K385" s="16">
        <v>0.15968868321868809</v>
      </c>
      <c r="L385" s="16" t="s">
        <v>3630</v>
      </c>
      <c r="M385" s="16" t="s">
        <v>1392</v>
      </c>
      <c r="N385" s="16">
        <v>0</v>
      </c>
      <c r="O385" s="16">
        <v>0</v>
      </c>
      <c r="P385" s="16">
        <v>0</v>
      </c>
    </row>
    <row r="386" spans="1:16">
      <c r="A386" s="20"/>
      <c r="B386" s="13">
        <v>598</v>
      </c>
      <c r="C386" s="16">
        <v>19</v>
      </c>
      <c r="D386" s="16" t="s">
        <v>3633</v>
      </c>
      <c r="E386" s="16" t="s">
        <v>3626</v>
      </c>
      <c r="F386" s="27">
        <v>42744</v>
      </c>
      <c r="G386" s="16" t="s">
        <v>3644</v>
      </c>
      <c r="H386" s="16" t="s">
        <v>3650</v>
      </c>
      <c r="J386" s="16">
        <v>0.61746031746031749</v>
      </c>
      <c r="K386" s="16">
        <v>0.15968868321868809</v>
      </c>
      <c r="L386" s="16" t="s">
        <v>3630</v>
      </c>
      <c r="M386" s="16" t="s">
        <v>1392</v>
      </c>
      <c r="N386" s="16">
        <v>0</v>
      </c>
      <c r="O386" s="16">
        <v>0</v>
      </c>
      <c r="P386" s="16">
        <v>0</v>
      </c>
    </row>
    <row r="387" spans="1:16">
      <c r="A387" s="20"/>
      <c r="B387" s="13">
        <v>599</v>
      </c>
      <c r="C387" s="16">
        <v>19</v>
      </c>
      <c r="D387" s="16" t="s">
        <v>3633</v>
      </c>
      <c r="E387" s="16" t="s">
        <v>3626</v>
      </c>
      <c r="F387" s="27">
        <v>42744</v>
      </c>
      <c r="G387" s="16" t="s">
        <v>3644</v>
      </c>
      <c r="H387" s="16" t="s">
        <v>3650</v>
      </c>
      <c r="I387" s="16">
        <v>0.25</v>
      </c>
      <c r="J387" s="16">
        <v>0.25</v>
      </c>
      <c r="K387" s="16">
        <v>6.4655443719648764E-2</v>
      </c>
      <c r="L387" s="16" t="s">
        <v>3638</v>
      </c>
      <c r="M387" s="16" t="s">
        <v>1392</v>
      </c>
      <c r="N387" s="16">
        <v>0</v>
      </c>
      <c r="O387" s="16">
        <v>0</v>
      </c>
      <c r="P387" s="16">
        <v>0</v>
      </c>
    </row>
    <row r="388" spans="1:16">
      <c r="A388" s="20"/>
      <c r="B388" s="13">
        <v>600</v>
      </c>
      <c r="C388" s="16">
        <v>19</v>
      </c>
      <c r="D388" s="16" t="s">
        <v>3633</v>
      </c>
      <c r="E388" s="16" t="s">
        <v>3626</v>
      </c>
      <c r="F388" s="27">
        <v>42744</v>
      </c>
      <c r="G388" s="16" t="s">
        <v>3644</v>
      </c>
      <c r="H388" s="16" t="s">
        <v>3650</v>
      </c>
      <c r="I388" s="16">
        <v>0.13</v>
      </c>
      <c r="J388" s="16">
        <v>0.13</v>
      </c>
      <c r="K388" s="16">
        <v>3.3620830734217351E-2</v>
      </c>
      <c r="L388" s="16" t="s">
        <v>3630</v>
      </c>
      <c r="M388" s="16" t="s">
        <v>1392</v>
      </c>
      <c r="N388" s="16">
        <v>0</v>
      </c>
      <c r="O388" s="16">
        <v>0</v>
      </c>
      <c r="P388" s="16">
        <v>0</v>
      </c>
    </row>
    <row r="389" spans="1:16">
      <c r="A389" s="20"/>
      <c r="B389" s="13">
        <v>601</v>
      </c>
      <c r="C389" s="16">
        <v>19</v>
      </c>
      <c r="D389" s="16" t="s">
        <v>3633</v>
      </c>
      <c r="E389" s="16" t="s">
        <v>3626</v>
      </c>
      <c r="F389" s="27">
        <v>42744</v>
      </c>
      <c r="G389" s="16" t="s">
        <v>3644</v>
      </c>
      <c r="H389" s="16" t="s">
        <v>3650</v>
      </c>
      <c r="I389" s="16">
        <v>0.01</v>
      </c>
      <c r="J389" s="16">
        <v>0.01</v>
      </c>
      <c r="K389" s="16">
        <v>2.5862177487859508E-3</v>
      </c>
      <c r="L389" s="16" t="s">
        <v>3475</v>
      </c>
      <c r="M389" s="16" t="s">
        <v>1232</v>
      </c>
      <c r="N389" s="16">
        <v>0</v>
      </c>
      <c r="O389" s="16">
        <v>0</v>
      </c>
      <c r="P389" s="16">
        <v>0</v>
      </c>
    </row>
    <row r="390" spans="1:16">
      <c r="A390" s="20"/>
      <c r="B390" s="13">
        <v>602</v>
      </c>
      <c r="C390" s="16">
        <v>19</v>
      </c>
      <c r="D390" s="16" t="s">
        <v>3633</v>
      </c>
      <c r="E390" s="16" t="s">
        <v>3626</v>
      </c>
      <c r="F390" s="27">
        <v>42744</v>
      </c>
      <c r="G390" s="16" t="s">
        <v>3644</v>
      </c>
      <c r="H390" s="16" t="s">
        <v>3650</v>
      </c>
      <c r="I390" s="16">
        <v>0.15</v>
      </c>
      <c r="J390" s="16">
        <v>0.15</v>
      </c>
      <c r="K390" s="16">
        <v>3.8793266231789247E-2</v>
      </c>
      <c r="L390" s="16" t="s">
        <v>3629</v>
      </c>
      <c r="M390" s="16" t="s">
        <v>1392</v>
      </c>
      <c r="N390" s="16">
        <v>0</v>
      </c>
      <c r="O390" s="16">
        <v>0</v>
      </c>
      <c r="P390" s="16">
        <v>0</v>
      </c>
    </row>
    <row r="391" spans="1:16">
      <c r="A391" s="20"/>
      <c r="B391" s="13">
        <v>603</v>
      </c>
      <c r="C391" s="16">
        <v>19</v>
      </c>
      <c r="D391" s="16" t="s">
        <v>3633</v>
      </c>
      <c r="E391" s="16" t="s">
        <v>3626</v>
      </c>
      <c r="F391" s="27">
        <v>42744</v>
      </c>
      <c r="G391" s="16" t="s">
        <v>3644</v>
      </c>
      <c r="H391" s="16" t="s">
        <v>3650</v>
      </c>
      <c r="I391" s="16">
        <v>0.13</v>
      </c>
      <c r="J391" s="16">
        <v>0.13</v>
      </c>
      <c r="K391" s="16">
        <v>3.3620830734217351E-2</v>
      </c>
      <c r="L391" s="16" t="s">
        <v>3648</v>
      </c>
      <c r="M391" s="16" t="s">
        <v>1392</v>
      </c>
      <c r="N391" s="16">
        <v>0</v>
      </c>
      <c r="O391" s="16">
        <v>0</v>
      </c>
      <c r="P391" s="16">
        <v>0</v>
      </c>
    </row>
    <row r="392" spans="1:16">
      <c r="A392" s="20"/>
      <c r="B392" s="13">
        <v>604</v>
      </c>
      <c r="C392" s="16">
        <v>19</v>
      </c>
      <c r="D392" s="16" t="s">
        <v>3633</v>
      </c>
      <c r="E392" s="16" t="s">
        <v>3626</v>
      </c>
      <c r="F392" s="27">
        <v>42744</v>
      </c>
      <c r="G392" s="16" t="s">
        <v>3644</v>
      </c>
      <c r="H392" s="16" t="s">
        <v>3650</v>
      </c>
      <c r="J392" s="16">
        <v>0.61746031746031749</v>
      </c>
      <c r="K392" s="16">
        <v>0.15968868321868809</v>
      </c>
      <c r="L392" s="16" t="s">
        <v>3630</v>
      </c>
      <c r="M392" s="16" t="s">
        <v>1392</v>
      </c>
      <c r="N392" s="16">
        <v>0</v>
      </c>
      <c r="O392" s="16">
        <v>0</v>
      </c>
      <c r="P392" s="16">
        <v>0</v>
      </c>
    </row>
    <row r="393" spans="1:16">
      <c r="A393" s="20"/>
      <c r="B393" s="13">
        <v>605</v>
      </c>
      <c r="C393" s="16">
        <v>19</v>
      </c>
      <c r="D393" s="16" t="s">
        <v>3633</v>
      </c>
      <c r="E393" s="16" t="s">
        <v>3626</v>
      </c>
      <c r="F393" s="27">
        <v>42744</v>
      </c>
      <c r="G393" s="16" t="s">
        <v>3644</v>
      </c>
      <c r="H393" s="16" t="s">
        <v>3650</v>
      </c>
      <c r="I393" s="16">
        <v>0.09</v>
      </c>
      <c r="J393" s="16">
        <v>0.09</v>
      </c>
      <c r="K393" s="16">
        <v>2.3275959739073562E-2</v>
      </c>
      <c r="L393" s="16" t="s">
        <v>3630</v>
      </c>
      <c r="M393" s="16" t="s">
        <v>1392</v>
      </c>
      <c r="N393" s="16">
        <v>0</v>
      </c>
      <c r="O393" s="16">
        <v>0</v>
      </c>
      <c r="P393" s="16">
        <v>0</v>
      </c>
    </row>
    <row r="394" spans="1:16">
      <c r="A394" s="20"/>
      <c r="B394" s="13">
        <v>606</v>
      </c>
      <c r="C394" s="16">
        <v>19</v>
      </c>
      <c r="D394" s="16" t="s">
        <v>3633</v>
      </c>
      <c r="E394" s="16" t="s">
        <v>3626</v>
      </c>
      <c r="F394" s="27">
        <v>42744</v>
      </c>
      <c r="G394" s="16" t="s">
        <v>3644</v>
      </c>
      <c r="H394" s="16" t="s">
        <v>3650</v>
      </c>
      <c r="I394" s="16">
        <v>0.24</v>
      </c>
      <c r="J394" s="16">
        <v>0.24</v>
      </c>
      <c r="K394" s="16">
        <v>6.2069225970862812E-2</v>
      </c>
      <c r="L394" s="16" t="s">
        <v>3632</v>
      </c>
      <c r="M394" s="16" t="s">
        <v>1392</v>
      </c>
      <c r="N394" s="16">
        <v>0</v>
      </c>
      <c r="O394" s="16">
        <v>0</v>
      </c>
      <c r="P394" s="16">
        <v>0</v>
      </c>
    </row>
    <row r="395" spans="1:16">
      <c r="A395" s="20"/>
      <c r="B395" s="13">
        <v>607</v>
      </c>
      <c r="C395" s="16">
        <v>19</v>
      </c>
      <c r="D395" s="16" t="s">
        <v>3633</v>
      </c>
      <c r="E395" s="16" t="s">
        <v>3626</v>
      </c>
      <c r="F395" s="27">
        <v>42744</v>
      </c>
      <c r="G395" s="16" t="s">
        <v>3644</v>
      </c>
      <c r="H395" s="16" t="s">
        <v>3650</v>
      </c>
      <c r="I395" s="16">
        <v>0.09</v>
      </c>
      <c r="J395" s="16">
        <v>0.09</v>
      </c>
      <c r="K395" s="16">
        <v>2.3275959739073562E-2</v>
      </c>
      <c r="L395" s="16" t="s">
        <v>3632</v>
      </c>
      <c r="M395" s="16" t="s">
        <v>1392</v>
      </c>
      <c r="N395" s="16">
        <v>0</v>
      </c>
      <c r="O395" s="16">
        <v>0</v>
      </c>
      <c r="P395" s="16">
        <v>0</v>
      </c>
    </row>
    <row r="396" spans="1:16">
      <c r="A396" s="20"/>
      <c r="B396" s="13">
        <v>608</v>
      </c>
      <c r="C396" s="16">
        <v>19</v>
      </c>
      <c r="D396" s="16" t="s">
        <v>3633</v>
      </c>
      <c r="E396" s="16" t="s">
        <v>3626</v>
      </c>
      <c r="F396" s="27">
        <v>42744</v>
      </c>
      <c r="G396" s="16" t="s">
        <v>3644</v>
      </c>
      <c r="H396" s="16" t="s">
        <v>3650</v>
      </c>
      <c r="I396" s="16">
        <v>0.26</v>
      </c>
      <c r="J396" s="16">
        <v>0.26</v>
      </c>
      <c r="K396" s="16">
        <v>6.7241661468434702E-2</v>
      </c>
      <c r="L396" s="16" t="s">
        <v>3632</v>
      </c>
      <c r="M396" s="16" t="s">
        <v>1392</v>
      </c>
      <c r="N396" s="16">
        <v>0</v>
      </c>
      <c r="O396" s="16">
        <v>0</v>
      </c>
      <c r="P396" s="16">
        <v>0</v>
      </c>
    </row>
    <row r="397" spans="1:16">
      <c r="A397" s="20"/>
      <c r="B397" s="13">
        <v>609</v>
      </c>
      <c r="C397" s="16">
        <v>19</v>
      </c>
      <c r="D397" s="16" t="s">
        <v>3633</v>
      </c>
      <c r="E397" s="16" t="s">
        <v>3626</v>
      </c>
      <c r="F397" s="27">
        <v>42744</v>
      </c>
      <c r="G397" s="16" t="s">
        <v>3644</v>
      </c>
      <c r="H397" s="16" t="s">
        <v>3650</v>
      </c>
      <c r="I397" s="16">
        <v>0.13</v>
      </c>
      <c r="J397" s="16">
        <v>0.13</v>
      </c>
      <c r="K397" s="16">
        <v>3.3620830734217351E-2</v>
      </c>
      <c r="L397" s="16" t="s">
        <v>3475</v>
      </c>
      <c r="M397" s="16" t="s">
        <v>1232</v>
      </c>
      <c r="N397" s="16">
        <v>0</v>
      </c>
      <c r="O397" s="16">
        <v>0</v>
      </c>
      <c r="P397" s="16">
        <v>0</v>
      </c>
    </row>
    <row r="398" spans="1:16">
      <c r="A398" s="20"/>
      <c r="B398" s="13">
        <v>610</v>
      </c>
      <c r="C398" s="16">
        <v>19</v>
      </c>
      <c r="D398" s="16" t="s">
        <v>3633</v>
      </c>
      <c r="E398" s="16" t="s">
        <v>3626</v>
      </c>
      <c r="F398" s="27">
        <v>42744</v>
      </c>
      <c r="G398" s="16" t="s">
        <v>3644</v>
      </c>
      <c r="H398" s="16" t="s">
        <v>3650</v>
      </c>
      <c r="I398" s="16">
        <v>0.01</v>
      </c>
      <c r="J398" s="16">
        <v>0.01</v>
      </c>
      <c r="K398" s="16">
        <v>2.5862177487859508E-3</v>
      </c>
      <c r="L398" s="16" t="s">
        <v>3647</v>
      </c>
      <c r="M398" s="16" t="s">
        <v>1232</v>
      </c>
      <c r="N398" s="16">
        <v>0</v>
      </c>
      <c r="O398" s="16">
        <v>0</v>
      </c>
      <c r="P398" s="16">
        <v>0</v>
      </c>
    </row>
    <row r="399" spans="1:16">
      <c r="A399" s="20"/>
      <c r="B399" s="13">
        <v>611</v>
      </c>
      <c r="C399" s="16">
        <v>19</v>
      </c>
      <c r="D399" s="16" t="s">
        <v>3633</v>
      </c>
      <c r="E399" s="16" t="s">
        <v>3626</v>
      </c>
      <c r="F399" s="27">
        <v>42744</v>
      </c>
      <c r="G399" s="16" t="s">
        <v>3644</v>
      </c>
      <c r="H399" s="16" t="s">
        <v>3650</v>
      </c>
      <c r="I399" s="16">
        <v>0.24</v>
      </c>
      <c r="J399" s="16">
        <v>0.24</v>
      </c>
      <c r="K399" s="16">
        <v>6.2069225970862812E-2</v>
      </c>
      <c r="L399" s="16" t="s">
        <v>3632</v>
      </c>
      <c r="M399" s="16" t="s">
        <v>1392</v>
      </c>
      <c r="N399" s="16">
        <v>0</v>
      </c>
      <c r="O399" s="16">
        <v>0</v>
      </c>
      <c r="P399" s="16">
        <v>0</v>
      </c>
    </row>
    <row r="400" spans="1:16">
      <c r="A400" s="20"/>
      <c r="B400" s="13">
        <v>612</v>
      </c>
      <c r="C400" s="16">
        <v>19</v>
      </c>
      <c r="D400" s="16" t="s">
        <v>3633</v>
      </c>
      <c r="E400" s="16" t="s">
        <v>3626</v>
      </c>
      <c r="F400" s="27">
        <v>42744</v>
      </c>
      <c r="G400" s="16" t="s">
        <v>3644</v>
      </c>
      <c r="H400" s="16" t="s">
        <v>3650</v>
      </c>
      <c r="J400" s="16">
        <v>7.4255319148936114E-2</v>
      </c>
      <c r="K400" s="16">
        <v>1.920404243247438E-2</v>
      </c>
      <c r="L400" s="16" t="s">
        <v>1279</v>
      </c>
      <c r="M400" s="16" t="s">
        <v>1232</v>
      </c>
      <c r="N400" s="16">
        <v>0</v>
      </c>
      <c r="O400" s="16">
        <v>0</v>
      </c>
      <c r="P400" s="16">
        <v>0</v>
      </c>
    </row>
    <row r="401" spans="1:16">
      <c r="A401" s="20"/>
      <c r="B401" s="13">
        <v>613</v>
      </c>
      <c r="C401" s="16">
        <v>19</v>
      </c>
      <c r="D401" s="16" t="s">
        <v>3633</v>
      </c>
      <c r="E401" s="16" t="s">
        <v>3626</v>
      </c>
      <c r="F401" s="27">
        <v>42744</v>
      </c>
      <c r="G401" s="16" t="s">
        <v>3644</v>
      </c>
      <c r="H401" s="16" t="s">
        <v>3650</v>
      </c>
      <c r="I401" s="16">
        <v>0.09</v>
      </c>
      <c r="J401" s="16">
        <v>0.09</v>
      </c>
      <c r="K401" s="16">
        <v>2.3275959739073562E-2</v>
      </c>
      <c r="L401" s="16" t="s">
        <v>3632</v>
      </c>
      <c r="M401" s="16" t="s">
        <v>1392</v>
      </c>
      <c r="N401" s="16">
        <v>0</v>
      </c>
      <c r="O401" s="16">
        <v>0</v>
      </c>
      <c r="P401" s="16">
        <v>0</v>
      </c>
    </row>
    <row r="402" spans="1:16">
      <c r="A402" s="20"/>
      <c r="B402" s="13">
        <v>614</v>
      </c>
      <c r="C402" s="16">
        <v>19</v>
      </c>
      <c r="D402" s="16" t="s">
        <v>3633</v>
      </c>
      <c r="E402" s="16" t="s">
        <v>3626</v>
      </c>
      <c r="F402" s="27">
        <v>42744</v>
      </c>
      <c r="G402" s="16" t="s">
        <v>3644</v>
      </c>
      <c r="H402" s="16" t="s">
        <v>3650</v>
      </c>
      <c r="I402" s="16">
        <v>0.01</v>
      </c>
      <c r="J402" s="16">
        <v>0.01</v>
      </c>
      <c r="K402" s="16">
        <v>2.5862177487859508E-3</v>
      </c>
      <c r="L402" s="16" t="s">
        <v>3647</v>
      </c>
      <c r="M402" s="16" t="s">
        <v>1232</v>
      </c>
      <c r="N402" s="16">
        <v>0</v>
      </c>
      <c r="O402" s="16">
        <v>0</v>
      </c>
      <c r="P402" s="16">
        <v>0</v>
      </c>
    </row>
    <row r="403" spans="1:16">
      <c r="A403" s="20"/>
      <c r="B403" s="13">
        <v>615</v>
      </c>
      <c r="C403" s="16">
        <v>19</v>
      </c>
      <c r="D403" s="16" t="s">
        <v>3633</v>
      </c>
      <c r="E403" s="16" t="s">
        <v>3626</v>
      </c>
      <c r="F403" s="27">
        <v>42744</v>
      </c>
      <c r="G403" s="16" t="s">
        <v>3644</v>
      </c>
      <c r="H403" s="16" t="s">
        <v>3650</v>
      </c>
      <c r="I403" s="16">
        <v>0.01</v>
      </c>
      <c r="J403" s="16">
        <v>0.01</v>
      </c>
      <c r="K403" s="16">
        <v>2.5862177487859508E-3</v>
      </c>
      <c r="L403" s="16" t="s">
        <v>3475</v>
      </c>
      <c r="M403" s="16" t="s">
        <v>1232</v>
      </c>
      <c r="N403" s="16">
        <v>0</v>
      </c>
      <c r="O403" s="16">
        <v>0</v>
      </c>
      <c r="P403" s="16">
        <v>0</v>
      </c>
    </row>
    <row r="404" spans="1:16">
      <c r="A404" s="20"/>
      <c r="B404" s="13">
        <v>616</v>
      </c>
      <c r="C404" s="16">
        <v>19</v>
      </c>
      <c r="D404" s="16" t="s">
        <v>3633</v>
      </c>
      <c r="E404" s="16" t="s">
        <v>3626</v>
      </c>
      <c r="F404" s="27">
        <v>42744</v>
      </c>
      <c r="G404" s="16" t="s">
        <v>3644</v>
      </c>
      <c r="H404" s="16" t="s">
        <v>3650</v>
      </c>
      <c r="J404" s="16">
        <v>4.8591549295774562E-2</v>
      </c>
      <c r="K404" s="16">
        <v>1.256683272297396E-2</v>
      </c>
      <c r="L404" s="16" t="s">
        <v>3475</v>
      </c>
      <c r="M404" s="16" t="s">
        <v>1232</v>
      </c>
      <c r="N404" s="16">
        <v>0</v>
      </c>
      <c r="O404" s="16">
        <v>0</v>
      </c>
      <c r="P404" s="16">
        <v>0</v>
      </c>
    </row>
    <row r="405" spans="1:16">
      <c r="A405" s="20"/>
      <c r="B405" s="13">
        <v>617</v>
      </c>
      <c r="C405" s="16">
        <v>19</v>
      </c>
      <c r="D405" s="16" t="s">
        <v>3633</v>
      </c>
      <c r="E405" s="16" t="s">
        <v>3626</v>
      </c>
      <c r="F405" s="27">
        <v>42744</v>
      </c>
      <c r="G405" s="16" t="s">
        <v>3644</v>
      </c>
      <c r="H405" s="16" t="s">
        <v>3650</v>
      </c>
      <c r="I405" s="16">
        <v>4.26</v>
      </c>
      <c r="J405" s="16">
        <v>4.26</v>
      </c>
      <c r="K405" s="16">
        <v>1.101728760982815</v>
      </c>
      <c r="L405" s="16" t="s">
        <v>3630</v>
      </c>
      <c r="M405" s="16" t="s">
        <v>1392</v>
      </c>
      <c r="N405" s="16">
        <v>0</v>
      </c>
      <c r="O405" s="16">
        <v>0</v>
      </c>
      <c r="P405" s="16">
        <v>0</v>
      </c>
    </row>
    <row r="406" spans="1:16">
      <c r="A406" s="20"/>
      <c r="B406" s="13">
        <v>618</v>
      </c>
      <c r="C406" s="16">
        <v>20</v>
      </c>
      <c r="D406" s="16" t="s">
        <v>3633</v>
      </c>
      <c r="E406" s="16" t="s">
        <v>3626</v>
      </c>
      <c r="F406" s="27">
        <v>42747</v>
      </c>
      <c r="G406" s="16" t="s">
        <v>3644</v>
      </c>
      <c r="H406" s="16" t="s">
        <v>3651</v>
      </c>
      <c r="I406" s="16">
        <v>0.15</v>
      </c>
      <c r="J406" s="16">
        <v>0.15</v>
      </c>
      <c r="K406" s="16">
        <v>3.8793266231789247E-2</v>
      </c>
      <c r="L406" s="16" t="s">
        <v>3629</v>
      </c>
      <c r="M406" s="16" t="s">
        <v>1392</v>
      </c>
      <c r="N406" s="16">
        <v>0</v>
      </c>
      <c r="O406" s="16">
        <v>0</v>
      </c>
      <c r="P406" s="16">
        <v>0</v>
      </c>
    </row>
    <row r="407" spans="1:16">
      <c r="A407" s="20"/>
      <c r="B407" s="13">
        <v>619</v>
      </c>
      <c r="C407" s="16">
        <v>20</v>
      </c>
      <c r="D407" s="16" t="s">
        <v>3633</v>
      </c>
      <c r="E407" s="16" t="s">
        <v>3626</v>
      </c>
      <c r="F407" s="27">
        <v>42747</v>
      </c>
      <c r="G407" s="16" t="s">
        <v>3644</v>
      </c>
      <c r="H407" s="16" t="s">
        <v>3651</v>
      </c>
      <c r="J407" s="16">
        <v>0.16875912408759119</v>
      </c>
      <c r="K407" s="16">
        <v>4.3644784198489911E-2</v>
      </c>
      <c r="L407" s="16" t="s">
        <v>3632</v>
      </c>
      <c r="M407" s="16" t="s">
        <v>1392</v>
      </c>
      <c r="N407" s="16">
        <v>0</v>
      </c>
      <c r="O407" s="16">
        <v>0</v>
      </c>
      <c r="P407" s="16">
        <v>0</v>
      </c>
    </row>
    <row r="408" spans="1:16">
      <c r="A408" s="20"/>
      <c r="B408" s="13">
        <v>620</v>
      </c>
      <c r="C408" s="16">
        <v>20</v>
      </c>
      <c r="D408" s="16" t="s">
        <v>3633</v>
      </c>
      <c r="E408" s="16" t="s">
        <v>3626</v>
      </c>
      <c r="F408" s="27">
        <v>42747</v>
      </c>
      <c r="G408" s="16" t="s">
        <v>3644</v>
      </c>
      <c r="H408" s="16" t="s">
        <v>3651</v>
      </c>
      <c r="I408" s="16">
        <v>0.2</v>
      </c>
      <c r="J408" s="16">
        <v>0.2</v>
      </c>
      <c r="K408" s="16">
        <v>5.172435497571902E-2</v>
      </c>
      <c r="L408" s="16" t="s">
        <v>3630</v>
      </c>
      <c r="M408" s="16" t="s">
        <v>1392</v>
      </c>
      <c r="N408" s="16">
        <v>0</v>
      </c>
      <c r="O408" s="16">
        <v>0</v>
      </c>
      <c r="P408" s="16">
        <v>0</v>
      </c>
    </row>
    <row r="409" spans="1:16">
      <c r="A409" s="20"/>
      <c r="B409" s="13">
        <v>621</v>
      </c>
      <c r="C409" s="16">
        <v>20</v>
      </c>
      <c r="D409" s="16" t="s">
        <v>3633</v>
      </c>
      <c r="E409" s="16" t="s">
        <v>3626</v>
      </c>
      <c r="F409" s="27">
        <v>42747</v>
      </c>
      <c r="G409" s="16" t="s">
        <v>3644</v>
      </c>
      <c r="H409" s="16" t="s">
        <v>3651</v>
      </c>
      <c r="J409" s="16">
        <v>0.61746031746031749</v>
      </c>
      <c r="K409" s="16">
        <v>0.15968868321868809</v>
      </c>
      <c r="L409" s="16" t="s">
        <v>3630</v>
      </c>
      <c r="M409" s="16" t="s">
        <v>1392</v>
      </c>
      <c r="N409" s="16">
        <v>0</v>
      </c>
      <c r="O409" s="16">
        <v>0</v>
      </c>
      <c r="P409" s="16">
        <v>0</v>
      </c>
    </row>
    <row r="410" spans="1:16">
      <c r="A410" s="20"/>
      <c r="B410" s="13">
        <v>622</v>
      </c>
      <c r="C410" s="16">
        <v>20</v>
      </c>
      <c r="D410" s="16" t="s">
        <v>3633</v>
      </c>
      <c r="E410" s="16" t="s">
        <v>3626</v>
      </c>
      <c r="F410" s="27">
        <v>42747</v>
      </c>
      <c r="G410" s="16" t="s">
        <v>3644</v>
      </c>
      <c r="H410" s="16" t="s">
        <v>3651</v>
      </c>
      <c r="I410" s="16">
        <v>0.24</v>
      </c>
      <c r="J410" s="16">
        <v>0.24</v>
      </c>
      <c r="K410" s="16">
        <v>6.2069225970862812E-2</v>
      </c>
      <c r="L410" s="16" t="s">
        <v>3630</v>
      </c>
      <c r="M410" s="16" t="s">
        <v>1392</v>
      </c>
      <c r="N410" s="16">
        <v>0</v>
      </c>
      <c r="O410" s="16">
        <v>0</v>
      </c>
      <c r="P410" s="16">
        <v>0</v>
      </c>
    </row>
    <row r="411" spans="1:16">
      <c r="A411" s="20"/>
      <c r="B411" s="13">
        <v>623</v>
      </c>
      <c r="C411" s="16">
        <v>20</v>
      </c>
      <c r="D411" s="16" t="s">
        <v>3633</v>
      </c>
      <c r="E411" s="16" t="s">
        <v>3626</v>
      </c>
      <c r="F411" s="27">
        <v>42747</v>
      </c>
      <c r="G411" s="16" t="s">
        <v>3644</v>
      </c>
      <c r="H411" s="16" t="s">
        <v>3651</v>
      </c>
      <c r="I411" s="16">
        <v>0.06</v>
      </c>
      <c r="J411" s="16">
        <v>0.06</v>
      </c>
      <c r="K411" s="16">
        <v>1.55173064927157E-2</v>
      </c>
      <c r="L411" s="16" t="s">
        <v>3475</v>
      </c>
      <c r="M411" s="16" t="s">
        <v>1232</v>
      </c>
      <c r="N411" s="16">
        <v>0</v>
      </c>
      <c r="O411" s="16">
        <v>0</v>
      </c>
      <c r="P411" s="16">
        <v>0</v>
      </c>
    </row>
    <row r="412" spans="1:16">
      <c r="A412" s="20"/>
      <c r="B412" s="13">
        <v>624</v>
      </c>
      <c r="C412" s="16">
        <v>20</v>
      </c>
      <c r="D412" s="16" t="s">
        <v>3633</v>
      </c>
      <c r="E412" s="16" t="s">
        <v>3626</v>
      </c>
      <c r="F412" s="27">
        <v>42747</v>
      </c>
      <c r="G412" s="16" t="s">
        <v>3644</v>
      </c>
      <c r="H412" s="16" t="s">
        <v>3651</v>
      </c>
      <c r="J412" s="16">
        <v>0.61746031746031749</v>
      </c>
      <c r="K412" s="16">
        <v>0.15968868321868809</v>
      </c>
      <c r="L412" s="16" t="s">
        <v>3630</v>
      </c>
      <c r="M412" s="16" t="s">
        <v>1392</v>
      </c>
      <c r="N412" s="16">
        <v>0</v>
      </c>
      <c r="O412" s="16">
        <v>0</v>
      </c>
      <c r="P412" s="16">
        <v>0</v>
      </c>
    </row>
    <row r="413" spans="1:16">
      <c r="A413" s="20"/>
      <c r="B413" s="13">
        <v>625</v>
      </c>
      <c r="C413" s="16">
        <v>20</v>
      </c>
      <c r="D413" s="16" t="s">
        <v>3633</v>
      </c>
      <c r="E413" s="16" t="s">
        <v>3626</v>
      </c>
      <c r="F413" s="27">
        <v>42747</v>
      </c>
      <c r="G413" s="16" t="s">
        <v>3644</v>
      </c>
      <c r="H413" s="16" t="s">
        <v>3651</v>
      </c>
      <c r="I413" s="16">
        <v>0.25</v>
      </c>
      <c r="J413" s="16">
        <v>0.25</v>
      </c>
      <c r="K413" s="16">
        <v>6.4655443719648764E-2</v>
      </c>
      <c r="L413" s="16" t="s">
        <v>3629</v>
      </c>
      <c r="M413" s="16" t="s">
        <v>1392</v>
      </c>
      <c r="N413" s="16">
        <v>0</v>
      </c>
      <c r="O413" s="16">
        <v>0</v>
      </c>
      <c r="P413" s="16">
        <v>0</v>
      </c>
    </row>
    <row r="414" spans="1:16">
      <c r="A414" s="20"/>
      <c r="B414" s="13">
        <v>626</v>
      </c>
      <c r="C414" s="16">
        <v>20</v>
      </c>
      <c r="D414" s="16" t="s">
        <v>3633</v>
      </c>
      <c r="E414" s="16" t="s">
        <v>3626</v>
      </c>
      <c r="F414" s="27">
        <v>42747</v>
      </c>
      <c r="G414" s="16" t="s">
        <v>3644</v>
      </c>
      <c r="H414" s="16" t="s">
        <v>3651</v>
      </c>
      <c r="I414" s="16">
        <v>0.1</v>
      </c>
      <c r="J414" s="16">
        <v>0.1</v>
      </c>
      <c r="K414" s="16">
        <v>2.586217748785951E-2</v>
      </c>
      <c r="L414" s="16" t="s">
        <v>3475</v>
      </c>
      <c r="M414" s="16" t="s">
        <v>1232</v>
      </c>
      <c r="N414" s="16">
        <v>0</v>
      </c>
      <c r="O414" s="16">
        <v>0</v>
      </c>
      <c r="P414" s="16">
        <v>0</v>
      </c>
    </row>
    <row r="415" spans="1:16">
      <c r="A415" s="20"/>
      <c r="B415" s="13">
        <v>627</v>
      </c>
      <c r="C415" s="16">
        <v>20</v>
      </c>
      <c r="D415" s="16" t="s">
        <v>3633</v>
      </c>
      <c r="E415" s="16" t="s">
        <v>3626</v>
      </c>
      <c r="F415" s="27">
        <v>42747</v>
      </c>
      <c r="G415" s="16" t="s">
        <v>3644</v>
      </c>
      <c r="H415" s="16" t="s">
        <v>3651</v>
      </c>
      <c r="I415" s="16">
        <v>0.03</v>
      </c>
      <c r="J415" s="16">
        <v>0.03</v>
      </c>
      <c r="K415" s="16">
        <v>7.7586532463578524E-3</v>
      </c>
      <c r="L415" s="16" t="s">
        <v>3647</v>
      </c>
      <c r="M415" s="16" t="s">
        <v>1232</v>
      </c>
      <c r="N415" s="16">
        <v>0</v>
      </c>
      <c r="O415" s="16">
        <v>0</v>
      </c>
      <c r="P415" s="16">
        <v>0</v>
      </c>
    </row>
    <row r="416" spans="1:16">
      <c r="A416" s="20"/>
      <c r="B416" s="13">
        <v>628</v>
      </c>
      <c r="C416" s="16">
        <v>20</v>
      </c>
      <c r="D416" s="16" t="s">
        <v>3633</v>
      </c>
      <c r="E416" s="16" t="s">
        <v>3626</v>
      </c>
      <c r="F416" s="27">
        <v>42747</v>
      </c>
      <c r="G416" s="16" t="s">
        <v>3644</v>
      </c>
      <c r="H416" s="16" t="s">
        <v>3651</v>
      </c>
      <c r="J416" s="16">
        <v>4.8591549295774562E-2</v>
      </c>
      <c r="K416" s="16">
        <v>1.256683272297396E-2</v>
      </c>
      <c r="L416" s="16" t="s">
        <v>3475</v>
      </c>
      <c r="M416" s="16" t="s">
        <v>1232</v>
      </c>
      <c r="N416" s="16">
        <v>0</v>
      </c>
      <c r="O416" s="16">
        <v>0</v>
      </c>
      <c r="P416" s="16">
        <v>0</v>
      </c>
    </row>
    <row r="417" spans="1:16">
      <c r="A417" s="20"/>
      <c r="B417" s="13">
        <v>629</v>
      </c>
      <c r="C417" s="16">
        <v>20</v>
      </c>
      <c r="D417" s="16" t="s">
        <v>3633</v>
      </c>
      <c r="E417" s="16" t="s">
        <v>3626</v>
      </c>
      <c r="F417" s="27">
        <v>42747</v>
      </c>
      <c r="G417" s="16" t="s">
        <v>3644</v>
      </c>
      <c r="H417" s="16" t="s">
        <v>3651</v>
      </c>
      <c r="I417" s="16">
        <v>0.28999999999999998</v>
      </c>
      <c r="J417" s="16">
        <v>0.28999999999999998</v>
      </c>
      <c r="K417" s="16">
        <v>7.5000314714792557E-2</v>
      </c>
      <c r="L417" s="16" t="s">
        <v>3646</v>
      </c>
      <c r="M417" s="16" t="s">
        <v>1392</v>
      </c>
      <c r="N417" s="16">
        <v>0</v>
      </c>
      <c r="O417" s="16">
        <v>0</v>
      </c>
      <c r="P417" s="16">
        <v>0</v>
      </c>
    </row>
    <row r="418" spans="1:16">
      <c r="A418" s="20"/>
      <c r="B418" s="13">
        <v>630</v>
      </c>
      <c r="C418" s="16">
        <v>20</v>
      </c>
      <c r="D418" s="16" t="s">
        <v>3633</v>
      </c>
      <c r="E418" s="16" t="s">
        <v>3626</v>
      </c>
      <c r="F418" s="27">
        <v>42747</v>
      </c>
      <c r="G418" s="16" t="s">
        <v>3644</v>
      </c>
      <c r="H418" s="16" t="s">
        <v>3651</v>
      </c>
      <c r="I418" s="16">
        <v>0.05</v>
      </c>
      <c r="J418" s="16">
        <v>0.05</v>
      </c>
      <c r="K418" s="16">
        <v>1.293108874392975E-2</v>
      </c>
      <c r="L418" s="16" t="s">
        <v>3475</v>
      </c>
      <c r="M418" s="16" t="s">
        <v>1232</v>
      </c>
      <c r="N418" s="16">
        <v>0</v>
      </c>
      <c r="O418" s="16">
        <v>0</v>
      </c>
      <c r="P418" s="16">
        <v>0</v>
      </c>
    </row>
    <row r="419" spans="1:16">
      <c r="A419" s="20"/>
      <c r="B419" s="13">
        <v>631</v>
      </c>
      <c r="C419" s="16">
        <v>20</v>
      </c>
      <c r="D419" s="16" t="s">
        <v>3633</v>
      </c>
      <c r="E419" s="16" t="s">
        <v>3626</v>
      </c>
      <c r="F419" s="27">
        <v>42747</v>
      </c>
      <c r="G419" s="16" t="s">
        <v>3644</v>
      </c>
      <c r="H419" s="16" t="s">
        <v>3651</v>
      </c>
      <c r="I419" s="16">
        <v>1.03</v>
      </c>
      <c r="J419" s="16">
        <v>1.03</v>
      </c>
      <c r="K419" s="16">
        <v>0.26638042812495288</v>
      </c>
      <c r="L419" s="16" t="s">
        <v>3630</v>
      </c>
      <c r="M419" s="16" t="s">
        <v>1392</v>
      </c>
      <c r="N419" s="16">
        <v>0</v>
      </c>
      <c r="O419" s="16">
        <v>0</v>
      </c>
      <c r="P419" s="16">
        <v>0</v>
      </c>
    </row>
    <row r="420" spans="1:16">
      <c r="A420" s="20"/>
      <c r="B420" s="13">
        <v>632</v>
      </c>
      <c r="C420" s="16">
        <v>20</v>
      </c>
      <c r="D420" s="16" t="s">
        <v>3633</v>
      </c>
      <c r="E420" s="16" t="s">
        <v>3626</v>
      </c>
      <c r="F420" s="27">
        <v>42747</v>
      </c>
      <c r="G420" s="16" t="s">
        <v>3644</v>
      </c>
      <c r="H420" s="16" t="s">
        <v>3651</v>
      </c>
      <c r="I420" s="16">
        <v>0.01</v>
      </c>
      <c r="J420" s="16">
        <v>0.01</v>
      </c>
      <c r="K420" s="16">
        <v>2.5862177487859508E-3</v>
      </c>
      <c r="L420" s="16" t="s">
        <v>3475</v>
      </c>
      <c r="M420" s="16" t="s">
        <v>1232</v>
      </c>
      <c r="N420" s="16">
        <v>0</v>
      </c>
      <c r="O420" s="16">
        <v>0</v>
      </c>
      <c r="P420" s="16">
        <v>0</v>
      </c>
    </row>
    <row r="421" spans="1:16">
      <c r="A421" s="20"/>
      <c r="B421" s="13">
        <v>633</v>
      </c>
      <c r="C421" s="16">
        <v>20</v>
      </c>
      <c r="D421" s="16" t="s">
        <v>3633</v>
      </c>
      <c r="E421" s="16" t="s">
        <v>3626</v>
      </c>
      <c r="F421" s="27">
        <v>42747</v>
      </c>
      <c r="G421" s="16" t="s">
        <v>3644</v>
      </c>
      <c r="H421" s="16" t="s">
        <v>3651</v>
      </c>
      <c r="J421" s="16">
        <v>0.17192307692307679</v>
      </c>
      <c r="K421" s="16">
        <v>4.4463051296435359E-2</v>
      </c>
      <c r="L421" s="16" t="s">
        <v>3646</v>
      </c>
      <c r="M421" s="16" t="s">
        <v>1392</v>
      </c>
      <c r="N421" s="16">
        <v>0</v>
      </c>
      <c r="O421" s="16">
        <v>0</v>
      </c>
      <c r="P421" s="16">
        <v>0</v>
      </c>
    </row>
    <row r="422" spans="1:16">
      <c r="A422" s="20"/>
      <c r="B422" s="13">
        <v>634</v>
      </c>
      <c r="C422" s="16">
        <v>20</v>
      </c>
      <c r="D422" s="16" t="s">
        <v>3633</v>
      </c>
      <c r="E422" s="16" t="s">
        <v>3626</v>
      </c>
      <c r="F422" s="27">
        <v>42747</v>
      </c>
      <c r="G422" s="16" t="s">
        <v>3644</v>
      </c>
      <c r="H422" s="16" t="s">
        <v>3651</v>
      </c>
      <c r="J422" s="16">
        <v>0.17192307692307679</v>
      </c>
      <c r="K422" s="16">
        <v>4.4463051296435359E-2</v>
      </c>
      <c r="L422" s="16" t="s">
        <v>3646</v>
      </c>
      <c r="M422" s="16" t="s">
        <v>1392</v>
      </c>
      <c r="N422" s="16">
        <v>0</v>
      </c>
      <c r="O422" s="16">
        <v>0</v>
      </c>
      <c r="P422" s="16">
        <v>0</v>
      </c>
    </row>
    <row r="423" spans="1:16">
      <c r="A423" s="20"/>
      <c r="B423" s="13">
        <v>635</v>
      </c>
      <c r="C423" s="16">
        <v>20</v>
      </c>
      <c r="D423" s="16" t="s">
        <v>3633</v>
      </c>
      <c r="E423" s="16" t="s">
        <v>3626</v>
      </c>
      <c r="F423" s="27">
        <v>42747</v>
      </c>
      <c r="G423" s="16" t="s">
        <v>3644</v>
      </c>
      <c r="H423" s="16" t="s">
        <v>3651</v>
      </c>
      <c r="I423" s="16">
        <v>0.02</v>
      </c>
      <c r="J423" s="16">
        <v>0.02</v>
      </c>
      <c r="K423" s="16">
        <v>5.1724354975719016E-3</v>
      </c>
      <c r="L423" s="16" t="s">
        <v>3646</v>
      </c>
      <c r="M423" s="16" t="s">
        <v>1392</v>
      </c>
      <c r="N423" s="16">
        <v>0</v>
      </c>
      <c r="O423" s="16">
        <v>0</v>
      </c>
      <c r="P423" s="16">
        <v>0</v>
      </c>
    </row>
    <row r="424" spans="1:16">
      <c r="A424" s="20"/>
      <c r="B424" s="13">
        <v>636</v>
      </c>
      <c r="C424" s="16">
        <v>20</v>
      </c>
      <c r="D424" s="16" t="s">
        <v>3633</v>
      </c>
      <c r="E424" s="16" t="s">
        <v>3626</v>
      </c>
      <c r="F424" s="27">
        <v>42747</v>
      </c>
      <c r="G424" s="16" t="s">
        <v>3644</v>
      </c>
      <c r="H424" s="16" t="s">
        <v>3651</v>
      </c>
      <c r="J424" s="16">
        <v>0.17192307692307679</v>
      </c>
      <c r="K424" s="16">
        <v>4.4463051296435359E-2</v>
      </c>
      <c r="L424" s="16" t="s">
        <v>3646</v>
      </c>
      <c r="M424" s="16" t="s">
        <v>1392</v>
      </c>
      <c r="N424" s="16">
        <v>0</v>
      </c>
      <c r="O424" s="16">
        <v>0</v>
      </c>
      <c r="P424" s="16">
        <v>0</v>
      </c>
    </row>
    <row r="425" spans="1:16">
      <c r="A425" s="20"/>
      <c r="B425" s="13">
        <v>637</v>
      </c>
      <c r="C425" s="16">
        <v>20</v>
      </c>
      <c r="D425" s="16" t="s">
        <v>3633</v>
      </c>
      <c r="E425" s="16" t="s">
        <v>3626</v>
      </c>
      <c r="F425" s="27">
        <v>42747</v>
      </c>
      <c r="G425" s="16" t="s">
        <v>3644</v>
      </c>
      <c r="H425" s="16" t="s">
        <v>3651</v>
      </c>
      <c r="I425" s="16">
        <v>0.2</v>
      </c>
      <c r="J425" s="16">
        <v>0.2</v>
      </c>
      <c r="K425" s="16">
        <v>5.172435497571902E-2</v>
      </c>
      <c r="L425" s="16" t="s">
        <v>3630</v>
      </c>
      <c r="M425" s="16" t="s">
        <v>1392</v>
      </c>
      <c r="N425" s="16">
        <v>0</v>
      </c>
      <c r="O425" s="16">
        <v>0</v>
      </c>
      <c r="P425" s="16">
        <v>0</v>
      </c>
    </row>
    <row r="426" spans="1:16">
      <c r="A426" s="20"/>
      <c r="B426" s="13">
        <v>638</v>
      </c>
      <c r="C426" s="16">
        <v>20</v>
      </c>
      <c r="D426" s="16" t="s">
        <v>3633</v>
      </c>
      <c r="E426" s="16" t="s">
        <v>3626</v>
      </c>
      <c r="F426" s="27">
        <v>42747</v>
      </c>
      <c r="G426" s="16" t="s">
        <v>3644</v>
      </c>
      <c r="H426" s="16" t="s">
        <v>3651</v>
      </c>
      <c r="J426" s="16">
        <v>0.61746031746031749</v>
      </c>
      <c r="K426" s="16">
        <v>0.15968868321868809</v>
      </c>
      <c r="L426" s="16" t="s">
        <v>3630</v>
      </c>
      <c r="M426" s="16" t="s">
        <v>1392</v>
      </c>
      <c r="N426" s="16">
        <v>0</v>
      </c>
      <c r="O426" s="16">
        <v>0</v>
      </c>
      <c r="P426" s="16">
        <v>0</v>
      </c>
    </row>
    <row r="427" spans="1:16">
      <c r="A427" s="20"/>
      <c r="B427" s="13">
        <v>639</v>
      </c>
      <c r="C427" s="16">
        <v>20</v>
      </c>
      <c r="D427" s="16" t="s">
        <v>3633</v>
      </c>
      <c r="E427" s="16" t="s">
        <v>3626</v>
      </c>
      <c r="F427" s="27">
        <v>42747</v>
      </c>
      <c r="G427" s="16" t="s">
        <v>3644</v>
      </c>
      <c r="H427" s="16" t="s">
        <v>3651</v>
      </c>
      <c r="I427" s="16">
        <v>0.14000000000000001</v>
      </c>
      <c r="J427" s="16">
        <v>0.14000000000000001</v>
      </c>
      <c r="K427" s="16">
        <v>3.620704848300331E-2</v>
      </c>
      <c r="L427" s="16" t="s">
        <v>3475</v>
      </c>
      <c r="M427" s="16" t="s">
        <v>1232</v>
      </c>
      <c r="N427" s="16">
        <v>0</v>
      </c>
      <c r="O427" s="16">
        <v>0</v>
      </c>
      <c r="P427" s="16">
        <v>0</v>
      </c>
    </row>
    <row r="428" spans="1:16">
      <c r="A428" s="20"/>
      <c r="B428" s="13">
        <v>640</v>
      </c>
      <c r="C428" s="16">
        <v>20</v>
      </c>
      <c r="D428" s="16" t="s">
        <v>3633</v>
      </c>
      <c r="E428" s="16" t="s">
        <v>3626</v>
      </c>
      <c r="F428" s="27">
        <v>42747</v>
      </c>
      <c r="G428" s="16" t="s">
        <v>3644</v>
      </c>
      <c r="H428" s="16" t="s">
        <v>3651</v>
      </c>
      <c r="I428" s="16">
        <v>0.3</v>
      </c>
      <c r="J428" s="16">
        <v>0.3</v>
      </c>
      <c r="K428" s="16">
        <v>7.7586532463578509E-2</v>
      </c>
      <c r="L428" s="16" t="s">
        <v>3632</v>
      </c>
      <c r="M428" s="16" t="s">
        <v>1392</v>
      </c>
      <c r="N428" s="16">
        <v>0</v>
      </c>
      <c r="O428" s="16">
        <v>0</v>
      </c>
      <c r="P428" s="16">
        <v>0</v>
      </c>
    </row>
    <row r="429" spans="1:16">
      <c r="A429" s="20"/>
      <c r="B429" s="13">
        <v>641</v>
      </c>
      <c r="C429" s="16">
        <v>20</v>
      </c>
      <c r="D429" s="16" t="s">
        <v>3633</v>
      </c>
      <c r="E429" s="16" t="s">
        <v>3626</v>
      </c>
      <c r="F429" s="27">
        <v>42747</v>
      </c>
      <c r="G429" s="16" t="s">
        <v>3644</v>
      </c>
      <c r="H429" s="16" t="s">
        <v>3651</v>
      </c>
      <c r="I429" s="16">
        <v>0.03</v>
      </c>
      <c r="J429" s="16">
        <v>0.03</v>
      </c>
      <c r="K429" s="16">
        <v>7.7586532463578524E-3</v>
      </c>
      <c r="L429" s="16" t="s">
        <v>3632</v>
      </c>
      <c r="M429" s="16" t="s">
        <v>1392</v>
      </c>
      <c r="N429" s="16">
        <v>0</v>
      </c>
      <c r="O429" s="16">
        <v>0</v>
      </c>
      <c r="P429" s="16">
        <v>0</v>
      </c>
    </row>
    <row r="430" spans="1:16">
      <c r="A430" s="20"/>
      <c r="B430" s="13">
        <v>642</v>
      </c>
      <c r="C430" s="16">
        <v>20</v>
      </c>
      <c r="D430" s="16" t="s">
        <v>3633</v>
      </c>
      <c r="E430" s="16" t="s">
        <v>3626</v>
      </c>
      <c r="F430" s="27">
        <v>42747</v>
      </c>
      <c r="G430" s="16" t="s">
        <v>3644</v>
      </c>
      <c r="H430" s="16" t="s">
        <v>3651</v>
      </c>
      <c r="I430" s="16">
        <v>0.03</v>
      </c>
      <c r="J430" s="16">
        <v>0.03</v>
      </c>
      <c r="K430" s="16">
        <v>7.7586532463578524E-3</v>
      </c>
      <c r="L430" s="16" t="s">
        <v>3632</v>
      </c>
      <c r="M430" s="16" t="s">
        <v>1392</v>
      </c>
      <c r="N430" s="16">
        <v>0</v>
      </c>
      <c r="O430" s="16">
        <v>0</v>
      </c>
      <c r="P430" s="16">
        <v>0</v>
      </c>
    </row>
    <row r="431" spans="1:16">
      <c r="A431" s="20"/>
      <c r="B431" s="13">
        <v>643</v>
      </c>
      <c r="C431" s="16">
        <v>20</v>
      </c>
      <c r="D431" s="16" t="s">
        <v>3633</v>
      </c>
      <c r="E431" s="16" t="s">
        <v>3626</v>
      </c>
      <c r="F431" s="27">
        <v>42747</v>
      </c>
      <c r="G431" s="16" t="s">
        <v>3644</v>
      </c>
      <c r="H431" s="16" t="s">
        <v>3651</v>
      </c>
      <c r="I431" s="16">
        <v>0.01</v>
      </c>
      <c r="J431" s="16">
        <v>0.01</v>
      </c>
      <c r="K431" s="16">
        <v>2.5862177487859508E-3</v>
      </c>
      <c r="L431" s="16" t="s">
        <v>3475</v>
      </c>
      <c r="M431" s="16" t="s">
        <v>1232</v>
      </c>
      <c r="N431" s="16">
        <v>0</v>
      </c>
      <c r="O431" s="16">
        <v>0</v>
      </c>
      <c r="P431" s="16">
        <v>0</v>
      </c>
    </row>
    <row r="432" spans="1:16">
      <c r="A432" s="20"/>
      <c r="B432" s="13">
        <v>644</v>
      </c>
      <c r="C432" s="16">
        <v>20</v>
      </c>
      <c r="D432" s="16" t="s">
        <v>3633</v>
      </c>
      <c r="E432" s="16" t="s">
        <v>3626</v>
      </c>
      <c r="F432" s="27">
        <v>42747</v>
      </c>
      <c r="G432" s="16" t="s">
        <v>3644</v>
      </c>
      <c r="H432" s="16" t="s">
        <v>3651</v>
      </c>
      <c r="I432" s="16">
        <v>0.3</v>
      </c>
      <c r="J432" s="16">
        <v>0.3</v>
      </c>
      <c r="K432" s="16">
        <v>7.7586532463578509E-2</v>
      </c>
      <c r="L432" s="16" t="s">
        <v>3632</v>
      </c>
      <c r="M432" s="16" t="s">
        <v>1392</v>
      </c>
      <c r="N432" s="16">
        <v>0</v>
      </c>
      <c r="O432" s="16">
        <v>0</v>
      </c>
      <c r="P432" s="16">
        <v>0</v>
      </c>
    </row>
    <row r="433" spans="1:16">
      <c r="A433" s="20"/>
      <c r="B433" s="13">
        <v>645</v>
      </c>
      <c r="C433" s="16">
        <v>20</v>
      </c>
      <c r="D433" s="16" t="s">
        <v>3633</v>
      </c>
      <c r="E433" s="16" t="s">
        <v>3626</v>
      </c>
      <c r="F433" s="27">
        <v>42747</v>
      </c>
      <c r="G433" s="16" t="s">
        <v>3644</v>
      </c>
      <c r="H433" s="16" t="s">
        <v>3651</v>
      </c>
      <c r="I433" s="16">
        <v>2.14</v>
      </c>
      <c r="J433" s="16">
        <v>2.14</v>
      </c>
      <c r="K433" s="16">
        <v>0.55345059824019349</v>
      </c>
      <c r="L433" s="16" t="s">
        <v>3630</v>
      </c>
      <c r="M433" s="16" t="s">
        <v>1392</v>
      </c>
      <c r="N433" s="16">
        <v>0</v>
      </c>
      <c r="O433" s="16">
        <v>0</v>
      </c>
      <c r="P433" s="16">
        <v>0</v>
      </c>
    </row>
    <row r="434" spans="1:16">
      <c r="A434" s="20"/>
      <c r="B434" s="13">
        <v>646</v>
      </c>
      <c r="C434" s="16">
        <v>20</v>
      </c>
      <c r="D434" s="16" t="s">
        <v>3633</v>
      </c>
      <c r="E434" s="16" t="s">
        <v>3626</v>
      </c>
      <c r="F434" s="27">
        <v>42747</v>
      </c>
      <c r="G434" s="16" t="s">
        <v>3644</v>
      </c>
      <c r="H434" s="16" t="s">
        <v>3651</v>
      </c>
      <c r="I434" s="16">
        <v>0.03</v>
      </c>
      <c r="J434" s="16">
        <v>0.03</v>
      </c>
      <c r="K434" s="16">
        <v>7.7586532463578524E-3</v>
      </c>
      <c r="L434" s="16" t="s">
        <v>3475</v>
      </c>
      <c r="M434" s="16" t="s">
        <v>1232</v>
      </c>
      <c r="N434" s="16">
        <v>0</v>
      </c>
      <c r="O434" s="16">
        <v>0</v>
      </c>
      <c r="P434" s="16">
        <v>0</v>
      </c>
    </row>
    <row r="435" spans="1:16">
      <c r="A435" s="20"/>
      <c r="B435" s="13">
        <v>647</v>
      </c>
      <c r="C435" s="16">
        <v>20</v>
      </c>
      <c r="D435" s="16" t="s">
        <v>3633</v>
      </c>
      <c r="E435" s="16" t="s">
        <v>3626</v>
      </c>
      <c r="F435" s="27">
        <v>42747</v>
      </c>
      <c r="G435" s="16" t="s">
        <v>3644</v>
      </c>
      <c r="H435" s="16" t="s">
        <v>3651</v>
      </c>
      <c r="I435" s="16">
        <v>0.3</v>
      </c>
      <c r="J435" s="16">
        <v>0.3</v>
      </c>
      <c r="K435" s="16">
        <v>7.7586532463578509E-2</v>
      </c>
      <c r="L435" s="16" t="s">
        <v>3632</v>
      </c>
      <c r="M435" s="16" t="s">
        <v>1392</v>
      </c>
      <c r="N435" s="16">
        <v>0</v>
      </c>
      <c r="O435" s="16">
        <v>0</v>
      </c>
      <c r="P435" s="16">
        <v>0</v>
      </c>
    </row>
    <row r="436" spans="1:16">
      <c r="A436" s="20"/>
      <c r="B436" s="13">
        <v>648</v>
      </c>
      <c r="C436" s="16">
        <v>20</v>
      </c>
      <c r="D436" s="16" t="s">
        <v>3633</v>
      </c>
      <c r="E436" s="16" t="s">
        <v>3626</v>
      </c>
      <c r="F436" s="27">
        <v>42747</v>
      </c>
      <c r="G436" s="16" t="s">
        <v>3644</v>
      </c>
      <c r="H436" s="16" t="s">
        <v>3651</v>
      </c>
      <c r="I436" s="16">
        <v>7.0000000000000007E-2</v>
      </c>
      <c r="J436" s="16">
        <v>7.0000000000000007E-2</v>
      </c>
      <c r="K436" s="16">
        <v>1.8103524241501651E-2</v>
      </c>
      <c r="L436" s="16" t="s">
        <v>3475</v>
      </c>
      <c r="M436" s="16" t="s">
        <v>1232</v>
      </c>
      <c r="N436" s="16">
        <v>0</v>
      </c>
      <c r="O436" s="16">
        <v>0</v>
      </c>
      <c r="P436" s="16">
        <v>0</v>
      </c>
    </row>
    <row r="437" spans="1:16">
      <c r="A437" s="20"/>
      <c r="B437" s="13">
        <v>649</v>
      </c>
      <c r="C437" s="16">
        <v>20</v>
      </c>
      <c r="D437" s="16" t="s">
        <v>3633</v>
      </c>
      <c r="E437" s="16" t="s">
        <v>3626</v>
      </c>
      <c r="F437" s="27">
        <v>42747</v>
      </c>
      <c r="G437" s="16" t="s">
        <v>3644</v>
      </c>
      <c r="H437" s="16" t="s">
        <v>3651</v>
      </c>
      <c r="I437" s="16">
        <v>0.05</v>
      </c>
      <c r="J437" s="16">
        <v>0.05</v>
      </c>
      <c r="K437" s="16">
        <v>1.293108874392975E-2</v>
      </c>
      <c r="L437" s="16" t="s">
        <v>3632</v>
      </c>
      <c r="M437" s="16" t="s">
        <v>1392</v>
      </c>
      <c r="N437" s="16">
        <v>0</v>
      </c>
      <c r="O437" s="16">
        <v>0</v>
      </c>
      <c r="P437" s="16">
        <v>0</v>
      </c>
    </row>
    <row r="438" spans="1:16">
      <c r="A438" s="20"/>
      <c r="B438" s="13">
        <v>650</v>
      </c>
      <c r="C438" s="16">
        <v>20</v>
      </c>
      <c r="D438" s="16" t="s">
        <v>3633</v>
      </c>
      <c r="E438" s="16" t="s">
        <v>3626</v>
      </c>
      <c r="F438" s="27">
        <v>42747</v>
      </c>
      <c r="G438" s="16" t="s">
        <v>3644</v>
      </c>
      <c r="H438" s="16" t="s">
        <v>3651</v>
      </c>
      <c r="I438" s="16">
        <v>0.26</v>
      </c>
      <c r="J438" s="16">
        <v>0.26</v>
      </c>
      <c r="K438" s="16">
        <v>6.7241661468434702E-2</v>
      </c>
      <c r="L438" s="16" t="s">
        <v>3632</v>
      </c>
      <c r="M438" s="16" t="s">
        <v>1392</v>
      </c>
      <c r="N438" s="16">
        <v>0</v>
      </c>
      <c r="O438" s="16">
        <v>0</v>
      </c>
      <c r="P438" s="16">
        <v>0</v>
      </c>
    </row>
    <row r="439" spans="1:16">
      <c r="A439" s="20"/>
      <c r="B439" s="13">
        <v>651</v>
      </c>
      <c r="C439" s="16">
        <v>20</v>
      </c>
      <c r="D439" s="16" t="s">
        <v>3633</v>
      </c>
      <c r="E439" s="16" t="s">
        <v>3626</v>
      </c>
      <c r="F439" s="27">
        <v>42747</v>
      </c>
      <c r="G439" s="16" t="s">
        <v>3644</v>
      </c>
      <c r="H439" s="16" t="s">
        <v>3651</v>
      </c>
      <c r="I439" s="16">
        <v>0.02</v>
      </c>
      <c r="J439" s="16">
        <v>0.02</v>
      </c>
      <c r="K439" s="16">
        <v>5.1724354975719016E-3</v>
      </c>
      <c r="L439" s="16" t="s">
        <v>3475</v>
      </c>
      <c r="M439" s="16" t="s">
        <v>1232</v>
      </c>
      <c r="N439" s="16">
        <v>0</v>
      </c>
      <c r="O439" s="16">
        <v>0</v>
      </c>
      <c r="P439" s="16">
        <v>0</v>
      </c>
    </row>
    <row r="440" spans="1:16">
      <c r="A440" s="20"/>
      <c r="B440" s="13">
        <v>652</v>
      </c>
      <c r="C440" s="16">
        <v>20</v>
      </c>
      <c r="D440" s="16" t="s">
        <v>3633</v>
      </c>
      <c r="E440" s="16" t="s">
        <v>3626</v>
      </c>
      <c r="F440" s="27">
        <v>42747</v>
      </c>
      <c r="G440" s="16" t="s">
        <v>3644</v>
      </c>
      <c r="H440" s="16" t="s">
        <v>3651</v>
      </c>
      <c r="I440" s="16">
        <v>0.03</v>
      </c>
      <c r="J440" s="16">
        <v>0.03</v>
      </c>
      <c r="K440" s="16">
        <v>7.7586532463578524E-3</v>
      </c>
      <c r="L440" s="16" t="s">
        <v>3632</v>
      </c>
      <c r="M440" s="16" t="s">
        <v>1392</v>
      </c>
      <c r="N440" s="16">
        <v>0</v>
      </c>
      <c r="O440" s="16">
        <v>0</v>
      </c>
      <c r="P440" s="16">
        <v>0</v>
      </c>
    </row>
    <row r="441" spans="1:16">
      <c r="A441" s="20"/>
      <c r="B441" s="13">
        <v>653</v>
      </c>
      <c r="C441" s="16">
        <v>20</v>
      </c>
      <c r="D441" s="16" t="s">
        <v>3633</v>
      </c>
      <c r="E441" s="16" t="s">
        <v>3626</v>
      </c>
      <c r="F441" s="27">
        <v>42747</v>
      </c>
      <c r="G441" s="16" t="s">
        <v>3644</v>
      </c>
      <c r="H441" s="16" t="s">
        <v>3651</v>
      </c>
      <c r="I441" s="16">
        <v>0.25</v>
      </c>
      <c r="J441" s="16">
        <v>0.25</v>
      </c>
      <c r="K441" s="16">
        <v>6.4655443719648764E-2</v>
      </c>
      <c r="L441" s="16" t="s">
        <v>3632</v>
      </c>
      <c r="M441" s="16" t="s">
        <v>1392</v>
      </c>
      <c r="N441" s="16">
        <v>0</v>
      </c>
      <c r="O441" s="16">
        <v>0</v>
      </c>
      <c r="P441" s="16">
        <v>0</v>
      </c>
    </row>
    <row r="442" spans="1:16">
      <c r="A442" s="20"/>
      <c r="B442" s="13">
        <v>654</v>
      </c>
      <c r="C442" s="16">
        <v>20</v>
      </c>
      <c r="D442" s="16" t="s">
        <v>3633</v>
      </c>
      <c r="E442" s="16" t="s">
        <v>3626</v>
      </c>
      <c r="F442" s="27">
        <v>42747</v>
      </c>
      <c r="G442" s="16" t="s">
        <v>3644</v>
      </c>
      <c r="H442" s="16" t="s">
        <v>3651</v>
      </c>
      <c r="I442" s="16">
        <v>0.03</v>
      </c>
      <c r="J442" s="16">
        <v>0.03</v>
      </c>
      <c r="K442" s="16">
        <v>7.7586532463578524E-3</v>
      </c>
      <c r="L442" s="16" t="s">
        <v>3632</v>
      </c>
      <c r="M442" s="16" t="s">
        <v>1392</v>
      </c>
      <c r="N442" s="16">
        <v>0</v>
      </c>
      <c r="O442" s="16">
        <v>0</v>
      </c>
      <c r="P442" s="16">
        <v>0</v>
      </c>
    </row>
    <row r="443" spans="1:16">
      <c r="A443" s="20"/>
      <c r="B443" s="13">
        <v>655</v>
      </c>
      <c r="C443" s="16">
        <v>20</v>
      </c>
      <c r="D443" s="16" t="s">
        <v>3633</v>
      </c>
      <c r="E443" s="16" t="s">
        <v>3626</v>
      </c>
      <c r="F443" s="27">
        <v>42747</v>
      </c>
      <c r="G443" s="16" t="s">
        <v>3644</v>
      </c>
      <c r="H443" s="16" t="s">
        <v>3651</v>
      </c>
      <c r="I443" s="16">
        <v>0.3</v>
      </c>
      <c r="J443" s="16">
        <v>0.3</v>
      </c>
      <c r="K443" s="16">
        <v>7.7586532463578509E-2</v>
      </c>
      <c r="L443" s="16" t="s">
        <v>3632</v>
      </c>
      <c r="M443" s="16" t="s">
        <v>1392</v>
      </c>
      <c r="N443" s="16">
        <v>0</v>
      </c>
      <c r="O443" s="16">
        <v>0</v>
      </c>
      <c r="P443" s="16">
        <v>0</v>
      </c>
    </row>
    <row r="444" spans="1:16">
      <c r="A444" s="20"/>
      <c r="B444" s="13">
        <v>656</v>
      </c>
      <c r="C444" s="16">
        <v>20</v>
      </c>
      <c r="D444" s="16" t="s">
        <v>3633</v>
      </c>
      <c r="E444" s="16" t="s">
        <v>3626</v>
      </c>
      <c r="F444" s="27">
        <v>42747</v>
      </c>
      <c r="G444" s="16" t="s">
        <v>3644</v>
      </c>
      <c r="H444" s="16" t="s">
        <v>3651</v>
      </c>
      <c r="I444" s="16">
        <v>0.01</v>
      </c>
      <c r="J444" s="16">
        <v>0.01</v>
      </c>
      <c r="K444" s="16">
        <v>2.5862177487859508E-3</v>
      </c>
      <c r="L444" s="16" t="s">
        <v>3632</v>
      </c>
      <c r="M444" s="16" t="s">
        <v>1392</v>
      </c>
      <c r="N444" s="16">
        <v>0</v>
      </c>
      <c r="O444" s="16">
        <v>0</v>
      </c>
      <c r="P444" s="16">
        <v>0</v>
      </c>
    </row>
    <row r="445" spans="1:16">
      <c r="A445" s="20"/>
      <c r="B445" s="13">
        <v>657</v>
      </c>
      <c r="C445" s="16">
        <v>21</v>
      </c>
      <c r="D445" s="16" t="s">
        <v>3633</v>
      </c>
      <c r="E445" s="16" t="s">
        <v>3626</v>
      </c>
      <c r="F445" s="27">
        <v>42747</v>
      </c>
      <c r="G445" s="16" t="s">
        <v>3644</v>
      </c>
      <c r="H445" s="16" t="s">
        <v>3652</v>
      </c>
      <c r="I445" s="16">
        <v>0.14000000000000001</v>
      </c>
      <c r="J445" s="16">
        <v>0.14000000000000001</v>
      </c>
      <c r="K445" s="16">
        <v>3.620704848300331E-2</v>
      </c>
      <c r="L445" s="16" t="s">
        <v>3630</v>
      </c>
      <c r="M445" s="16" t="s">
        <v>1392</v>
      </c>
      <c r="N445" s="16">
        <v>0</v>
      </c>
      <c r="O445" s="16">
        <v>0</v>
      </c>
      <c r="P445" s="16">
        <v>0</v>
      </c>
    </row>
    <row r="446" spans="1:16">
      <c r="A446" s="20"/>
      <c r="B446" s="13">
        <v>658</v>
      </c>
      <c r="C446" s="16">
        <v>21</v>
      </c>
      <c r="D446" s="16" t="s">
        <v>3633</v>
      </c>
      <c r="E446" s="16" t="s">
        <v>3626</v>
      </c>
      <c r="F446" s="27">
        <v>42747</v>
      </c>
      <c r="G446" s="16" t="s">
        <v>3644</v>
      </c>
      <c r="H446" s="16" t="s">
        <v>3652</v>
      </c>
      <c r="I446" s="16">
        <v>0.19</v>
      </c>
      <c r="J446" s="16">
        <v>0.19</v>
      </c>
      <c r="K446" s="16">
        <v>4.9138137226933047E-2</v>
      </c>
      <c r="L446" s="16" t="s">
        <v>3630</v>
      </c>
      <c r="M446" s="16" t="s">
        <v>1392</v>
      </c>
      <c r="N446" s="16">
        <v>0</v>
      </c>
      <c r="O446" s="16">
        <v>0</v>
      </c>
      <c r="P446" s="16">
        <v>0</v>
      </c>
    </row>
    <row r="447" spans="1:16">
      <c r="A447" s="20"/>
      <c r="B447" s="13">
        <v>659</v>
      </c>
      <c r="C447" s="16">
        <v>21</v>
      </c>
      <c r="D447" s="16" t="s">
        <v>3633</v>
      </c>
      <c r="E447" s="16" t="s">
        <v>3626</v>
      </c>
      <c r="F447" s="27">
        <v>42747</v>
      </c>
      <c r="G447" s="16" t="s">
        <v>3644</v>
      </c>
      <c r="H447" s="16" t="s">
        <v>3652</v>
      </c>
      <c r="I447" s="16">
        <v>0.15</v>
      </c>
      <c r="J447" s="16">
        <v>0.15</v>
      </c>
      <c r="K447" s="16">
        <v>3.8793266231789247E-2</v>
      </c>
      <c r="L447" s="16" t="s">
        <v>3629</v>
      </c>
      <c r="M447" s="16" t="s">
        <v>1392</v>
      </c>
      <c r="N447" s="16">
        <v>0</v>
      </c>
      <c r="O447" s="16">
        <v>0</v>
      </c>
      <c r="P447" s="16">
        <v>0</v>
      </c>
    </row>
    <row r="448" spans="1:16">
      <c r="A448" s="20"/>
      <c r="B448" s="13">
        <v>660</v>
      </c>
      <c r="C448" s="16">
        <v>21</v>
      </c>
      <c r="D448" s="16" t="s">
        <v>3633</v>
      </c>
      <c r="E448" s="16" t="s">
        <v>3626</v>
      </c>
      <c r="F448" s="27">
        <v>42747</v>
      </c>
      <c r="G448" s="16" t="s">
        <v>3644</v>
      </c>
      <c r="H448" s="16" t="s">
        <v>3652</v>
      </c>
      <c r="I448" s="16">
        <v>0.02</v>
      </c>
      <c r="J448" s="16">
        <v>0.02</v>
      </c>
      <c r="K448" s="16">
        <v>5.1724354975719016E-3</v>
      </c>
      <c r="L448" s="16" t="s">
        <v>3632</v>
      </c>
      <c r="M448" s="16" t="s">
        <v>1232</v>
      </c>
      <c r="N448" s="16">
        <v>0</v>
      </c>
      <c r="O448" s="16">
        <v>0</v>
      </c>
      <c r="P448" s="16">
        <v>0</v>
      </c>
    </row>
    <row r="449" spans="1:16">
      <c r="A449" s="20"/>
      <c r="B449" s="13">
        <v>661</v>
      </c>
      <c r="C449" s="16">
        <v>21</v>
      </c>
      <c r="D449" s="16" t="s">
        <v>3633</v>
      </c>
      <c r="E449" s="16" t="s">
        <v>3626</v>
      </c>
      <c r="F449" s="27">
        <v>42747</v>
      </c>
      <c r="G449" s="16" t="s">
        <v>3644</v>
      </c>
      <c r="H449" s="16" t="s">
        <v>3652</v>
      </c>
      <c r="I449" s="16">
        <v>0.01</v>
      </c>
      <c r="J449" s="16">
        <v>0.01</v>
      </c>
      <c r="K449" s="16">
        <v>2.5862177487859508E-3</v>
      </c>
      <c r="L449" s="16" t="s">
        <v>3629</v>
      </c>
      <c r="M449" s="16" t="s">
        <v>1392</v>
      </c>
      <c r="N449" s="16">
        <v>0</v>
      </c>
      <c r="O449" s="16">
        <v>0</v>
      </c>
      <c r="P449" s="16">
        <v>0</v>
      </c>
    </row>
    <row r="450" spans="1:16">
      <c r="A450" s="20"/>
      <c r="B450" s="13">
        <v>662</v>
      </c>
      <c r="C450" s="16">
        <v>21</v>
      </c>
      <c r="D450" s="16" t="s">
        <v>3633</v>
      </c>
      <c r="E450" s="16" t="s">
        <v>3626</v>
      </c>
      <c r="F450" s="27">
        <v>42747</v>
      </c>
      <c r="G450" s="16" t="s">
        <v>3644</v>
      </c>
      <c r="H450" s="16" t="s">
        <v>3652</v>
      </c>
      <c r="I450" s="16">
        <v>0.05</v>
      </c>
      <c r="J450" s="16">
        <v>0.05</v>
      </c>
      <c r="K450" s="16">
        <v>1.293108874392975E-2</v>
      </c>
      <c r="L450" s="16" t="s">
        <v>3475</v>
      </c>
      <c r="M450" s="16" t="s">
        <v>1232</v>
      </c>
      <c r="N450" s="16">
        <v>0</v>
      </c>
      <c r="O450" s="16">
        <v>0</v>
      </c>
      <c r="P450" s="16">
        <v>0</v>
      </c>
    </row>
    <row r="451" spans="1:16">
      <c r="A451" s="20"/>
      <c r="B451" s="13">
        <v>663</v>
      </c>
      <c r="C451" s="16">
        <v>21</v>
      </c>
      <c r="D451" s="16" t="s">
        <v>3633</v>
      </c>
      <c r="E451" s="16" t="s">
        <v>3626</v>
      </c>
      <c r="F451" s="27">
        <v>42747</v>
      </c>
      <c r="G451" s="16" t="s">
        <v>3644</v>
      </c>
      <c r="H451" s="16" t="s">
        <v>3652</v>
      </c>
      <c r="I451" s="16">
        <v>0.01</v>
      </c>
      <c r="J451" s="16">
        <v>0.01</v>
      </c>
      <c r="K451" s="16">
        <v>2.5862177487859508E-3</v>
      </c>
      <c r="L451" s="16" t="s">
        <v>3475</v>
      </c>
      <c r="M451" s="16" t="s">
        <v>1232</v>
      </c>
      <c r="N451" s="16">
        <v>0</v>
      </c>
      <c r="O451" s="16">
        <v>0</v>
      </c>
      <c r="P451" s="16">
        <v>0</v>
      </c>
    </row>
    <row r="452" spans="1:16">
      <c r="A452" s="20"/>
      <c r="B452" s="13">
        <v>664</v>
      </c>
      <c r="C452" s="16">
        <v>21</v>
      </c>
      <c r="D452" s="16" t="s">
        <v>3633</v>
      </c>
      <c r="E452" s="16" t="s">
        <v>3626</v>
      </c>
      <c r="F452" s="27">
        <v>42747</v>
      </c>
      <c r="G452" s="16" t="s">
        <v>3644</v>
      </c>
      <c r="H452" s="16" t="s">
        <v>3652</v>
      </c>
      <c r="J452" s="16">
        <v>0.61746031746031749</v>
      </c>
      <c r="K452" s="16">
        <v>0.15968868321868809</v>
      </c>
      <c r="L452" s="16" t="s">
        <v>3630</v>
      </c>
      <c r="M452" s="16" t="s">
        <v>1392</v>
      </c>
      <c r="N452" s="16">
        <v>0</v>
      </c>
      <c r="O452" s="16">
        <v>0</v>
      </c>
      <c r="P452" s="16">
        <v>0</v>
      </c>
    </row>
    <row r="453" spans="1:16">
      <c r="A453" s="20"/>
      <c r="B453" s="13">
        <v>665</v>
      </c>
      <c r="C453" s="16">
        <v>21</v>
      </c>
      <c r="D453" s="16" t="s">
        <v>3633</v>
      </c>
      <c r="E453" s="16" t="s">
        <v>3626</v>
      </c>
      <c r="F453" s="27">
        <v>42747</v>
      </c>
      <c r="G453" s="16" t="s">
        <v>3644</v>
      </c>
      <c r="H453" s="16" t="s">
        <v>3652</v>
      </c>
      <c r="I453" s="16">
        <v>0.02</v>
      </c>
      <c r="J453" s="16">
        <v>0.02</v>
      </c>
      <c r="K453" s="16">
        <v>5.1724354975719016E-3</v>
      </c>
      <c r="L453" s="16" t="s">
        <v>3630</v>
      </c>
      <c r="M453" s="16" t="s">
        <v>1392</v>
      </c>
      <c r="N453" s="16">
        <v>0</v>
      </c>
      <c r="O453" s="16">
        <v>0</v>
      </c>
      <c r="P453" s="16">
        <v>0</v>
      </c>
    </row>
    <row r="454" spans="1:16">
      <c r="A454" s="20"/>
      <c r="B454" s="13">
        <v>666</v>
      </c>
      <c r="C454" s="16">
        <v>21</v>
      </c>
      <c r="D454" s="16" t="s">
        <v>3633</v>
      </c>
      <c r="E454" s="16" t="s">
        <v>3626</v>
      </c>
      <c r="F454" s="27">
        <v>42747</v>
      </c>
      <c r="G454" s="16" t="s">
        <v>3644</v>
      </c>
      <c r="H454" s="16" t="s">
        <v>3652</v>
      </c>
      <c r="I454" s="16">
        <v>0.01</v>
      </c>
      <c r="J454" s="16">
        <v>0.01</v>
      </c>
      <c r="K454" s="16">
        <v>2.5862177487859508E-3</v>
      </c>
      <c r="L454" s="16" t="s">
        <v>3630</v>
      </c>
      <c r="M454" s="16" t="s">
        <v>1392</v>
      </c>
      <c r="N454" s="16">
        <v>0</v>
      </c>
      <c r="O454" s="16">
        <v>0</v>
      </c>
      <c r="P454" s="16">
        <v>0</v>
      </c>
    </row>
    <row r="455" spans="1:16">
      <c r="A455" s="20"/>
      <c r="B455" s="13">
        <v>667</v>
      </c>
      <c r="C455" s="16">
        <v>21</v>
      </c>
      <c r="D455" s="16" t="s">
        <v>3633</v>
      </c>
      <c r="E455" s="16" t="s">
        <v>3626</v>
      </c>
      <c r="F455" s="27">
        <v>42747</v>
      </c>
      <c r="G455" s="16" t="s">
        <v>3644</v>
      </c>
      <c r="H455" s="16" t="s">
        <v>3652</v>
      </c>
      <c r="I455" s="16">
        <v>7.0000000000000007E-2</v>
      </c>
      <c r="J455" s="16">
        <v>7.0000000000000007E-2</v>
      </c>
      <c r="K455" s="16">
        <v>1.8103524241501651E-2</v>
      </c>
      <c r="L455" s="16" t="s">
        <v>3630</v>
      </c>
      <c r="M455" s="16" t="s">
        <v>1392</v>
      </c>
      <c r="N455" s="16">
        <v>0</v>
      </c>
      <c r="O455" s="16">
        <v>0</v>
      </c>
      <c r="P455" s="16">
        <v>0</v>
      </c>
    </row>
    <row r="456" spans="1:16">
      <c r="A456" s="20"/>
      <c r="B456" s="13">
        <v>668</v>
      </c>
      <c r="C456" s="16">
        <v>21</v>
      </c>
      <c r="D456" s="16" t="s">
        <v>3633</v>
      </c>
      <c r="E456" s="16" t="s">
        <v>3626</v>
      </c>
      <c r="F456" s="27">
        <v>42747</v>
      </c>
      <c r="G456" s="16" t="s">
        <v>3644</v>
      </c>
      <c r="H456" s="16" t="s">
        <v>3652</v>
      </c>
      <c r="I456" s="16">
        <v>0.2</v>
      </c>
      <c r="J456" s="16">
        <v>0.2</v>
      </c>
      <c r="K456" s="16">
        <v>5.172435497571902E-2</v>
      </c>
      <c r="L456" s="16" t="s">
        <v>3629</v>
      </c>
      <c r="M456" s="16" t="s">
        <v>1392</v>
      </c>
      <c r="N456" s="16">
        <v>0</v>
      </c>
      <c r="O456" s="16">
        <v>0</v>
      </c>
      <c r="P456" s="16">
        <v>0</v>
      </c>
    </row>
    <row r="457" spans="1:16">
      <c r="A457" s="20"/>
      <c r="B457" s="13">
        <v>669</v>
      </c>
      <c r="C457" s="16">
        <v>21</v>
      </c>
      <c r="D457" s="16" t="s">
        <v>3633</v>
      </c>
      <c r="E457" s="16" t="s">
        <v>3626</v>
      </c>
      <c r="F457" s="27">
        <v>42747</v>
      </c>
      <c r="G457" s="16" t="s">
        <v>3644</v>
      </c>
      <c r="H457" s="16" t="s">
        <v>3652</v>
      </c>
      <c r="J457" s="16">
        <v>0.61746031746031749</v>
      </c>
      <c r="K457" s="16">
        <v>0.15968868321868809</v>
      </c>
      <c r="L457" s="16" t="s">
        <v>3630</v>
      </c>
      <c r="M457" s="16" t="s">
        <v>1392</v>
      </c>
      <c r="N457" s="16">
        <v>0</v>
      </c>
      <c r="O457" s="16">
        <v>0</v>
      </c>
      <c r="P457" s="16">
        <v>0</v>
      </c>
    </row>
    <row r="458" spans="1:16">
      <c r="A458" s="20"/>
      <c r="B458" s="13">
        <v>670</v>
      </c>
      <c r="C458" s="16">
        <v>21</v>
      </c>
      <c r="D458" s="16" t="s">
        <v>3633</v>
      </c>
      <c r="E458" s="16" t="s">
        <v>3626</v>
      </c>
      <c r="F458" s="27">
        <v>42747</v>
      </c>
      <c r="G458" s="16" t="s">
        <v>3644</v>
      </c>
      <c r="H458" s="16" t="s">
        <v>3652</v>
      </c>
      <c r="J458" s="16">
        <v>0.06</v>
      </c>
      <c r="K458" s="16">
        <v>1.55173064927157E-2</v>
      </c>
      <c r="L458" s="16" t="s">
        <v>3648</v>
      </c>
      <c r="M458" s="16" t="s">
        <v>1232</v>
      </c>
      <c r="N458" s="16">
        <v>0</v>
      </c>
      <c r="O458" s="16">
        <v>0</v>
      </c>
      <c r="P458" s="16">
        <v>0</v>
      </c>
    </row>
    <row r="459" spans="1:16">
      <c r="A459" s="20"/>
      <c r="B459" s="13">
        <v>671</v>
      </c>
      <c r="C459" s="16">
        <v>21</v>
      </c>
      <c r="D459" s="16" t="s">
        <v>3633</v>
      </c>
      <c r="E459" s="16" t="s">
        <v>3626</v>
      </c>
      <c r="F459" s="27">
        <v>42747</v>
      </c>
      <c r="G459" s="16" t="s">
        <v>3644</v>
      </c>
      <c r="H459" s="16" t="s">
        <v>3652</v>
      </c>
      <c r="I459" s="16">
        <v>0.02</v>
      </c>
      <c r="J459" s="16">
        <v>0.02</v>
      </c>
      <c r="K459" s="16">
        <v>5.1724354975719016E-3</v>
      </c>
      <c r="L459" s="16" t="s">
        <v>3475</v>
      </c>
      <c r="M459" s="16" t="s">
        <v>1232</v>
      </c>
      <c r="N459" s="16">
        <v>0</v>
      </c>
      <c r="O459" s="16">
        <v>0</v>
      </c>
      <c r="P459" s="16">
        <v>0</v>
      </c>
    </row>
    <row r="460" spans="1:16">
      <c r="A460" s="20"/>
      <c r="B460" s="13">
        <v>672</v>
      </c>
      <c r="C460" s="16">
        <v>21</v>
      </c>
      <c r="D460" s="16" t="s">
        <v>3633</v>
      </c>
      <c r="E460" s="16" t="s">
        <v>3626</v>
      </c>
      <c r="F460" s="27">
        <v>42747</v>
      </c>
      <c r="G460" s="16" t="s">
        <v>3644</v>
      </c>
      <c r="H460" s="16" t="s">
        <v>3652</v>
      </c>
      <c r="I460" s="16">
        <v>0.02</v>
      </c>
      <c r="J460" s="16">
        <v>0.02</v>
      </c>
      <c r="K460" s="16">
        <v>5.1724354975719016E-3</v>
      </c>
      <c r="L460" s="16" t="s">
        <v>3475</v>
      </c>
      <c r="M460" s="16" t="s">
        <v>1232</v>
      </c>
      <c r="N460" s="16">
        <v>0</v>
      </c>
      <c r="O460" s="16">
        <v>0</v>
      </c>
      <c r="P460" s="16">
        <v>0</v>
      </c>
    </row>
    <row r="461" spans="1:16">
      <c r="A461" s="20"/>
      <c r="B461" s="13">
        <v>673</v>
      </c>
      <c r="C461" s="16">
        <v>21</v>
      </c>
      <c r="D461" s="16" t="s">
        <v>3633</v>
      </c>
      <c r="E461" s="16" t="s">
        <v>3626</v>
      </c>
      <c r="F461" s="27">
        <v>42747</v>
      </c>
      <c r="G461" s="16" t="s">
        <v>3644</v>
      </c>
      <c r="H461" s="16" t="s">
        <v>3652</v>
      </c>
      <c r="I461" s="16">
        <v>0.02</v>
      </c>
      <c r="J461" s="16">
        <v>0.02</v>
      </c>
      <c r="K461" s="16">
        <v>5.1724354975719016E-3</v>
      </c>
      <c r="L461" s="16" t="s">
        <v>1279</v>
      </c>
      <c r="M461" s="16" t="s">
        <v>1232</v>
      </c>
      <c r="N461" s="16">
        <v>0</v>
      </c>
      <c r="O461" s="16">
        <v>0</v>
      </c>
      <c r="P461" s="16">
        <v>0</v>
      </c>
    </row>
    <row r="462" spans="1:16">
      <c r="A462" s="20"/>
      <c r="B462" s="13">
        <v>674</v>
      </c>
      <c r="C462" s="16">
        <v>21</v>
      </c>
      <c r="D462" s="16" t="s">
        <v>3633</v>
      </c>
      <c r="E462" s="16" t="s">
        <v>3626</v>
      </c>
      <c r="F462" s="27">
        <v>42747</v>
      </c>
      <c r="G462" s="16" t="s">
        <v>3644</v>
      </c>
      <c r="H462" s="16" t="s">
        <v>3652</v>
      </c>
      <c r="I462" s="16">
        <v>0.08</v>
      </c>
      <c r="J462" s="16">
        <v>0.08</v>
      </c>
      <c r="K462" s="16">
        <v>2.068974199028761E-2</v>
      </c>
      <c r="L462" s="16" t="s">
        <v>3475</v>
      </c>
      <c r="M462" s="16" t="s">
        <v>1232</v>
      </c>
      <c r="N462" s="16">
        <v>0</v>
      </c>
      <c r="O462" s="16">
        <v>0</v>
      </c>
      <c r="P462" s="16">
        <v>0</v>
      </c>
    </row>
    <row r="463" spans="1:16">
      <c r="A463" s="20"/>
      <c r="B463" s="13">
        <v>675</v>
      </c>
      <c r="C463" s="16">
        <v>21</v>
      </c>
      <c r="D463" s="16" t="s">
        <v>3633</v>
      </c>
      <c r="E463" s="16" t="s">
        <v>3626</v>
      </c>
      <c r="F463" s="27">
        <v>42747</v>
      </c>
      <c r="G463" s="16" t="s">
        <v>3644</v>
      </c>
      <c r="H463" s="16" t="s">
        <v>3652</v>
      </c>
      <c r="I463" s="16">
        <v>0.11</v>
      </c>
      <c r="J463" s="16">
        <v>0.11</v>
      </c>
      <c r="K463" s="16">
        <v>2.8448395236645461E-2</v>
      </c>
      <c r="L463" s="16" t="s">
        <v>3475</v>
      </c>
      <c r="M463" s="16" t="s">
        <v>1232</v>
      </c>
      <c r="N463" s="16">
        <v>0</v>
      </c>
      <c r="O463" s="16">
        <v>0</v>
      </c>
      <c r="P463" s="16">
        <v>0</v>
      </c>
    </row>
    <row r="464" spans="1:16">
      <c r="A464" s="20"/>
      <c r="B464" s="13">
        <v>676</v>
      </c>
      <c r="C464" s="16">
        <v>21</v>
      </c>
      <c r="D464" s="16" t="s">
        <v>3633</v>
      </c>
      <c r="E464" s="16" t="s">
        <v>3626</v>
      </c>
      <c r="F464" s="27">
        <v>42747</v>
      </c>
      <c r="G464" s="16" t="s">
        <v>3644</v>
      </c>
      <c r="H464" s="16" t="s">
        <v>3652</v>
      </c>
      <c r="I464" s="16">
        <v>0.38</v>
      </c>
      <c r="J464" s="16">
        <v>0.38</v>
      </c>
      <c r="K464" s="16">
        <v>9.8276274453866108E-2</v>
      </c>
      <c r="L464" s="16" t="s">
        <v>3630</v>
      </c>
      <c r="M464" s="16" t="s">
        <v>1392</v>
      </c>
      <c r="N464" s="16">
        <v>0</v>
      </c>
      <c r="O464" s="16">
        <v>0</v>
      </c>
      <c r="P464" s="16">
        <v>0</v>
      </c>
    </row>
    <row r="465" spans="1:16">
      <c r="A465" s="20"/>
      <c r="B465" s="13">
        <v>677</v>
      </c>
      <c r="C465" s="16">
        <v>21</v>
      </c>
      <c r="D465" s="16" t="s">
        <v>3633</v>
      </c>
      <c r="E465" s="16" t="s">
        <v>3626</v>
      </c>
      <c r="F465" s="27">
        <v>42747</v>
      </c>
      <c r="G465" s="16" t="s">
        <v>3644</v>
      </c>
      <c r="H465" s="16" t="s">
        <v>3652</v>
      </c>
      <c r="J465" s="16">
        <v>4.8591549295774562E-2</v>
      </c>
      <c r="K465" s="16">
        <v>1.256683272297396E-2</v>
      </c>
      <c r="L465" s="16" t="s">
        <v>3475</v>
      </c>
      <c r="M465" s="16" t="s">
        <v>1232</v>
      </c>
      <c r="N465" s="16">
        <v>0</v>
      </c>
      <c r="O465" s="16">
        <v>0</v>
      </c>
      <c r="P465" s="16">
        <v>0</v>
      </c>
    </row>
    <row r="466" spans="1:16">
      <c r="A466" s="20"/>
      <c r="B466" s="13">
        <v>678</v>
      </c>
      <c r="C466" s="16">
        <v>21</v>
      </c>
      <c r="D466" s="16" t="s">
        <v>3633</v>
      </c>
      <c r="E466" s="16" t="s">
        <v>3626</v>
      </c>
      <c r="F466" s="27">
        <v>42747</v>
      </c>
      <c r="G466" s="16" t="s">
        <v>3644</v>
      </c>
      <c r="H466" s="16" t="s">
        <v>3652</v>
      </c>
      <c r="I466" s="16">
        <v>0.02</v>
      </c>
      <c r="J466" s="16">
        <v>0.02</v>
      </c>
      <c r="K466" s="16">
        <v>5.1724354975719016E-3</v>
      </c>
      <c r="L466" s="16" t="s">
        <v>3630</v>
      </c>
      <c r="M466" s="16" t="s">
        <v>1392</v>
      </c>
      <c r="N466" s="16">
        <v>0</v>
      </c>
      <c r="O466" s="16">
        <v>0</v>
      </c>
      <c r="P466" s="16">
        <v>0</v>
      </c>
    </row>
    <row r="467" spans="1:16">
      <c r="A467" s="20"/>
      <c r="B467" s="13">
        <v>679</v>
      </c>
      <c r="C467" s="16">
        <v>21</v>
      </c>
      <c r="D467" s="16" t="s">
        <v>3633</v>
      </c>
      <c r="E467" s="16" t="s">
        <v>3626</v>
      </c>
      <c r="F467" s="27">
        <v>42747</v>
      </c>
      <c r="G467" s="16" t="s">
        <v>3644</v>
      </c>
      <c r="H467" s="16" t="s">
        <v>3652</v>
      </c>
      <c r="J467" s="16">
        <v>0.17192307692307679</v>
      </c>
      <c r="K467" s="16">
        <v>4.4463051296435359E-2</v>
      </c>
      <c r="L467" s="16" t="s">
        <v>3646</v>
      </c>
      <c r="M467" s="16" t="s">
        <v>1392</v>
      </c>
      <c r="N467" s="16">
        <v>0</v>
      </c>
      <c r="O467" s="16">
        <v>0</v>
      </c>
      <c r="P467" s="16">
        <v>0</v>
      </c>
    </row>
    <row r="468" spans="1:16">
      <c r="A468" s="20"/>
      <c r="B468" s="13">
        <v>680</v>
      </c>
      <c r="C468" s="16">
        <v>21</v>
      </c>
      <c r="D468" s="16" t="s">
        <v>3633</v>
      </c>
      <c r="E468" s="16" t="s">
        <v>3626</v>
      </c>
      <c r="F468" s="27">
        <v>42747</v>
      </c>
      <c r="G468" s="16" t="s">
        <v>3644</v>
      </c>
      <c r="H468" s="16" t="s">
        <v>3652</v>
      </c>
      <c r="J468" s="16">
        <v>0.17192307692307679</v>
      </c>
      <c r="K468" s="16">
        <v>4.4463051296435359E-2</v>
      </c>
      <c r="L468" s="16" t="s">
        <v>3646</v>
      </c>
      <c r="M468" s="16" t="s">
        <v>1392</v>
      </c>
      <c r="N468" s="16">
        <v>0</v>
      </c>
      <c r="O468" s="16">
        <v>0</v>
      </c>
      <c r="P468" s="16">
        <v>0</v>
      </c>
    </row>
    <row r="469" spans="1:16">
      <c r="A469" s="20"/>
      <c r="B469" s="13">
        <v>681</v>
      </c>
      <c r="C469" s="16">
        <v>21</v>
      </c>
      <c r="D469" s="16" t="s">
        <v>3633</v>
      </c>
      <c r="E469" s="16" t="s">
        <v>3626</v>
      </c>
      <c r="F469" s="27">
        <v>42747</v>
      </c>
      <c r="G469" s="16" t="s">
        <v>3644</v>
      </c>
      <c r="H469" s="16" t="s">
        <v>3652</v>
      </c>
      <c r="I469" s="16">
        <v>0.05</v>
      </c>
      <c r="J469" s="16">
        <v>0.05</v>
      </c>
      <c r="K469" s="16">
        <v>1.293108874392975E-2</v>
      </c>
      <c r="L469" s="16" t="s">
        <v>3629</v>
      </c>
      <c r="M469" s="16" t="s">
        <v>1392</v>
      </c>
      <c r="N469" s="16">
        <v>0</v>
      </c>
      <c r="O469" s="16">
        <v>0</v>
      </c>
      <c r="P469" s="16">
        <v>0</v>
      </c>
    </row>
    <row r="470" spans="1:16">
      <c r="A470" s="20"/>
      <c r="B470" s="13">
        <v>682</v>
      </c>
      <c r="C470" s="16">
        <v>21</v>
      </c>
      <c r="D470" s="16" t="s">
        <v>3633</v>
      </c>
      <c r="E470" s="16" t="s">
        <v>3626</v>
      </c>
      <c r="F470" s="27">
        <v>42747</v>
      </c>
      <c r="G470" s="16" t="s">
        <v>3644</v>
      </c>
      <c r="H470" s="16" t="s">
        <v>3652</v>
      </c>
      <c r="I470" s="16">
        <v>0.03</v>
      </c>
      <c r="J470" s="16">
        <v>0.03</v>
      </c>
      <c r="K470" s="16">
        <v>7.7586532463578524E-3</v>
      </c>
      <c r="L470" s="16" t="s">
        <v>3475</v>
      </c>
      <c r="M470" s="16" t="s">
        <v>1232</v>
      </c>
      <c r="N470" s="16">
        <v>0</v>
      </c>
      <c r="O470" s="16">
        <v>0</v>
      </c>
      <c r="P470" s="16">
        <v>0</v>
      </c>
    </row>
    <row r="471" spans="1:16">
      <c r="A471" s="20"/>
      <c r="B471" s="13">
        <v>683</v>
      </c>
      <c r="C471" s="16">
        <v>21</v>
      </c>
      <c r="D471" s="16" t="s">
        <v>3633</v>
      </c>
      <c r="E471" s="16" t="s">
        <v>3626</v>
      </c>
      <c r="F471" s="27">
        <v>42747</v>
      </c>
      <c r="G471" s="16" t="s">
        <v>3644</v>
      </c>
      <c r="H471" s="16" t="s">
        <v>3652</v>
      </c>
      <c r="I471" s="16">
        <v>0.17</v>
      </c>
      <c r="J471" s="16">
        <v>0.17</v>
      </c>
      <c r="K471" s="16">
        <v>4.3965701729361158E-2</v>
      </c>
      <c r="L471" s="16" t="s">
        <v>3475</v>
      </c>
      <c r="M471" s="16" t="s">
        <v>1232</v>
      </c>
      <c r="N471" s="16">
        <v>0</v>
      </c>
      <c r="O471" s="16">
        <v>0</v>
      </c>
      <c r="P471" s="16">
        <v>0</v>
      </c>
    </row>
    <row r="472" spans="1:16">
      <c r="A472" s="20"/>
      <c r="B472" s="13">
        <v>684</v>
      </c>
      <c r="C472" s="16">
        <v>21</v>
      </c>
      <c r="D472" s="16" t="s">
        <v>3633</v>
      </c>
      <c r="E472" s="16" t="s">
        <v>3626</v>
      </c>
      <c r="F472" s="27">
        <v>42747</v>
      </c>
      <c r="G472" s="16" t="s">
        <v>3644</v>
      </c>
      <c r="H472" s="16" t="s">
        <v>3652</v>
      </c>
      <c r="I472" s="16">
        <v>1</v>
      </c>
      <c r="J472" s="16">
        <v>1</v>
      </c>
      <c r="K472" s="16">
        <v>0.25862177487859511</v>
      </c>
      <c r="L472" s="16" t="s">
        <v>3630</v>
      </c>
      <c r="M472" s="16" t="s">
        <v>1392</v>
      </c>
      <c r="N472" s="16">
        <v>0</v>
      </c>
      <c r="O472" s="16">
        <v>0</v>
      </c>
      <c r="P472" s="16">
        <v>0</v>
      </c>
    </row>
    <row r="473" spans="1:16">
      <c r="A473" s="20"/>
      <c r="B473" s="13">
        <v>685</v>
      </c>
      <c r="C473" s="16">
        <v>21</v>
      </c>
      <c r="D473" s="16" t="s">
        <v>3633</v>
      </c>
      <c r="E473" s="16" t="s">
        <v>3626</v>
      </c>
      <c r="F473" s="27">
        <v>42747</v>
      </c>
      <c r="G473" s="16" t="s">
        <v>3644</v>
      </c>
      <c r="H473" s="16" t="s">
        <v>3652</v>
      </c>
      <c r="I473" s="16">
        <v>0.02</v>
      </c>
      <c r="J473" s="16">
        <v>0.02</v>
      </c>
      <c r="K473" s="16">
        <v>5.1724354975719016E-3</v>
      </c>
      <c r="L473" s="16" t="s">
        <v>1279</v>
      </c>
      <c r="M473" s="16" t="s">
        <v>1232</v>
      </c>
      <c r="N473" s="16">
        <v>0</v>
      </c>
      <c r="O473" s="16">
        <v>0</v>
      </c>
      <c r="P473" s="16">
        <v>0</v>
      </c>
    </row>
    <row r="474" spans="1:16">
      <c r="A474" s="20"/>
      <c r="B474" s="13">
        <v>686</v>
      </c>
      <c r="C474" s="16">
        <v>21</v>
      </c>
      <c r="D474" s="16" t="s">
        <v>3633</v>
      </c>
      <c r="E474" s="16" t="s">
        <v>3626</v>
      </c>
      <c r="F474" s="27">
        <v>42747</v>
      </c>
      <c r="G474" s="16" t="s">
        <v>3644</v>
      </c>
      <c r="H474" s="16" t="s">
        <v>3652</v>
      </c>
      <c r="I474" s="16">
        <v>0.03</v>
      </c>
      <c r="J474" s="16">
        <v>0.03</v>
      </c>
      <c r="K474" s="16">
        <v>7.7586532463578524E-3</v>
      </c>
      <c r="L474" s="16" t="s">
        <v>3475</v>
      </c>
      <c r="M474" s="16" t="s">
        <v>1232</v>
      </c>
      <c r="N474" s="16">
        <v>0</v>
      </c>
      <c r="O474" s="16">
        <v>0</v>
      </c>
      <c r="P474" s="16">
        <v>0</v>
      </c>
    </row>
    <row r="475" spans="1:16">
      <c r="A475" s="20"/>
      <c r="B475" s="13">
        <v>687</v>
      </c>
      <c r="C475" s="16">
        <v>21</v>
      </c>
      <c r="D475" s="16" t="s">
        <v>3633</v>
      </c>
      <c r="E475" s="16" t="s">
        <v>3626</v>
      </c>
      <c r="F475" s="27">
        <v>42747</v>
      </c>
      <c r="G475" s="16" t="s">
        <v>3644</v>
      </c>
      <c r="H475" s="16" t="s">
        <v>3652</v>
      </c>
      <c r="I475" s="16">
        <v>0.26</v>
      </c>
      <c r="J475" s="16">
        <v>0.26</v>
      </c>
      <c r="K475" s="16">
        <v>6.7241661468434702E-2</v>
      </c>
      <c r="L475" s="16" t="s">
        <v>3632</v>
      </c>
      <c r="M475" s="16" t="s">
        <v>1392</v>
      </c>
      <c r="N475" s="16">
        <v>0</v>
      </c>
      <c r="O475" s="16">
        <v>0</v>
      </c>
      <c r="P475" s="16">
        <v>0</v>
      </c>
    </row>
    <row r="476" spans="1:16">
      <c r="A476" s="20"/>
      <c r="B476" s="13">
        <v>688</v>
      </c>
      <c r="C476" s="16">
        <v>21</v>
      </c>
      <c r="D476" s="16" t="s">
        <v>3633</v>
      </c>
      <c r="E476" s="16" t="s">
        <v>3626</v>
      </c>
      <c r="F476" s="27">
        <v>42747</v>
      </c>
      <c r="G476" s="16" t="s">
        <v>3644</v>
      </c>
      <c r="H476" s="16" t="s">
        <v>3652</v>
      </c>
      <c r="I476" s="16">
        <v>0.05</v>
      </c>
      <c r="J476" s="16">
        <v>0.05</v>
      </c>
      <c r="K476" s="16">
        <v>1.293108874392975E-2</v>
      </c>
      <c r="L476" s="16" t="s">
        <v>3632</v>
      </c>
      <c r="M476" s="16" t="s">
        <v>1392</v>
      </c>
      <c r="N476" s="16">
        <v>0</v>
      </c>
      <c r="O476" s="16">
        <v>0</v>
      </c>
      <c r="P476" s="16">
        <v>0</v>
      </c>
    </row>
    <row r="477" spans="1:16">
      <c r="A477" s="20"/>
      <c r="B477" s="13">
        <v>689</v>
      </c>
      <c r="C477" s="16">
        <v>21</v>
      </c>
      <c r="D477" s="16" t="s">
        <v>3633</v>
      </c>
      <c r="E477" s="16" t="s">
        <v>3626</v>
      </c>
      <c r="F477" s="27">
        <v>42747</v>
      </c>
      <c r="G477" s="16" t="s">
        <v>3644</v>
      </c>
      <c r="H477" s="16" t="s">
        <v>3652</v>
      </c>
      <c r="J477" s="16">
        <v>7.0000000000000007E-2</v>
      </c>
      <c r="K477" s="16">
        <v>1.8103524241501651E-2</v>
      </c>
      <c r="L477" s="16" t="s">
        <v>3643</v>
      </c>
      <c r="M477" s="16" t="s">
        <v>1232</v>
      </c>
      <c r="N477" s="16">
        <v>0</v>
      </c>
      <c r="O477" s="16">
        <v>0</v>
      </c>
      <c r="P477" s="16">
        <v>0</v>
      </c>
    </row>
    <row r="478" spans="1:16">
      <c r="A478" s="20"/>
      <c r="B478" s="13">
        <v>690</v>
      </c>
      <c r="C478" s="16">
        <v>21</v>
      </c>
      <c r="D478" s="16" t="s">
        <v>3633</v>
      </c>
      <c r="E478" s="16" t="s">
        <v>3626</v>
      </c>
      <c r="F478" s="27">
        <v>42747</v>
      </c>
      <c r="G478" s="16" t="s">
        <v>3644</v>
      </c>
      <c r="H478" s="16" t="s">
        <v>3652</v>
      </c>
      <c r="I478" s="16">
        <v>0.03</v>
      </c>
      <c r="J478" s="16">
        <v>0.03</v>
      </c>
      <c r="K478" s="16">
        <v>7.7586532463578524E-3</v>
      </c>
      <c r="L478" s="16" t="s">
        <v>3632</v>
      </c>
      <c r="M478" s="16" t="s">
        <v>1392</v>
      </c>
      <c r="N478" s="16">
        <v>0</v>
      </c>
      <c r="O478" s="16">
        <v>0</v>
      </c>
      <c r="P478" s="16">
        <v>0</v>
      </c>
    </row>
    <row r="479" spans="1:16">
      <c r="A479" s="20"/>
      <c r="B479" s="13">
        <v>691</v>
      </c>
      <c r="C479" s="16">
        <v>21</v>
      </c>
      <c r="D479" s="16" t="s">
        <v>3633</v>
      </c>
      <c r="E479" s="16" t="s">
        <v>3626</v>
      </c>
      <c r="F479" s="27">
        <v>42747</v>
      </c>
      <c r="G479" s="16" t="s">
        <v>3644</v>
      </c>
      <c r="H479" s="16" t="s">
        <v>3652</v>
      </c>
      <c r="I479" s="16">
        <v>0.1</v>
      </c>
      <c r="J479" s="16">
        <v>0.1</v>
      </c>
      <c r="K479" s="16">
        <v>2.586217748785951E-2</v>
      </c>
      <c r="L479" s="16" t="s">
        <v>3475</v>
      </c>
      <c r="M479" s="16" t="s">
        <v>1232</v>
      </c>
      <c r="N479" s="16">
        <v>0</v>
      </c>
      <c r="O479" s="16">
        <v>0</v>
      </c>
      <c r="P479" s="16">
        <v>0</v>
      </c>
    </row>
    <row r="480" spans="1:16">
      <c r="A480" s="20"/>
      <c r="B480" s="13">
        <v>692</v>
      </c>
      <c r="C480" s="16">
        <v>21</v>
      </c>
      <c r="D480" s="16" t="s">
        <v>3633</v>
      </c>
      <c r="E480" s="16" t="s">
        <v>3626</v>
      </c>
      <c r="F480" s="27">
        <v>42747</v>
      </c>
      <c r="G480" s="16" t="s">
        <v>3644</v>
      </c>
      <c r="H480" s="16" t="s">
        <v>3652</v>
      </c>
      <c r="I480" s="16">
        <v>0.2</v>
      </c>
      <c r="J480" s="16">
        <v>0.2</v>
      </c>
      <c r="K480" s="16">
        <v>5.172435497571902E-2</v>
      </c>
      <c r="L480" s="16" t="s">
        <v>3632</v>
      </c>
      <c r="M480" s="16" t="s">
        <v>1392</v>
      </c>
      <c r="N480" s="16">
        <v>0</v>
      </c>
      <c r="O480" s="16">
        <v>0</v>
      </c>
      <c r="P480" s="16">
        <v>0</v>
      </c>
    </row>
    <row r="481" spans="1:16">
      <c r="A481" s="20"/>
      <c r="B481" s="13">
        <v>693</v>
      </c>
      <c r="C481" s="16">
        <v>21</v>
      </c>
      <c r="D481" s="16" t="s">
        <v>3633</v>
      </c>
      <c r="E481" s="16" t="s">
        <v>3626</v>
      </c>
      <c r="F481" s="27">
        <v>42747</v>
      </c>
      <c r="G481" s="16" t="s">
        <v>3644</v>
      </c>
      <c r="H481" s="16" t="s">
        <v>3652</v>
      </c>
      <c r="I481" s="16">
        <v>0.02</v>
      </c>
      <c r="J481" s="16">
        <v>0.02</v>
      </c>
      <c r="K481" s="16">
        <v>5.1724354975719016E-3</v>
      </c>
      <c r="L481" s="16" t="s">
        <v>3632</v>
      </c>
      <c r="M481" s="16" t="s">
        <v>1392</v>
      </c>
      <c r="N481" s="16">
        <v>0</v>
      </c>
      <c r="O481" s="16">
        <v>0</v>
      </c>
      <c r="P481" s="16">
        <v>0</v>
      </c>
    </row>
    <row r="482" spans="1:16">
      <c r="A482" s="20"/>
      <c r="B482" s="13">
        <v>694</v>
      </c>
      <c r="C482" s="16">
        <v>21</v>
      </c>
      <c r="D482" s="16" t="s">
        <v>3633</v>
      </c>
      <c r="E482" s="16" t="s">
        <v>3626</v>
      </c>
      <c r="F482" s="27">
        <v>42747</v>
      </c>
      <c r="G482" s="16" t="s">
        <v>3644</v>
      </c>
      <c r="H482" s="16" t="s">
        <v>3652</v>
      </c>
      <c r="I482" s="16">
        <v>0.01</v>
      </c>
      <c r="J482" s="16">
        <v>0.01</v>
      </c>
      <c r="K482" s="16">
        <v>2.5862177487859508E-3</v>
      </c>
      <c r="L482" s="16" t="s">
        <v>3475</v>
      </c>
      <c r="M482" s="16" t="s">
        <v>1232</v>
      </c>
      <c r="N482" s="16">
        <v>0</v>
      </c>
      <c r="O482" s="16">
        <v>0</v>
      </c>
      <c r="P482" s="16">
        <v>0</v>
      </c>
    </row>
    <row r="483" spans="1:16">
      <c r="A483" s="20"/>
      <c r="B483" s="13">
        <v>695</v>
      </c>
      <c r="C483" s="16">
        <v>21</v>
      </c>
      <c r="D483" s="16" t="s">
        <v>3633</v>
      </c>
      <c r="E483" s="16" t="s">
        <v>3626</v>
      </c>
      <c r="F483" s="27">
        <v>42747</v>
      </c>
      <c r="G483" s="16" t="s">
        <v>3644</v>
      </c>
      <c r="H483" s="16" t="s">
        <v>3652</v>
      </c>
      <c r="I483" s="16">
        <v>0.2</v>
      </c>
      <c r="J483" s="16">
        <v>0.2</v>
      </c>
      <c r="K483" s="16">
        <v>5.172435497571902E-2</v>
      </c>
      <c r="L483" s="16" t="s">
        <v>3632</v>
      </c>
      <c r="M483" s="16" t="s">
        <v>1392</v>
      </c>
      <c r="N483" s="16">
        <v>0</v>
      </c>
      <c r="O483" s="16">
        <v>0</v>
      </c>
      <c r="P483" s="16">
        <v>0</v>
      </c>
    </row>
    <row r="484" spans="1:16">
      <c r="A484" s="20"/>
      <c r="B484" s="13">
        <v>696</v>
      </c>
      <c r="C484" s="16">
        <v>21</v>
      </c>
      <c r="D484" s="16" t="s">
        <v>3633</v>
      </c>
      <c r="E484" s="16" t="s">
        <v>3626</v>
      </c>
      <c r="F484" s="27">
        <v>42747</v>
      </c>
      <c r="G484" s="16" t="s">
        <v>3644</v>
      </c>
      <c r="H484" s="16" t="s">
        <v>3652</v>
      </c>
      <c r="I484" s="16">
        <v>7.0000000000000007E-2</v>
      </c>
      <c r="J484" s="16">
        <v>7.0000000000000007E-2</v>
      </c>
      <c r="K484" s="16">
        <v>1.8103524241501651E-2</v>
      </c>
      <c r="L484" s="16" t="s">
        <v>3632</v>
      </c>
      <c r="M484" s="16" t="s">
        <v>1392</v>
      </c>
      <c r="N484" s="16">
        <v>0</v>
      </c>
      <c r="O484" s="16">
        <v>0</v>
      </c>
      <c r="P484" s="16">
        <v>0</v>
      </c>
    </row>
    <row r="485" spans="1:16">
      <c r="A485" s="20"/>
      <c r="B485" s="13">
        <v>697</v>
      </c>
      <c r="C485" s="16">
        <v>21</v>
      </c>
      <c r="D485" s="16" t="s">
        <v>3633</v>
      </c>
      <c r="E485" s="16" t="s">
        <v>3626</v>
      </c>
      <c r="F485" s="27">
        <v>42747</v>
      </c>
      <c r="G485" s="16" t="s">
        <v>3644</v>
      </c>
      <c r="H485" s="16" t="s">
        <v>3652</v>
      </c>
      <c r="I485" s="16">
        <v>0.01</v>
      </c>
      <c r="J485" s="16">
        <v>0.01</v>
      </c>
      <c r="K485" s="16">
        <v>2.5862177487859508E-3</v>
      </c>
      <c r="L485" s="16" t="s">
        <v>1279</v>
      </c>
      <c r="M485" s="16" t="s">
        <v>1232</v>
      </c>
      <c r="N485" s="16">
        <v>0</v>
      </c>
      <c r="O485" s="16">
        <v>0</v>
      </c>
      <c r="P485" s="16">
        <v>0</v>
      </c>
    </row>
    <row r="486" spans="1:16">
      <c r="A486" s="20"/>
      <c r="B486" s="13">
        <v>698</v>
      </c>
      <c r="C486" s="16">
        <v>21</v>
      </c>
      <c r="D486" s="16" t="s">
        <v>3633</v>
      </c>
      <c r="E486" s="16" t="s">
        <v>3626</v>
      </c>
      <c r="F486" s="27">
        <v>42747</v>
      </c>
      <c r="G486" s="16" t="s">
        <v>3644</v>
      </c>
      <c r="H486" s="16" t="s">
        <v>3652</v>
      </c>
      <c r="I486" s="16">
        <v>0.24</v>
      </c>
      <c r="J486" s="16">
        <v>0.24</v>
      </c>
      <c r="K486" s="16">
        <v>6.2069225970862812E-2</v>
      </c>
      <c r="L486" s="16" t="s">
        <v>3632</v>
      </c>
      <c r="M486" s="16" t="s">
        <v>1392</v>
      </c>
      <c r="N486" s="16">
        <v>0</v>
      </c>
      <c r="O486" s="16">
        <v>0</v>
      </c>
      <c r="P486" s="16">
        <v>0</v>
      </c>
    </row>
    <row r="487" spans="1:16">
      <c r="A487" s="20"/>
      <c r="B487" s="13">
        <v>699</v>
      </c>
      <c r="C487" s="16">
        <v>21</v>
      </c>
      <c r="D487" s="16" t="s">
        <v>3633</v>
      </c>
      <c r="E487" s="16" t="s">
        <v>3626</v>
      </c>
      <c r="F487" s="27">
        <v>42747</v>
      </c>
      <c r="G487" s="16" t="s">
        <v>3644</v>
      </c>
      <c r="H487" s="16" t="s">
        <v>3652</v>
      </c>
      <c r="I487" s="16">
        <v>0.26</v>
      </c>
      <c r="J487" s="16">
        <v>0.26</v>
      </c>
      <c r="K487" s="16">
        <v>6.7241661468434702E-2</v>
      </c>
      <c r="L487" s="16" t="s">
        <v>3632</v>
      </c>
      <c r="M487" s="16" t="s">
        <v>1392</v>
      </c>
      <c r="N487" s="16">
        <v>0</v>
      </c>
      <c r="O487" s="16">
        <v>0</v>
      </c>
      <c r="P487" s="16">
        <v>0</v>
      </c>
    </row>
    <row r="488" spans="1:16">
      <c r="A488" s="20"/>
      <c r="B488" s="13">
        <v>700</v>
      </c>
      <c r="C488" s="16">
        <v>21</v>
      </c>
      <c r="D488" s="16" t="s">
        <v>3633</v>
      </c>
      <c r="E488" s="16" t="s">
        <v>3626</v>
      </c>
      <c r="F488" s="27">
        <v>42747</v>
      </c>
      <c r="G488" s="16" t="s">
        <v>3644</v>
      </c>
      <c r="H488" s="16" t="s">
        <v>3652</v>
      </c>
      <c r="I488" s="16">
        <v>0.05</v>
      </c>
      <c r="J488" s="16">
        <v>0.05</v>
      </c>
      <c r="K488" s="16">
        <v>1.293108874392975E-2</v>
      </c>
      <c r="L488" s="16" t="s">
        <v>3632</v>
      </c>
      <c r="M488" s="16" t="s">
        <v>1392</v>
      </c>
      <c r="N488" s="16">
        <v>0</v>
      </c>
      <c r="O488" s="16">
        <v>0</v>
      </c>
      <c r="P488" s="16">
        <v>0</v>
      </c>
    </row>
    <row r="489" spans="1:16">
      <c r="A489" s="20"/>
      <c r="B489" s="13">
        <v>701</v>
      </c>
      <c r="C489" s="16">
        <v>21</v>
      </c>
      <c r="D489" s="16" t="s">
        <v>3633</v>
      </c>
      <c r="E489" s="16" t="s">
        <v>3626</v>
      </c>
      <c r="F489" s="27">
        <v>42747</v>
      </c>
      <c r="G489" s="16" t="s">
        <v>3644</v>
      </c>
      <c r="H489" s="16" t="s">
        <v>3652</v>
      </c>
      <c r="I489" s="16">
        <v>1.7</v>
      </c>
      <c r="J489" s="16">
        <v>1.7</v>
      </c>
      <c r="K489" s="16">
        <v>0.43965701729361162</v>
      </c>
      <c r="L489" s="16" t="s">
        <v>3630</v>
      </c>
      <c r="M489" s="16" t="s">
        <v>1392</v>
      </c>
      <c r="N489" s="16">
        <v>0</v>
      </c>
      <c r="O489" s="16">
        <v>0</v>
      </c>
      <c r="P489" s="16">
        <v>0</v>
      </c>
    </row>
    <row r="490" spans="1:16">
      <c r="A490" s="20"/>
      <c r="B490" s="13">
        <v>702</v>
      </c>
      <c r="C490" s="16">
        <v>3</v>
      </c>
      <c r="D490" s="16" t="s">
        <v>3633</v>
      </c>
      <c r="E490" s="16" t="s">
        <v>3626</v>
      </c>
      <c r="F490" s="27">
        <v>42748</v>
      </c>
      <c r="G490" s="16" t="s">
        <v>3644</v>
      </c>
      <c r="H490" s="16" t="s">
        <v>3653</v>
      </c>
      <c r="I490" s="16">
        <v>0.15</v>
      </c>
      <c r="J490" s="16">
        <v>0.15</v>
      </c>
      <c r="K490" s="16">
        <v>3.8793266231789247E-2</v>
      </c>
      <c r="L490" s="16" t="s">
        <v>3629</v>
      </c>
      <c r="M490" s="16" t="s">
        <v>1392</v>
      </c>
      <c r="N490" s="16">
        <v>0</v>
      </c>
      <c r="O490" s="16">
        <v>0</v>
      </c>
      <c r="P490" s="16">
        <v>0</v>
      </c>
    </row>
    <row r="491" spans="1:16">
      <c r="A491" s="20"/>
      <c r="B491" s="13">
        <v>703</v>
      </c>
      <c r="C491" s="16">
        <v>3</v>
      </c>
      <c r="D491" s="16" t="s">
        <v>3633</v>
      </c>
      <c r="E491" s="16" t="s">
        <v>3626</v>
      </c>
      <c r="F491" s="27">
        <v>42748</v>
      </c>
      <c r="G491" s="16" t="s">
        <v>3644</v>
      </c>
      <c r="H491" s="16" t="s">
        <v>3653</v>
      </c>
      <c r="I491" s="16">
        <v>0.03</v>
      </c>
      <c r="J491" s="16">
        <v>0.03</v>
      </c>
      <c r="K491" s="16">
        <v>7.7586532463578524E-3</v>
      </c>
      <c r="L491" s="16" t="s">
        <v>3646</v>
      </c>
      <c r="M491" s="16" t="s">
        <v>1392</v>
      </c>
      <c r="N491" s="16">
        <v>0</v>
      </c>
      <c r="O491" s="16">
        <v>0</v>
      </c>
      <c r="P491" s="16">
        <v>0</v>
      </c>
    </row>
    <row r="492" spans="1:16">
      <c r="A492" s="20"/>
      <c r="B492" s="13">
        <v>704</v>
      </c>
      <c r="C492" s="16">
        <v>3</v>
      </c>
      <c r="D492" s="16" t="s">
        <v>3633</v>
      </c>
      <c r="E492" s="16" t="s">
        <v>3626</v>
      </c>
      <c r="F492" s="27">
        <v>42748</v>
      </c>
      <c r="G492" s="16" t="s">
        <v>3644</v>
      </c>
      <c r="H492" s="16" t="s">
        <v>3653</v>
      </c>
      <c r="J492" s="16">
        <v>6.4761904761904771E-2</v>
      </c>
      <c r="K492" s="16">
        <v>1.6748838754042351E-2</v>
      </c>
      <c r="L492" s="16" t="s">
        <v>1406</v>
      </c>
      <c r="M492" s="16" t="s">
        <v>1232</v>
      </c>
      <c r="N492" s="16">
        <v>0</v>
      </c>
      <c r="O492" s="16">
        <v>0</v>
      </c>
      <c r="P492" s="16">
        <v>0</v>
      </c>
    </row>
    <row r="493" spans="1:16">
      <c r="A493" s="20"/>
      <c r="B493" s="13">
        <v>705</v>
      </c>
      <c r="C493" s="16">
        <v>3</v>
      </c>
      <c r="D493" s="16" t="s">
        <v>3633</v>
      </c>
      <c r="E493" s="16" t="s">
        <v>3626</v>
      </c>
      <c r="F493" s="27">
        <v>42748</v>
      </c>
      <c r="G493" s="16" t="s">
        <v>3644</v>
      </c>
      <c r="H493" s="16" t="s">
        <v>3653</v>
      </c>
      <c r="J493" s="16">
        <v>0.17192307692307679</v>
      </c>
      <c r="K493" s="16">
        <v>4.4463051296435359E-2</v>
      </c>
      <c r="L493" s="16" t="s">
        <v>3646</v>
      </c>
      <c r="M493" s="16" t="s">
        <v>1232</v>
      </c>
      <c r="N493" s="16">
        <v>0</v>
      </c>
      <c r="O493" s="16">
        <v>0</v>
      </c>
      <c r="P493" s="16">
        <v>0</v>
      </c>
    </row>
    <row r="494" spans="1:16">
      <c r="A494" s="20"/>
      <c r="B494" s="13">
        <v>706</v>
      </c>
      <c r="C494" s="16">
        <v>3</v>
      </c>
      <c r="D494" s="16" t="s">
        <v>3633</v>
      </c>
      <c r="E494" s="16" t="s">
        <v>3626</v>
      </c>
      <c r="F494" s="27">
        <v>42748</v>
      </c>
      <c r="G494" s="16" t="s">
        <v>3644</v>
      </c>
      <c r="H494" s="16" t="s">
        <v>3653</v>
      </c>
      <c r="I494" s="16">
        <v>0.21</v>
      </c>
      <c r="J494" s="16">
        <v>0.21</v>
      </c>
      <c r="K494" s="16">
        <v>5.4310572724504957E-2</v>
      </c>
      <c r="L494" s="16" t="s">
        <v>3630</v>
      </c>
      <c r="M494" s="16" t="s">
        <v>1392</v>
      </c>
      <c r="N494" s="16">
        <v>0</v>
      </c>
      <c r="O494" s="16">
        <v>0</v>
      </c>
      <c r="P494" s="16">
        <v>0</v>
      </c>
    </row>
    <row r="495" spans="1:16">
      <c r="A495" s="20"/>
      <c r="B495" s="13">
        <v>707</v>
      </c>
      <c r="C495" s="16">
        <v>3</v>
      </c>
      <c r="D495" s="16" t="s">
        <v>3633</v>
      </c>
      <c r="E495" s="16" t="s">
        <v>3626</v>
      </c>
      <c r="F495" s="27">
        <v>42748</v>
      </c>
      <c r="G495" s="16" t="s">
        <v>3644</v>
      </c>
      <c r="H495" s="16" t="s">
        <v>3653</v>
      </c>
      <c r="I495" s="16">
        <v>1.86</v>
      </c>
      <c r="J495" s="16">
        <v>1.86</v>
      </c>
      <c r="K495" s="16">
        <v>0.4810365012741869</v>
      </c>
      <c r="L495" s="16" t="s">
        <v>3630</v>
      </c>
      <c r="M495" s="16" t="s">
        <v>1392</v>
      </c>
      <c r="N495" s="16">
        <v>0</v>
      </c>
      <c r="O495" s="16">
        <v>0</v>
      </c>
      <c r="P495" s="16">
        <v>0</v>
      </c>
    </row>
    <row r="496" spans="1:16">
      <c r="A496" s="20"/>
      <c r="B496" s="13">
        <v>708</v>
      </c>
      <c r="C496" s="16">
        <v>3</v>
      </c>
      <c r="D496" s="16" t="s">
        <v>3633</v>
      </c>
      <c r="E496" s="16" t="s">
        <v>3626</v>
      </c>
      <c r="F496" s="27">
        <v>42748</v>
      </c>
      <c r="G496" s="16" t="s">
        <v>3644</v>
      </c>
      <c r="H496" s="16" t="s">
        <v>3653</v>
      </c>
      <c r="I496" s="16">
        <v>0.16</v>
      </c>
      <c r="J496" s="16">
        <v>0.16</v>
      </c>
      <c r="K496" s="16">
        <v>4.1379483980575213E-2</v>
      </c>
      <c r="L496" s="16" t="s">
        <v>3630</v>
      </c>
      <c r="M496" s="16" t="s">
        <v>1392</v>
      </c>
      <c r="N496" s="16">
        <v>0</v>
      </c>
      <c r="O496" s="16">
        <v>0</v>
      </c>
      <c r="P496" s="16">
        <v>0</v>
      </c>
    </row>
    <row r="497" spans="1:16">
      <c r="A497" s="20"/>
      <c r="B497" s="13">
        <v>709</v>
      </c>
      <c r="C497" s="16">
        <v>3</v>
      </c>
      <c r="D497" s="16" t="s">
        <v>3633</v>
      </c>
      <c r="E497" s="16" t="s">
        <v>3626</v>
      </c>
      <c r="F497" s="27">
        <v>42748</v>
      </c>
      <c r="G497" s="16" t="s">
        <v>3644</v>
      </c>
      <c r="H497" s="16" t="s">
        <v>3653</v>
      </c>
      <c r="J497" s="16">
        <v>0.61746031746031749</v>
      </c>
      <c r="K497" s="16">
        <v>0.15968868321868809</v>
      </c>
      <c r="L497" s="16" t="s">
        <v>3630</v>
      </c>
      <c r="M497" s="16" t="s">
        <v>1392</v>
      </c>
      <c r="N497" s="16">
        <v>0</v>
      </c>
      <c r="O497" s="16">
        <v>0</v>
      </c>
      <c r="P497" s="16">
        <v>0</v>
      </c>
    </row>
    <row r="498" spans="1:16">
      <c r="A498" s="20"/>
      <c r="B498" s="13">
        <v>710</v>
      </c>
      <c r="C498" s="16">
        <v>3</v>
      </c>
      <c r="D498" s="16" t="s">
        <v>3633</v>
      </c>
      <c r="E498" s="16" t="s">
        <v>3626</v>
      </c>
      <c r="F498" s="27">
        <v>42748</v>
      </c>
      <c r="G498" s="16" t="s">
        <v>3644</v>
      </c>
      <c r="H498" s="16" t="s">
        <v>3653</v>
      </c>
      <c r="J498" s="16">
        <v>0.61746031746031749</v>
      </c>
      <c r="K498" s="16">
        <v>0.15968868321868809</v>
      </c>
      <c r="L498" s="16" t="s">
        <v>3630</v>
      </c>
      <c r="M498" s="16" t="s">
        <v>1392</v>
      </c>
      <c r="N498" s="16">
        <v>0</v>
      </c>
      <c r="O498" s="16">
        <v>0</v>
      </c>
      <c r="P498" s="16">
        <v>0</v>
      </c>
    </row>
    <row r="499" spans="1:16">
      <c r="A499" s="20"/>
      <c r="B499" s="13">
        <v>711</v>
      </c>
      <c r="C499" s="16">
        <v>3</v>
      </c>
      <c r="D499" s="16" t="s">
        <v>3633</v>
      </c>
      <c r="E499" s="16" t="s">
        <v>3626</v>
      </c>
      <c r="F499" s="27">
        <v>42748</v>
      </c>
      <c r="G499" s="16" t="s">
        <v>3644</v>
      </c>
      <c r="H499" s="16" t="s">
        <v>3653</v>
      </c>
      <c r="J499" s="16">
        <v>0.61746031746031749</v>
      </c>
      <c r="K499" s="16">
        <v>0.15968868321868809</v>
      </c>
      <c r="L499" s="16" t="s">
        <v>3630</v>
      </c>
      <c r="M499" s="16" t="s">
        <v>1392</v>
      </c>
      <c r="N499" s="16">
        <v>0</v>
      </c>
      <c r="O499" s="16">
        <v>0</v>
      </c>
      <c r="P499" s="16">
        <v>0</v>
      </c>
    </row>
    <row r="500" spans="1:16">
      <c r="A500" s="20"/>
      <c r="B500" s="13">
        <v>712</v>
      </c>
      <c r="C500" s="16">
        <v>3</v>
      </c>
      <c r="D500" s="16" t="s">
        <v>3633</v>
      </c>
      <c r="E500" s="16" t="s">
        <v>3626</v>
      </c>
      <c r="F500" s="27">
        <v>42748</v>
      </c>
      <c r="G500" s="16" t="s">
        <v>3644</v>
      </c>
      <c r="H500" s="16" t="s">
        <v>3653</v>
      </c>
      <c r="I500" s="16">
        <v>0.18</v>
      </c>
      <c r="J500" s="16">
        <v>0.18</v>
      </c>
      <c r="K500" s="16">
        <v>4.6551919478147123E-2</v>
      </c>
      <c r="L500" s="16" t="s">
        <v>3630</v>
      </c>
      <c r="M500" s="16" t="s">
        <v>1392</v>
      </c>
      <c r="N500" s="16">
        <v>0</v>
      </c>
      <c r="O500" s="16">
        <v>0</v>
      </c>
      <c r="P500" s="16">
        <v>0</v>
      </c>
    </row>
    <row r="501" spans="1:16">
      <c r="A501" s="20"/>
      <c r="B501" s="13">
        <v>713</v>
      </c>
      <c r="C501" s="16">
        <v>3</v>
      </c>
      <c r="D501" s="16" t="s">
        <v>3633</v>
      </c>
      <c r="E501" s="16" t="s">
        <v>3626</v>
      </c>
      <c r="F501" s="27">
        <v>42748</v>
      </c>
      <c r="G501" s="16" t="s">
        <v>3644</v>
      </c>
      <c r="H501" s="16" t="s">
        <v>3653</v>
      </c>
      <c r="J501" s="16">
        <v>0.61746031746031749</v>
      </c>
      <c r="K501" s="16">
        <v>0.15968868321868809</v>
      </c>
      <c r="L501" s="16" t="s">
        <v>3630</v>
      </c>
      <c r="M501" s="16" t="s">
        <v>1392</v>
      </c>
      <c r="N501" s="16">
        <v>0</v>
      </c>
      <c r="O501" s="16">
        <v>0</v>
      </c>
      <c r="P501" s="16">
        <v>0</v>
      </c>
    </row>
    <row r="502" spans="1:16">
      <c r="A502" s="20"/>
      <c r="B502" s="13">
        <v>714</v>
      </c>
      <c r="C502" s="16">
        <v>3</v>
      </c>
      <c r="D502" s="16" t="s">
        <v>3633</v>
      </c>
      <c r="E502" s="16" t="s">
        <v>3626</v>
      </c>
      <c r="F502" s="27">
        <v>42748</v>
      </c>
      <c r="G502" s="16" t="s">
        <v>3644</v>
      </c>
      <c r="H502" s="16" t="s">
        <v>3653</v>
      </c>
      <c r="I502" s="16">
        <v>0.15</v>
      </c>
      <c r="J502" s="16">
        <v>0.15</v>
      </c>
      <c r="K502" s="16">
        <v>3.8793266231789247E-2</v>
      </c>
      <c r="L502" s="16" t="s">
        <v>3629</v>
      </c>
      <c r="M502" s="16" t="s">
        <v>1392</v>
      </c>
      <c r="N502" s="16">
        <v>0</v>
      </c>
      <c r="O502" s="16">
        <v>0</v>
      </c>
      <c r="P502" s="16">
        <v>0</v>
      </c>
    </row>
    <row r="503" spans="1:16">
      <c r="A503" s="20"/>
      <c r="B503" s="13">
        <v>715</v>
      </c>
      <c r="C503" s="16">
        <v>3</v>
      </c>
      <c r="D503" s="16" t="s">
        <v>3633</v>
      </c>
      <c r="E503" s="16" t="s">
        <v>3626</v>
      </c>
      <c r="F503" s="27">
        <v>42748</v>
      </c>
      <c r="G503" s="16" t="s">
        <v>3644</v>
      </c>
      <c r="H503" s="16" t="s">
        <v>3653</v>
      </c>
      <c r="I503" s="16">
        <v>0.01</v>
      </c>
      <c r="J503" s="16">
        <v>0.01</v>
      </c>
      <c r="K503" s="16">
        <v>2.5862177487859508E-3</v>
      </c>
      <c r="L503" s="16" t="s">
        <v>3646</v>
      </c>
      <c r="M503" s="16" t="s">
        <v>1392</v>
      </c>
      <c r="N503" s="16">
        <v>0</v>
      </c>
      <c r="O503" s="16">
        <v>0</v>
      </c>
      <c r="P503" s="16">
        <v>0</v>
      </c>
    </row>
    <row r="504" spans="1:16">
      <c r="A504" s="20"/>
      <c r="B504" s="13">
        <v>716</v>
      </c>
      <c r="C504" s="16">
        <v>3</v>
      </c>
      <c r="D504" s="16" t="s">
        <v>3633</v>
      </c>
      <c r="E504" s="16" t="s">
        <v>3626</v>
      </c>
      <c r="F504" s="27">
        <v>42748</v>
      </c>
      <c r="G504" s="16" t="s">
        <v>3644</v>
      </c>
      <c r="H504" s="16" t="s">
        <v>3653</v>
      </c>
      <c r="I504" s="16">
        <v>0.13</v>
      </c>
      <c r="J504" s="16">
        <v>0.13</v>
      </c>
      <c r="K504" s="16">
        <v>3.3620830734217351E-2</v>
      </c>
      <c r="L504" s="16" t="s">
        <v>3630</v>
      </c>
      <c r="M504" s="16" t="s">
        <v>1392</v>
      </c>
      <c r="N504" s="16">
        <v>0</v>
      </c>
      <c r="O504" s="16">
        <v>0</v>
      </c>
      <c r="P504" s="16">
        <v>0</v>
      </c>
    </row>
    <row r="505" spans="1:16">
      <c r="A505" s="20"/>
      <c r="B505" s="13">
        <v>717</v>
      </c>
      <c r="C505" s="16">
        <v>3</v>
      </c>
      <c r="D505" s="16" t="s">
        <v>3633</v>
      </c>
      <c r="E505" s="16" t="s">
        <v>3626</v>
      </c>
      <c r="F505" s="27">
        <v>42748</v>
      </c>
      <c r="G505" s="16" t="s">
        <v>3644</v>
      </c>
      <c r="H505" s="16" t="s">
        <v>3653</v>
      </c>
      <c r="J505" s="16">
        <v>9.5858585858585935E-2</v>
      </c>
      <c r="K505" s="16">
        <v>2.4791117612099688E-2</v>
      </c>
      <c r="L505" s="16" t="s">
        <v>3629</v>
      </c>
      <c r="M505" s="16" t="s">
        <v>1392</v>
      </c>
      <c r="N505" s="16">
        <v>0</v>
      </c>
      <c r="O505" s="16">
        <v>0</v>
      </c>
      <c r="P505" s="16">
        <v>0</v>
      </c>
    </row>
    <row r="506" spans="1:16">
      <c r="A506" s="20"/>
      <c r="B506" s="13">
        <v>718</v>
      </c>
      <c r="C506" s="16">
        <v>3</v>
      </c>
      <c r="D506" s="16" t="s">
        <v>3633</v>
      </c>
      <c r="E506" s="16" t="s">
        <v>3626</v>
      </c>
      <c r="F506" s="27">
        <v>42748</v>
      </c>
      <c r="G506" s="16" t="s">
        <v>3644</v>
      </c>
      <c r="H506" s="16" t="s">
        <v>3653</v>
      </c>
      <c r="I506" s="16">
        <v>0.17</v>
      </c>
      <c r="J506" s="16">
        <v>0.17</v>
      </c>
      <c r="K506" s="16">
        <v>4.3965701729361158E-2</v>
      </c>
      <c r="L506" s="16" t="s">
        <v>3630</v>
      </c>
      <c r="M506" s="16" t="s">
        <v>1392</v>
      </c>
      <c r="N506" s="16">
        <v>0</v>
      </c>
      <c r="O506" s="16">
        <v>0</v>
      </c>
      <c r="P506" s="16">
        <v>0</v>
      </c>
    </row>
    <row r="507" spans="1:16">
      <c r="A507" s="20"/>
      <c r="B507" s="13">
        <v>719</v>
      </c>
      <c r="C507" s="16">
        <v>3</v>
      </c>
      <c r="D507" s="16" t="s">
        <v>3633</v>
      </c>
      <c r="E507" s="16" t="s">
        <v>3626</v>
      </c>
      <c r="F507" s="27">
        <v>42748</v>
      </c>
      <c r="G507" s="16" t="s">
        <v>3644</v>
      </c>
      <c r="H507" s="16" t="s">
        <v>3653</v>
      </c>
      <c r="J507" s="16">
        <v>0.61746031746031749</v>
      </c>
      <c r="K507" s="16">
        <v>0.15968868321868809</v>
      </c>
      <c r="L507" s="16" t="s">
        <v>3630</v>
      </c>
      <c r="M507" s="16" t="s">
        <v>1392</v>
      </c>
      <c r="N507" s="16">
        <v>0</v>
      </c>
      <c r="O507" s="16">
        <v>0</v>
      </c>
      <c r="P507" s="16">
        <v>0</v>
      </c>
    </row>
    <row r="508" spans="1:16">
      <c r="A508" s="20"/>
      <c r="B508" s="13">
        <v>720</v>
      </c>
      <c r="C508" s="16">
        <v>3</v>
      </c>
      <c r="D508" s="16" t="s">
        <v>3633</v>
      </c>
      <c r="E508" s="16" t="s">
        <v>3626</v>
      </c>
      <c r="F508" s="27">
        <v>42748</v>
      </c>
      <c r="G508" s="16" t="s">
        <v>3644</v>
      </c>
      <c r="H508" s="16" t="s">
        <v>3653</v>
      </c>
      <c r="J508" s="16">
        <v>0.61746031746031749</v>
      </c>
      <c r="K508" s="16">
        <v>0.15968868321868809</v>
      </c>
      <c r="L508" s="16" t="s">
        <v>3630</v>
      </c>
      <c r="M508" s="16" t="s">
        <v>1392</v>
      </c>
      <c r="N508" s="16">
        <v>0</v>
      </c>
      <c r="O508" s="16">
        <v>0</v>
      </c>
      <c r="P508" s="16">
        <v>0</v>
      </c>
    </row>
    <row r="509" spans="1:16">
      <c r="A509" s="20"/>
      <c r="B509" s="13">
        <v>721</v>
      </c>
      <c r="C509" s="16">
        <v>3</v>
      </c>
      <c r="D509" s="16" t="s">
        <v>3633</v>
      </c>
      <c r="E509" s="16" t="s">
        <v>3626</v>
      </c>
      <c r="F509" s="27">
        <v>42748</v>
      </c>
      <c r="G509" s="16" t="s">
        <v>3644</v>
      </c>
      <c r="H509" s="16" t="s">
        <v>3653</v>
      </c>
      <c r="I509" s="16">
        <v>0.15</v>
      </c>
      <c r="J509" s="16">
        <v>0.15</v>
      </c>
      <c r="K509" s="16">
        <v>3.8793266231789247E-2</v>
      </c>
      <c r="L509" s="16" t="s">
        <v>3629</v>
      </c>
      <c r="M509" s="16" t="s">
        <v>1392</v>
      </c>
      <c r="N509" s="16">
        <v>0</v>
      </c>
      <c r="O509" s="16">
        <v>0</v>
      </c>
      <c r="P509" s="16">
        <v>0</v>
      </c>
    </row>
    <row r="510" spans="1:16">
      <c r="A510" s="20"/>
      <c r="B510" s="13">
        <v>722</v>
      </c>
      <c r="C510" s="16">
        <v>3</v>
      </c>
      <c r="D510" s="16" t="s">
        <v>3633</v>
      </c>
      <c r="E510" s="16" t="s">
        <v>3626</v>
      </c>
      <c r="F510" s="27">
        <v>42748</v>
      </c>
      <c r="G510" s="16" t="s">
        <v>3644</v>
      </c>
      <c r="H510" s="16" t="s">
        <v>3653</v>
      </c>
      <c r="I510" s="16">
        <v>7.0000000000000007E-2</v>
      </c>
      <c r="J510" s="16">
        <v>7.0000000000000007E-2</v>
      </c>
      <c r="K510" s="16">
        <v>1.8103524241501651E-2</v>
      </c>
      <c r="L510" s="16" t="s">
        <v>3646</v>
      </c>
      <c r="M510" s="16" t="s">
        <v>1392</v>
      </c>
      <c r="N510" s="16">
        <v>0</v>
      </c>
      <c r="O510" s="16">
        <v>0</v>
      </c>
      <c r="P510" s="16">
        <v>0</v>
      </c>
    </row>
    <row r="511" spans="1:16">
      <c r="A511" s="20"/>
      <c r="B511" s="13">
        <v>723</v>
      </c>
      <c r="C511" s="16">
        <v>3</v>
      </c>
      <c r="D511" s="16" t="s">
        <v>3633</v>
      </c>
      <c r="E511" s="16" t="s">
        <v>3626</v>
      </c>
      <c r="F511" s="27">
        <v>42748</v>
      </c>
      <c r="G511" s="16" t="s">
        <v>3644</v>
      </c>
      <c r="H511" s="16" t="s">
        <v>3653</v>
      </c>
      <c r="J511" s="16">
        <v>7.4255319148936114E-2</v>
      </c>
      <c r="K511" s="16">
        <v>1.920404243247438E-2</v>
      </c>
      <c r="L511" s="16" t="s">
        <v>1279</v>
      </c>
      <c r="M511" s="16" t="s">
        <v>1232</v>
      </c>
      <c r="N511" s="16">
        <v>0</v>
      </c>
      <c r="O511" s="16">
        <v>0</v>
      </c>
      <c r="P511" s="16">
        <v>0</v>
      </c>
    </row>
    <row r="512" spans="1:16">
      <c r="A512" s="20"/>
      <c r="B512" s="13">
        <v>724</v>
      </c>
      <c r="C512" s="16">
        <v>3</v>
      </c>
      <c r="D512" s="16" t="s">
        <v>3633</v>
      </c>
      <c r="E512" s="16" t="s">
        <v>3626</v>
      </c>
      <c r="F512" s="27">
        <v>42748</v>
      </c>
      <c r="G512" s="16" t="s">
        <v>3644</v>
      </c>
      <c r="H512" s="16" t="s">
        <v>3653</v>
      </c>
      <c r="J512" s="16">
        <v>4.8591549295774562E-2</v>
      </c>
      <c r="K512" s="16">
        <v>1.256683272297396E-2</v>
      </c>
      <c r="L512" s="16" t="s">
        <v>3475</v>
      </c>
      <c r="M512" s="16" t="s">
        <v>1232</v>
      </c>
      <c r="N512" s="16">
        <v>0</v>
      </c>
      <c r="O512" s="16">
        <v>0</v>
      </c>
      <c r="P512" s="16">
        <v>0</v>
      </c>
    </row>
    <row r="513" spans="1:16">
      <c r="A513" s="20"/>
      <c r="B513" s="13">
        <v>725</v>
      </c>
      <c r="C513" s="16">
        <v>3</v>
      </c>
      <c r="D513" s="16" t="s">
        <v>3633</v>
      </c>
      <c r="E513" s="16" t="s">
        <v>3626</v>
      </c>
      <c r="F513" s="27">
        <v>42748</v>
      </c>
      <c r="G513" s="16" t="s">
        <v>3644</v>
      </c>
      <c r="H513" s="16" t="s">
        <v>3653</v>
      </c>
      <c r="J513" s="16">
        <v>7.4255319148936114E-2</v>
      </c>
      <c r="K513" s="16">
        <v>1.920404243247438E-2</v>
      </c>
      <c r="L513" s="16" t="s">
        <v>1279</v>
      </c>
      <c r="M513" s="16" t="s">
        <v>1232</v>
      </c>
      <c r="N513" s="16">
        <v>0</v>
      </c>
      <c r="O513" s="16">
        <v>0</v>
      </c>
      <c r="P513" s="16">
        <v>0</v>
      </c>
    </row>
    <row r="514" spans="1:16">
      <c r="A514" s="20"/>
      <c r="B514" s="13">
        <v>726</v>
      </c>
      <c r="C514" s="16">
        <v>3</v>
      </c>
      <c r="D514" s="16" t="s">
        <v>3633</v>
      </c>
      <c r="E514" s="16" t="s">
        <v>3626</v>
      </c>
      <c r="F514" s="27">
        <v>42748</v>
      </c>
      <c r="G514" s="16" t="s">
        <v>3644</v>
      </c>
      <c r="H514" s="16" t="s">
        <v>3653</v>
      </c>
      <c r="I514" s="16">
        <v>0.03</v>
      </c>
      <c r="J514" s="16">
        <v>0.03</v>
      </c>
      <c r="K514" s="16">
        <v>7.7586532463578524E-3</v>
      </c>
      <c r="L514" s="16" t="s">
        <v>3475</v>
      </c>
      <c r="M514" s="16" t="s">
        <v>1232</v>
      </c>
      <c r="N514" s="16">
        <v>0</v>
      </c>
      <c r="O514" s="16">
        <v>0</v>
      </c>
      <c r="P514" s="16">
        <v>0</v>
      </c>
    </row>
    <row r="515" spans="1:16">
      <c r="A515" s="20"/>
      <c r="B515" s="13">
        <v>727</v>
      </c>
      <c r="C515" s="16">
        <v>3</v>
      </c>
      <c r="D515" s="16" t="s">
        <v>3633</v>
      </c>
      <c r="E515" s="16" t="s">
        <v>3626</v>
      </c>
      <c r="F515" s="27">
        <v>42748</v>
      </c>
      <c r="G515" s="16" t="s">
        <v>3644</v>
      </c>
      <c r="H515" s="16" t="s">
        <v>3653</v>
      </c>
      <c r="J515" s="16">
        <v>4.8591549295774562E-2</v>
      </c>
      <c r="K515" s="16">
        <v>1.256683272297396E-2</v>
      </c>
      <c r="L515" s="16" t="s">
        <v>3475</v>
      </c>
      <c r="M515" s="16" t="s">
        <v>1232</v>
      </c>
      <c r="N515" s="16">
        <v>0</v>
      </c>
      <c r="O515" s="16">
        <v>0</v>
      </c>
      <c r="P515" s="16">
        <v>0</v>
      </c>
    </row>
    <row r="516" spans="1:16">
      <c r="A516" s="20"/>
      <c r="B516" s="13">
        <v>728</v>
      </c>
      <c r="C516" s="16">
        <v>3</v>
      </c>
      <c r="D516" s="16" t="s">
        <v>3633</v>
      </c>
      <c r="E516" s="16" t="s">
        <v>3626</v>
      </c>
      <c r="F516" s="27">
        <v>42748</v>
      </c>
      <c r="G516" s="16" t="s">
        <v>3644</v>
      </c>
      <c r="H516" s="16" t="s">
        <v>3653</v>
      </c>
      <c r="J516" s="16">
        <v>4.8591549295774562E-2</v>
      </c>
      <c r="K516" s="16">
        <v>1.256683272297396E-2</v>
      </c>
      <c r="L516" s="16" t="s">
        <v>3475</v>
      </c>
      <c r="M516" s="16" t="s">
        <v>1232</v>
      </c>
      <c r="N516" s="16">
        <v>0</v>
      </c>
      <c r="O516" s="16">
        <v>0</v>
      </c>
      <c r="P516" s="16">
        <v>0</v>
      </c>
    </row>
    <row r="517" spans="1:16">
      <c r="A517" s="20"/>
      <c r="B517" s="13">
        <v>729</v>
      </c>
      <c r="C517" s="16">
        <v>3</v>
      </c>
      <c r="D517" s="16" t="s">
        <v>3633</v>
      </c>
      <c r="E517" s="16" t="s">
        <v>3626</v>
      </c>
      <c r="F517" s="27">
        <v>42748</v>
      </c>
      <c r="G517" s="16" t="s">
        <v>3644</v>
      </c>
      <c r="H517" s="16" t="s">
        <v>3653</v>
      </c>
      <c r="I517" s="16">
        <v>0.02</v>
      </c>
      <c r="J517" s="16">
        <v>0.02</v>
      </c>
      <c r="K517" s="16">
        <v>5.1724354975719016E-3</v>
      </c>
      <c r="L517" s="16" t="s">
        <v>3646</v>
      </c>
      <c r="M517" s="16" t="s">
        <v>1232</v>
      </c>
      <c r="N517" s="16">
        <v>0</v>
      </c>
      <c r="O517" s="16">
        <v>0</v>
      </c>
      <c r="P517" s="16">
        <v>0</v>
      </c>
    </row>
    <row r="518" spans="1:16">
      <c r="A518" s="20"/>
      <c r="B518" s="13">
        <v>730</v>
      </c>
      <c r="C518" s="16">
        <v>3</v>
      </c>
      <c r="D518" s="16" t="s">
        <v>3633</v>
      </c>
      <c r="E518" s="16" t="s">
        <v>3626</v>
      </c>
      <c r="F518" s="27">
        <v>42748</v>
      </c>
      <c r="G518" s="16" t="s">
        <v>3644</v>
      </c>
      <c r="H518" s="16" t="s">
        <v>3653</v>
      </c>
      <c r="I518" s="16">
        <v>0.54</v>
      </c>
      <c r="J518" s="16">
        <v>0.54</v>
      </c>
      <c r="K518" s="16">
        <v>0.13965575843444131</v>
      </c>
      <c r="L518" s="16" t="s">
        <v>3630</v>
      </c>
      <c r="M518" s="16" t="s">
        <v>1392</v>
      </c>
      <c r="N518" s="16">
        <v>0</v>
      </c>
      <c r="O518" s="16">
        <v>0</v>
      </c>
      <c r="P518" s="16">
        <v>0</v>
      </c>
    </row>
    <row r="519" spans="1:16">
      <c r="A519" s="20"/>
      <c r="B519" s="13">
        <v>731</v>
      </c>
      <c r="C519" s="16">
        <v>3</v>
      </c>
      <c r="D519" s="16" t="s">
        <v>3633</v>
      </c>
      <c r="E519" s="16" t="s">
        <v>3626</v>
      </c>
      <c r="F519" s="27">
        <v>42748</v>
      </c>
      <c r="G519" s="16" t="s">
        <v>3644</v>
      </c>
      <c r="H519" s="16" t="s">
        <v>3653</v>
      </c>
      <c r="I519" s="16">
        <v>0.01</v>
      </c>
      <c r="J519" s="16">
        <v>0.01</v>
      </c>
      <c r="K519" s="16">
        <v>2.5862177487859508E-3</v>
      </c>
      <c r="L519" s="16" t="s">
        <v>3475</v>
      </c>
      <c r="M519" s="16" t="s">
        <v>1232</v>
      </c>
      <c r="N519" s="16">
        <v>0</v>
      </c>
      <c r="O519" s="16">
        <v>0</v>
      </c>
      <c r="P519" s="16">
        <v>0</v>
      </c>
    </row>
    <row r="520" spans="1:16">
      <c r="A520" s="20"/>
      <c r="B520" s="13">
        <v>732</v>
      </c>
      <c r="C520" s="16">
        <v>3</v>
      </c>
      <c r="D520" s="16" t="s">
        <v>3633</v>
      </c>
      <c r="E520" s="16" t="s">
        <v>3626</v>
      </c>
      <c r="F520" s="27">
        <v>42748</v>
      </c>
      <c r="G520" s="16" t="s">
        <v>3644</v>
      </c>
      <c r="H520" s="16" t="s">
        <v>3653</v>
      </c>
      <c r="I520" s="16">
        <v>0.01</v>
      </c>
      <c r="J520" s="16">
        <v>0.01</v>
      </c>
      <c r="K520" s="16">
        <v>2.5862177487859508E-3</v>
      </c>
      <c r="L520" s="16" t="s">
        <v>3475</v>
      </c>
      <c r="M520" s="16" t="s">
        <v>1232</v>
      </c>
      <c r="N520" s="16">
        <v>0</v>
      </c>
      <c r="O520" s="16">
        <v>0</v>
      </c>
      <c r="P520" s="16">
        <v>0</v>
      </c>
    </row>
    <row r="521" spans="1:16">
      <c r="A521" s="20"/>
      <c r="B521" s="13">
        <v>733</v>
      </c>
      <c r="C521" s="16">
        <v>3</v>
      </c>
      <c r="D521" s="16" t="s">
        <v>3633</v>
      </c>
      <c r="E521" s="16" t="s">
        <v>3626</v>
      </c>
      <c r="F521" s="27">
        <v>42748</v>
      </c>
      <c r="G521" s="16" t="s">
        <v>3644</v>
      </c>
      <c r="H521" s="16" t="s">
        <v>3653</v>
      </c>
      <c r="J521" s="16">
        <v>0.1</v>
      </c>
      <c r="K521" s="16">
        <v>2.586217748785951E-2</v>
      </c>
      <c r="L521" s="16" t="s">
        <v>3637</v>
      </c>
      <c r="M521" s="16" t="s">
        <v>1232</v>
      </c>
      <c r="N521" s="16">
        <v>0</v>
      </c>
      <c r="O521" s="16">
        <v>0</v>
      </c>
      <c r="P521" s="16">
        <v>0</v>
      </c>
    </row>
    <row r="522" spans="1:16">
      <c r="A522" s="20"/>
      <c r="B522" s="13">
        <v>734</v>
      </c>
      <c r="C522" s="16">
        <v>3</v>
      </c>
      <c r="D522" s="16" t="s">
        <v>3633</v>
      </c>
      <c r="E522" s="16" t="s">
        <v>3626</v>
      </c>
      <c r="F522" s="27">
        <v>42748</v>
      </c>
      <c r="G522" s="16" t="s">
        <v>3644</v>
      </c>
      <c r="H522" s="16" t="s">
        <v>3653</v>
      </c>
      <c r="I522" s="16">
        <v>0.24</v>
      </c>
      <c r="J522" s="16">
        <v>0.24</v>
      </c>
      <c r="K522" s="16">
        <v>6.2069225970862812E-2</v>
      </c>
      <c r="L522" s="16" t="s">
        <v>3632</v>
      </c>
      <c r="M522" s="16" t="s">
        <v>1392</v>
      </c>
      <c r="N522" s="16">
        <v>0</v>
      </c>
      <c r="O522" s="16">
        <v>0</v>
      </c>
      <c r="P522" s="16">
        <v>0</v>
      </c>
    </row>
    <row r="523" spans="1:16">
      <c r="A523" s="20"/>
      <c r="B523" s="13">
        <v>735</v>
      </c>
      <c r="C523" s="16">
        <v>3</v>
      </c>
      <c r="D523" s="16" t="s">
        <v>3633</v>
      </c>
      <c r="E523" s="16" t="s">
        <v>3626</v>
      </c>
      <c r="F523" s="27">
        <v>42748</v>
      </c>
      <c r="G523" s="16" t="s">
        <v>3644</v>
      </c>
      <c r="H523" s="16" t="s">
        <v>3653</v>
      </c>
      <c r="I523" s="16">
        <v>0.28000000000000003</v>
      </c>
      <c r="J523" s="16">
        <v>0.28000000000000003</v>
      </c>
      <c r="K523" s="16">
        <v>7.2414096966006619E-2</v>
      </c>
      <c r="L523" s="16" t="s">
        <v>3647</v>
      </c>
      <c r="M523" s="16" t="s">
        <v>1232</v>
      </c>
      <c r="N523" s="16">
        <v>0</v>
      </c>
      <c r="O523" s="16">
        <v>0</v>
      </c>
      <c r="P523" s="16">
        <v>0</v>
      </c>
    </row>
    <row r="524" spans="1:16">
      <c r="A524" s="20"/>
      <c r="B524" s="13">
        <v>736</v>
      </c>
      <c r="C524" s="16">
        <v>3</v>
      </c>
      <c r="D524" s="16" t="s">
        <v>3633</v>
      </c>
      <c r="E524" s="16" t="s">
        <v>3626</v>
      </c>
      <c r="F524" s="27">
        <v>42748</v>
      </c>
      <c r="G524" s="16" t="s">
        <v>3644</v>
      </c>
      <c r="H524" s="16" t="s">
        <v>3653</v>
      </c>
      <c r="J524" s="16">
        <v>4.8591549295774562E-2</v>
      </c>
      <c r="K524" s="16">
        <v>1.256683272297396E-2</v>
      </c>
      <c r="L524" s="16" t="s">
        <v>3475</v>
      </c>
      <c r="M524" s="16" t="s">
        <v>1232</v>
      </c>
      <c r="N524" s="16">
        <v>0</v>
      </c>
      <c r="O524" s="16">
        <v>0</v>
      </c>
      <c r="P524" s="16">
        <v>0</v>
      </c>
    </row>
    <row r="525" spans="1:16">
      <c r="A525" s="20"/>
      <c r="B525" s="13">
        <v>737</v>
      </c>
      <c r="C525" s="16">
        <v>3</v>
      </c>
      <c r="D525" s="16" t="s">
        <v>3633</v>
      </c>
      <c r="E525" s="16" t="s">
        <v>3626</v>
      </c>
      <c r="F525" s="27">
        <v>42748</v>
      </c>
      <c r="G525" s="16" t="s">
        <v>3644</v>
      </c>
      <c r="H525" s="16" t="s">
        <v>3653</v>
      </c>
      <c r="J525" s="16">
        <v>4.8591549295774562E-2</v>
      </c>
      <c r="K525" s="16">
        <v>1.256683272297396E-2</v>
      </c>
      <c r="L525" s="16" t="s">
        <v>3475</v>
      </c>
      <c r="M525" s="16" t="s">
        <v>1232</v>
      </c>
      <c r="N525" s="16">
        <v>0</v>
      </c>
      <c r="O525" s="16">
        <v>0</v>
      </c>
      <c r="P525" s="16">
        <v>0</v>
      </c>
    </row>
    <row r="526" spans="1:16">
      <c r="A526" s="20"/>
      <c r="B526" s="13">
        <v>738</v>
      </c>
      <c r="C526" s="16">
        <v>3</v>
      </c>
      <c r="D526" s="16" t="s">
        <v>3633</v>
      </c>
      <c r="E526" s="16" t="s">
        <v>3626</v>
      </c>
      <c r="F526" s="27">
        <v>42748</v>
      </c>
      <c r="G526" s="16" t="s">
        <v>3644</v>
      </c>
      <c r="H526" s="16" t="s">
        <v>3653</v>
      </c>
      <c r="I526" s="16">
        <v>0.28000000000000003</v>
      </c>
      <c r="J526" s="16">
        <v>0.28000000000000003</v>
      </c>
      <c r="K526" s="16">
        <v>7.2414096966006619E-2</v>
      </c>
      <c r="L526" s="16" t="s">
        <v>3632</v>
      </c>
      <c r="M526" s="16" t="s">
        <v>1392</v>
      </c>
      <c r="N526" s="16">
        <v>0</v>
      </c>
      <c r="O526" s="16">
        <v>0</v>
      </c>
      <c r="P526" s="16">
        <v>0</v>
      </c>
    </row>
    <row r="527" spans="1:16">
      <c r="A527" s="20"/>
      <c r="B527" s="13">
        <v>739</v>
      </c>
      <c r="C527" s="16">
        <v>3</v>
      </c>
      <c r="D527" s="16" t="s">
        <v>3633</v>
      </c>
      <c r="E527" s="16" t="s">
        <v>3626</v>
      </c>
      <c r="F527" s="27">
        <v>42748</v>
      </c>
      <c r="G527" s="16" t="s">
        <v>3644</v>
      </c>
      <c r="H527" s="16" t="s">
        <v>3653</v>
      </c>
      <c r="I527" s="16">
        <v>0.03</v>
      </c>
      <c r="J527" s="16">
        <v>0.03</v>
      </c>
      <c r="K527" s="16">
        <v>7.7586532463578524E-3</v>
      </c>
      <c r="L527" s="16" t="s">
        <v>3632</v>
      </c>
      <c r="M527" s="16" t="s">
        <v>1392</v>
      </c>
      <c r="N527" s="16">
        <v>0</v>
      </c>
      <c r="O527" s="16">
        <v>0</v>
      </c>
      <c r="P527" s="16">
        <v>0</v>
      </c>
    </row>
    <row r="528" spans="1:16">
      <c r="A528" s="20"/>
      <c r="B528" s="13">
        <v>740</v>
      </c>
      <c r="C528" s="16">
        <v>3</v>
      </c>
      <c r="D528" s="16" t="s">
        <v>3633</v>
      </c>
      <c r="E528" s="16" t="s">
        <v>3626</v>
      </c>
      <c r="F528" s="27">
        <v>42748</v>
      </c>
      <c r="G528" s="16" t="s">
        <v>3644</v>
      </c>
      <c r="H528" s="16" t="s">
        <v>3653</v>
      </c>
      <c r="J528" s="16">
        <v>4.8591549295774562E-2</v>
      </c>
      <c r="K528" s="16">
        <v>1.256683272297396E-2</v>
      </c>
      <c r="L528" s="16" t="s">
        <v>3475</v>
      </c>
      <c r="M528" s="16" t="s">
        <v>1232</v>
      </c>
      <c r="N528" s="16">
        <v>0</v>
      </c>
      <c r="O528" s="16">
        <v>0</v>
      </c>
      <c r="P528" s="16">
        <v>0</v>
      </c>
    </row>
    <row r="529" spans="1:16">
      <c r="A529" s="20"/>
      <c r="B529" s="13">
        <v>741</v>
      </c>
      <c r="C529" s="16">
        <v>3</v>
      </c>
      <c r="D529" s="16" t="s">
        <v>3633</v>
      </c>
      <c r="E529" s="16" t="s">
        <v>3626</v>
      </c>
      <c r="F529" s="27">
        <v>42748</v>
      </c>
      <c r="G529" s="16" t="s">
        <v>3644</v>
      </c>
      <c r="H529" s="16" t="s">
        <v>3653</v>
      </c>
      <c r="I529" s="16">
        <v>0.02</v>
      </c>
      <c r="J529" s="16">
        <v>0.02</v>
      </c>
      <c r="K529" s="16">
        <v>5.1724354975719016E-3</v>
      </c>
      <c r="L529" s="16" t="s">
        <v>3475</v>
      </c>
      <c r="M529" s="16" t="s">
        <v>1232</v>
      </c>
      <c r="N529" s="16">
        <v>0</v>
      </c>
      <c r="O529" s="16">
        <v>0</v>
      </c>
      <c r="P529" s="16">
        <v>0</v>
      </c>
    </row>
    <row r="530" spans="1:16">
      <c r="A530" s="20"/>
      <c r="B530" s="13">
        <v>742</v>
      </c>
      <c r="C530" s="16">
        <v>3</v>
      </c>
      <c r="D530" s="16" t="s">
        <v>3633</v>
      </c>
      <c r="E530" s="16" t="s">
        <v>3626</v>
      </c>
      <c r="F530" s="27">
        <v>42748</v>
      </c>
      <c r="G530" s="16" t="s">
        <v>3644</v>
      </c>
      <c r="H530" s="16" t="s">
        <v>3653</v>
      </c>
      <c r="I530" s="16">
        <v>0.18</v>
      </c>
      <c r="J530" s="16">
        <v>0.18</v>
      </c>
      <c r="K530" s="16">
        <v>4.6551919478147123E-2</v>
      </c>
      <c r="L530" s="16" t="s">
        <v>3632</v>
      </c>
      <c r="M530" s="16" t="s">
        <v>1232</v>
      </c>
      <c r="N530" s="16">
        <v>0</v>
      </c>
      <c r="O530" s="16">
        <v>0</v>
      </c>
      <c r="P530" s="16">
        <v>0</v>
      </c>
    </row>
    <row r="531" spans="1:16">
      <c r="A531" s="20"/>
      <c r="B531" s="13">
        <v>743</v>
      </c>
      <c r="C531" s="16">
        <v>3</v>
      </c>
      <c r="D531" s="16" t="s">
        <v>3633</v>
      </c>
      <c r="E531" s="16" t="s">
        <v>3626</v>
      </c>
      <c r="F531" s="27">
        <v>42748</v>
      </c>
      <c r="G531" s="16" t="s">
        <v>3644</v>
      </c>
      <c r="H531" s="16" t="s">
        <v>3653</v>
      </c>
      <c r="J531" s="16">
        <v>0.16875912408759119</v>
      </c>
      <c r="K531" s="16">
        <v>4.3644784198489911E-2</v>
      </c>
      <c r="L531" s="16" t="s">
        <v>3632</v>
      </c>
      <c r="M531" s="16" t="s">
        <v>1392</v>
      </c>
      <c r="N531" s="16">
        <v>0</v>
      </c>
      <c r="O531" s="16">
        <v>0</v>
      </c>
      <c r="P531" s="16">
        <v>0</v>
      </c>
    </row>
    <row r="532" spans="1:16">
      <c r="A532" s="20"/>
      <c r="B532" s="13">
        <v>744</v>
      </c>
      <c r="C532" s="16">
        <v>3</v>
      </c>
      <c r="D532" s="16" t="s">
        <v>3633</v>
      </c>
      <c r="E532" s="16" t="s">
        <v>3626</v>
      </c>
      <c r="F532" s="27">
        <v>42748</v>
      </c>
      <c r="G532" s="16" t="s">
        <v>3644</v>
      </c>
      <c r="H532" s="16" t="s">
        <v>3653</v>
      </c>
      <c r="I532" s="16">
        <v>7.0000000000000007E-2</v>
      </c>
      <c r="J532" s="16">
        <v>7.0000000000000007E-2</v>
      </c>
      <c r="K532" s="16">
        <v>1.8103524241501651E-2</v>
      </c>
      <c r="L532" s="16" t="s">
        <v>3632</v>
      </c>
      <c r="M532" s="16" t="s">
        <v>1392</v>
      </c>
      <c r="N532" s="16">
        <v>0</v>
      </c>
      <c r="O532" s="16">
        <v>0</v>
      </c>
      <c r="P532" s="16">
        <v>0</v>
      </c>
    </row>
    <row r="533" spans="1:16">
      <c r="A533" s="20"/>
      <c r="B533" s="13">
        <v>745</v>
      </c>
      <c r="C533" s="16">
        <v>3</v>
      </c>
      <c r="D533" s="16" t="s">
        <v>3633</v>
      </c>
      <c r="E533" s="16" t="s">
        <v>3626</v>
      </c>
      <c r="F533" s="27">
        <v>42748</v>
      </c>
      <c r="G533" s="16" t="s">
        <v>3644</v>
      </c>
      <c r="H533" s="16" t="s">
        <v>3653</v>
      </c>
      <c r="J533" s="16">
        <v>7.0000000000000007E-2</v>
      </c>
      <c r="K533" s="16">
        <v>1.8103524241501651E-2</v>
      </c>
      <c r="L533" s="16" t="s">
        <v>3643</v>
      </c>
      <c r="M533" s="16" t="s">
        <v>1232</v>
      </c>
      <c r="N533" s="16">
        <v>0</v>
      </c>
      <c r="O533" s="16">
        <v>0</v>
      </c>
      <c r="P533" s="16">
        <v>0</v>
      </c>
    </row>
    <row r="534" spans="1:16">
      <c r="A534" s="20"/>
      <c r="B534" s="13">
        <v>746</v>
      </c>
      <c r="C534" s="16">
        <v>3</v>
      </c>
      <c r="D534" s="16" t="s">
        <v>3633</v>
      </c>
      <c r="E534" s="16" t="s">
        <v>3626</v>
      </c>
      <c r="F534" s="27">
        <v>42748</v>
      </c>
      <c r="G534" s="16" t="s">
        <v>3644</v>
      </c>
      <c r="H534" s="16" t="s">
        <v>3653</v>
      </c>
      <c r="I534" s="16">
        <v>0.01</v>
      </c>
      <c r="J534" s="16">
        <v>0.01</v>
      </c>
      <c r="K534" s="16">
        <v>2.5862177487859508E-3</v>
      </c>
      <c r="L534" s="16" t="s">
        <v>3475</v>
      </c>
      <c r="M534" s="16" t="s">
        <v>1232</v>
      </c>
      <c r="N534" s="16">
        <v>0</v>
      </c>
      <c r="O534" s="16">
        <v>0</v>
      </c>
      <c r="P534" s="16">
        <v>0</v>
      </c>
    </row>
    <row r="535" spans="1:16">
      <c r="A535" s="20"/>
      <c r="B535" s="13">
        <v>798</v>
      </c>
      <c r="C535" s="16">
        <v>23</v>
      </c>
      <c r="D535" s="16" t="s">
        <v>3633</v>
      </c>
      <c r="E535" s="16" t="s">
        <v>3626</v>
      </c>
      <c r="F535" s="27">
        <v>42741</v>
      </c>
      <c r="G535" s="16" t="s">
        <v>3644</v>
      </c>
      <c r="H535" s="16" t="s">
        <v>3654</v>
      </c>
      <c r="I535" s="16">
        <v>0.15</v>
      </c>
      <c r="J535" s="16">
        <v>0.15</v>
      </c>
      <c r="K535" s="16">
        <v>3.8793266231789247E-2</v>
      </c>
      <c r="L535" s="16" t="s">
        <v>3629</v>
      </c>
      <c r="M535" s="16" t="s">
        <v>1392</v>
      </c>
      <c r="N535" s="16">
        <v>0</v>
      </c>
      <c r="O535" s="16">
        <v>0</v>
      </c>
      <c r="P535" s="16">
        <v>0</v>
      </c>
    </row>
    <row r="536" spans="1:16">
      <c r="A536" s="20"/>
      <c r="B536" s="13">
        <v>799</v>
      </c>
      <c r="C536" s="16">
        <v>23</v>
      </c>
      <c r="D536" s="16" t="s">
        <v>3633</v>
      </c>
      <c r="E536" s="16" t="s">
        <v>3626</v>
      </c>
      <c r="F536" s="27">
        <v>42741</v>
      </c>
      <c r="G536" s="16" t="s">
        <v>3644</v>
      </c>
      <c r="H536" s="16" t="s">
        <v>3654</v>
      </c>
      <c r="J536" s="16">
        <v>0.61746031746031749</v>
      </c>
      <c r="K536" s="16">
        <v>0.15968868321868809</v>
      </c>
      <c r="L536" s="16" t="s">
        <v>3630</v>
      </c>
      <c r="M536" s="16" t="s">
        <v>1392</v>
      </c>
      <c r="N536" s="16">
        <v>0</v>
      </c>
      <c r="O536" s="16">
        <v>0</v>
      </c>
      <c r="P536" s="16">
        <v>0</v>
      </c>
    </row>
    <row r="537" spans="1:16">
      <c r="A537" s="20"/>
      <c r="B537" s="13">
        <v>800</v>
      </c>
      <c r="C537" s="16">
        <v>23</v>
      </c>
      <c r="D537" s="16" t="s">
        <v>3633</v>
      </c>
      <c r="E537" s="16" t="s">
        <v>3626</v>
      </c>
      <c r="F537" s="27">
        <v>42741</v>
      </c>
      <c r="G537" s="16" t="s">
        <v>3644</v>
      </c>
      <c r="H537" s="16" t="s">
        <v>3654</v>
      </c>
      <c r="I537" s="16">
        <v>0.13</v>
      </c>
      <c r="J537" s="16">
        <v>0.13</v>
      </c>
      <c r="K537" s="16">
        <v>3.3620830734217351E-2</v>
      </c>
      <c r="L537" s="16" t="s">
        <v>3475</v>
      </c>
      <c r="M537" s="16" t="s">
        <v>1232</v>
      </c>
      <c r="N537" s="16">
        <v>0</v>
      </c>
      <c r="O537" s="16">
        <v>0</v>
      </c>
      <c r="P537" s="16">
        <v>0</v>
      </c>
    </row>
    <row r="538" spans="1:16">
      <c r="A538" s="20"/>
      <c r="B538" s="13">
        <v>801</v>
      </c>
      <c r="C538" s="16">
        <v>23</v>
      </c>
      <c r="D538" s="16" t="s">
        <v>3633</v>
      </c>
      <c r="E538" s="16" t="s">
        <v>3626</v>
      </c>
      <c r="F538" s="27">
        <v>42741</v>
      </c>
      <c r="G538" s="16" t="s">
        <v>3644</v>
      </c>
      <c r="H538" s="16" t="s">
        <v>3654</v>
      </c>
      <c r="I538" s="16">
        <v>0.1</v>
      </c>
      <c r="J538" s="16">
        <v>0.1</v>
      </c>
      <c r="K538" s="16">
        <v>2.586217748785951E-2</v>
      </c>
      <c r="L538" s="16" t="s">
        <v>3629</v>
      </c>
      <c r="M538" s="16" t="s">
        <v>1392</v>
      </c>
      <c r="N538" s="16">
        <v>0</v>
      </c>
      <c r="O538" s="16">
        <v>0</v>
      </c>
      <c r="P538" s="16">
        <v>0</v>
      </c>
    </row>
    <row r="539" spans="1:16">
      <c r="A539" s="20"/>
      <c r="B539" s="13">
        <v>802</v>
      </c>
      <c r="C539" s="16">
        <v>23</v>
      </c>
      <c r="D539" s="16" t="s">
        <v>3633</v>
      </c>
      <c r="E539" s="16" t="s">
        <v>3626</v>
      </c>
      <c r="F539" s="27">
        <v>42741</v>
      </c>
      <c r="G539" s="16" t="s">
        <v>3644</v>
      </c>
      <c r="H539" s="16" t="s">
        <v>3654</v>
      </c>
      <c r="J539" s="16">
        <v>0.16875912408759119</v>
      </c>
      <c r="K539" s="16">
        <v>4.3644784198489911E-2</v>
      </c>
      <c r="L539" s="16" t="s">
        <v>3632</v>
      </c>
      <c r="M539" s="16" t="s">
        <v>1232</v>
      </c>
      <c r="N539" s="16">
        <v>0</v>
      </c>
      <c r="O539" s="16">
        <v>0</v>
      </c>
      <c r="P539" s="16">
        <v>0</v>
      </c>
    </row>
    <row r="540" spans="1:16">
      <c r="A540" s="20"/>
      <c r="B540" s="13">
        <v>803</v>
      </c>
      <c r="C540" s="16">
        <v>23</v>
      </c>
      <c r="D540" s="16" t="s">
        <v>3633</v>
      </c>
      <c r="E540" s="16" t="s">
        <v>3626</v>
      </c>
      <c r="F540" s="27">
        <v>42741</v>
      </c>
      <c r="G540" s="16" t="s">
        <v>3644</v>
      </c>
      <c r="H540" s="16" t="s">
        <v>3654</v>
      </c>
      <c r="I540" s="16">
        <v>0.05</v>
      </c>
      <c r="J540" s="16">
        <v>0.05</v>
      </c>
      <c r="K540" s="16">
        <v>1.293108874392975E-2</v>
      </c>
      <c r="L540" s="16" t="s">
        <v>1406</v>
      </c>
      <c r="M540" s="16" t="s">
        <v>1232</v>
      </c>
      <c r="N540" s="16">
        <v>0</v>
      </c>
      <c r="O540" s="16">
        <v>0</v>
      </c>
      <c r="P540" s="16">
        <v>0</v>
      </c>
    </row>
    <row r="541" spans="1:16">
      <c r="A541" s="20"/>
      <c r="B541" s="13">
        <v>804</v>
      </c>
      <c r="C541" s="16">
        <v>23</v>
      </c>
      <c r="D541" s="16" t="s">
        <v>3633</v>
      </c>
      <c r="E541" s="16" t="s">
        <v>3626</v>
      </c>
      <c r="F541" s="27">
        <v>42741</v>
      </c>
      <c r="G541" s="16" t="s">
        <v>3644</v>
      </c>
      <c r="H541" s="16" t="s">
        <v>3654</v>
      </c>
      <c r="J541" s="16">
        <v>0.61746031746031749</v>
      </c>
      <c r="K541" s="16">
        <v>0.15968868321868809</v>
      </c>
      <c r="L541" s="16" t="s">
        <v>3630</v>
      </c>
      <c r="M541" s="16" t="s">
        <v>1392</v>
      </c>
      <c r="N541" s="16">
        <v>0</v>
      </c>
      <c r="O541" s="16">
        <v>0</v>
      </c>
      <c r="P541" s="16">
        <v>0</v>
      </c>
    </row>
    <row r="542" spans="1:16">
      <c r="A542" s="20"/>
      <c r="B542" s="13">
        <v>805</v>
      </c>
      <c r="C542" s="16">
        <v>23</v>
      </c>
      <c r="D542" s="16" t="s">
        <v>3633</v>
      </c>
      <c r="E542" s="16" t="s">
        <v>3626</v>
      </c>
      <c r="F542" s="27">
        <v>42741</v>
      </c>
      <c r="G542" s="16" t="s">
        <v>3644</v>
      </c>
      <c r="H542" s="16" t="s">
        <v>3654</v>
      </c>
      <c r="I542" s="16">
        <v>0.15</v>
      </c>
      <c r="J542" s="16">
        <v>0.15</v>
      </c>
      <c r="K542" s="16">
        <v>3.8793266231789247E-2</v>
      </c>
      <c r="L542" s="16" t="s">
        <v>3629</v>
      </c>
      <c r="M542" s="16" t="s">
        <v>1392</v>
      </c>
      <c r="N542" s="16">
        <v>0</v>
      </c>
      <c r="O542" s="16">
        <v>0</v>
      </c>
      <c r="P542" s="16">
        <v>0</v>
      </c>
    </row>
    <row r="543" spans="1:16">
      <c r="A543" s="20"/>
      <c r="B543" s="13">
        <v>806</v>
      </c>
      <c r="C543" s="16">
        <v>23</v>
      </c>
      <c r="D543" s="16" t="s">
        <v>3633</v>
      </c>
      <c r="E543" s="16" t="s">
        <v>3626</v>
      </c>
      <c r="F543" s="27">
        <v>42741</v>
      </c>
      <c r="G543" s="16" t="s">
        <v>3644</v>
      </c>
      <c r="H543" s="16" t="s">
        <v>3654</v>
      </c>
      <c r="I543" s="16">
        <v>0.01</v>
      </c>
      <c r="J543" s="16">
        <v>0.01</v>
      </c>
      <c r="K543" s="16">
        <v>2.5862177487859508E-3</v>
      </c>
      <c r="L543" s="16" t="s">
        <v>3646</v>
      </c>
      <c r="M543" s="16" t="s">
        <v>1232</v>
      </c>
      <c r="N543" s="16">
        <v>0</v>
      </c>
      <c r="O543" s="16">
        <v>0</v>
      </c>
      <c r="P543" s="16">
        <v>0</v>
      </c>
    </row>
    <row r="544" spans="1:16">
      <c r="A544" s="20"/>
      <c r="B544" s="13">
        <v>807</v>
      </c>
      <c r="C544" s="16">
        <v>23</v>
      </c>
      <c r="D544" s="16" t="s">
        <v>3633</v>
      </c>
      <c r="E544" s="16" t="s">
        <v>3626</v>
      </c>
      <c r="F544" s="27">
        <v>42741</v>
      </c>
      <c r="G544" s="16" t="s">
        <v>3644</v>
      </c>
      <c r="H544" s="16" t="s">
        <v>3654</v>
      </c>
      <c r="J544" s="16">
        <v>0.17192307692307679</v>
      </c>
      <c r="K544" s="16">
        <v>4.4463051296435359E-2</v>
      </c>
      <c r="L544" s="16" t="s">
        <v>3646</v>
      </c>
      <c r="M544" s="16" t="s">
        <v>1232</v>
      </c>
      <c r="N544" s="16">
        <v>0</v>
      </c>
      <c r="O544" s="16">
        <v>0</v>
      </c>
      <c r="P544" s="16">
        <v>0</v>
      </c>
    </row>
    <row r="545" spans="1:16">
      <c r="A545" s="20"/>
      <c r="B545" s="13">
        <v>808</v>
      </c>
      <c r="C545" s="16">
        <v>23</v>
      </c>
      <c r="D545" s="16" t="s">
        <v>3633</v>
      </c>
      <c r="E545" s="16" t="s">
        <v>3626</v>
      </c>
      <c r="F545" s="27">
        <v>42741</v>
      </c>
      <c r="G545" s="16" t="s">
        <v>3644</v>
      </c>
      <c r="H545" s="16" t="s">
        <v>3654</v>
      </c>
      <c r="I545" s="16">
        <v>0.02</v>
      </c>
      <c r="J545" s="16">
        <v>0.02</v>
      </c>
      <c r="K545" s="16">
        <v>5.1724354975719016E-3</v>
      </c>
      <c r="L545" s="16" t="s">
        <v>3632</v>
      </c>
      <c r="M545" s="16" t="s">
        <v>1232</v>
      </c>
      <c r="N545" s="16">
        <v>0</v>
      </c>
      <c r="O545" s="16">
        <v>0</v>
      </c>
      <c r="P545" s="16">
        <v>0</v>
      </c>
    </row>
    <row r="546" spans="1:16">
      <c r="A546" s="20"/>
      <c r="B546" s="13">
        <v>809</v>
      </c>
      <c r="C546" s="16">
        <v>23</v>
      </c>
      <c r="D546" s="16" t="s">
        <v>3633</v>
      </c>
      <c r="E546" s="16" t="s">
        <v>3626</v>
      </c>
      <c r="F546" s="27">
        <v>42741</v>
      </c>
      <c r="G546" s="16" t="s">
        <v>3644</v>
      </c>
      <c r="H546" s="16" t="s">
        <v>3654</v>
      </c>
      <c r="J546" s="16">
        <v>0.16875912408759119</v>
      </c>
      <c r="K546" s="16">
        <v>4.3644784198489911E-2</v>
      </c>
      <c r="L546" s="16" t="s">
        <v>3632</v>
      </c>
      <c r="M546" s="16" t="s">
        <v>1232</v>
      </c>
      <c r="N546" s="16">
        <v>0</v>
      </c>
      <c r="O546" s="16">
        <v>0</v>
      </c>
      <c r="P546" s="16">
        <v>0</v>
      </c>
    </row>
    <row r="547" spans="1:16">
      <c r="A547" s="20"/>
      <c r="B547" s="13">
        <v>810</v>
      </c>
      <c r="C547" s="16">
        <v>23</v>
      </c>
      <c r="D547" s="16" t="s">
        <v>3633</v>
      </c>
      <c r="E547" s="16" t="s">
        <v>3626</v>
      </c>
      <c r="F547" s="27">
        <v>42741</v>
      </c>
      <c r="G547" s="16" t="s">
        <v>3644</v>
      </c>
      <c r="H547" s="16" t="s">
        <v>3654</v>
      </c>
      <c r="I547" s="16">
        <v>0.17</v>
      </c>
      <c r="J547" s="16">
        <v>0.17</v>
      </c>
      <c r="K547" s="16">
        <v>4.3965701729361158E-2</v>
      </c>
      <c r="L547" s="16" t="s">
        <v>3475</v>
      </c>
      <c r="M547" s="16" t="s">
        <v>1232</v>
      </c>
      <c r="N547" s="16">
        <v>0</v>
      </c>
      <c r="O547" s="16">
        <v>0</v>
      </c>
      <c r="P547" s="16">
        <v>0</v>
      </c>
    </row>
    <row r="548" spans="1:16">
      <c r="A548" s="20"/>
      <c r="B548" s="13">
        <v>811</v>
      </c>
      <c r="C548" s="16">
        <v>23</v>
      </c>
      <c r="D548" s="16" t="s">
        <v>3633</v>
      </c>
      <c r="E548" s="16" t="s">
        <v>3626</v>
      </c>
      <c r="F548" s="27">
        <v>42741</v>
      </c>
      <c r="G548" s="16" t="s">
        <v>3644</v>
      </c>
      <c r="H548" s="16" t="s">
        <v>3654</v>
      </c>
      <c r="J548" s="16">
        <v>0.61746031746031749</v>
      </c>
      <c r="K548" s="16">
        <v>0.15968868321868809</v>
      </c>
      <c r="L548" s="16" t="s">
        <v>3630</v>
      </c>
      <c r="M548" s="16" t="s">
        <v>1392</v>
      </c>
      <c r="N548" s="16">
        <v>0</v>
      </c>
      <c r="O548" s="16">
        <v>0</v>
      </c>
      <c r="P548" s="16">
        <v>0</v>
      </c>
    </row>
    <row r="549" spans="1:16">
      <c r="A549" s="20"/>
      <c r="B549" s="13">
        <v>812</v>
      </c>
      <c r="C549" s="16">
        <v>23</v>
      </c>
      <c r="D549" s="16" t="s">
        <v>3633</v>
      </c>
      <c r="E549" s="16" t="s">
        <v>3626</v>
      </c>
      <c r="F549" s="27">
        <v>42741</v>
      </c>
      <c r="G549" s="16" t="s">
        <v>3644</v>
      </c>
      <c r="H549" s="16" t="s">
        <v>3654</v>
      </c>
      <c r="I549" s="16">
        <v>0.1</v>
      </c>
      <c r="J549" s="16">
        <v>0.1</v>
      </c>
      <c r="K549" s="16">
        <v>2.586217748785951E-2</v>
      </c>
      <c r="L549" s="16" t="s">
        <v>3629</v>
      </c>
      <c r="M549" s="16" t="s">
        <v>1392</v>
      </c>
      <c r="N549" s="16">
        <v>0</v>
      </c>
      <c r="O549" s="16">
        <v>0</v>
      </c>
      <c r="P549" s="16">
        <v>0</v>
      </c>
    </row>
    <row r="550" spans="1:16">
      <c r="A550" s="20"/>
      <c r="B550" s="13">
        <v>813</v>
      </c>
      <c r="C550" s="16">
        <v>23</v>
      </c>
      <c r="D550" s="16" t="s">
        <v>3633</v>
      </c>
      <c r="E550" s="16" t="s">
        <v>3626</v>
      </c>
      <c r="F550" s="27">
        <v>42741</v>
      </c>
      <c r="G550" s="16" t="s">
        <v>3644</v>
      </c>
      <c r="H550" s="16" t="s">
        <v>3654</v>
      </c>
      <c r="I550" s="16">
        <v>0.04</v>
      </c>
      <c r="J550" s="16">
        <v>0.04</v>
      </c>
      <c r="K550" s="16">
        <v>1.03448709951438E-2</v>
      </c>
      <c r="L550" s="16" t="s">
        <v>1406</v>
      </c>
      <c r="M550" s="16" t="s">
        <v>1232</v>
      </c>
      <c r="N550" s="16">
        <v>0</v>
      </c>
      <c r="O550" s="16">
        <v>0</v>
      </c>
      <c r="P550" s="16">
        <v>0</v>
      </c>
    </row>
    <row r="551" spans="1:16">
      <c r="A551" s="20"/>
      <c r="B551" s="13">
        <v>814</v>
      </c>
      <c r="C551" s="16">
        <v>23</v>
      </c>
      <c r="D551" s="16" t="s">
        <v>3633</v>
      </c>
      <c r="E551" s="16" t="s">
        <v>3626</v>
      </c>
      <c r="F551" s="27">
        <v>42741</v>
      </c>
      <c r="G551" s="16" t="s">
        <v>3644</v>
      </c>
      <c r="H551" s="16" t="s">
        <v>3654</v>
      </c>
      <c r="I551" s="16">
        <v>0.1</v>
      </c>
      <c r="J551" s="16">
        <v>0.1</v>
      </c>
      <c r="K551" s="16">
        <v>2.586217748785951E-2</v>
      </c>
      <c r="L551" s="16" t="s">
        <v>3632</v>
      </c>
      <c r="M551" s="16" t="s">
        <v>1232</v>
      </c>
      <c r="N551" s="16">
        <v>0</v>
      </c>
      <c r="O551" s="16">
        <v>0</v>
      </c>
      <c r="P551" s="16">
        <v>0</v>
      </c>
    </row>
    <row r="552" spans="1:16">
      <c r="A552" s="20"/>
      <c r="B552" s="13">
        <v>815</v>
      </c>
      <c r="C552" s="16">
        <v>23</v>
      </c>
      <c r="D552" s="16" t="s">
        <v>3633</v>
      </c>
      <c r="E552" s="16" t="s">
        <v>3626</v>
      </c>
      <c r="F552" s="27">
        <v>42741</v>
      </c>
      <c r="G552" s="16" t="s">
        <v>3644</v>
      </c>
      <c r="H552" s="16" t="s">
        <v>3654</v>
      </c>
      <c r="J552" s="16">
        <v>0.61746031746031749</v>
      </c>
      <c r="K552" s="16">
        <v>0.15968868321868809</v>
      </c>
      <c r="L552" s="16" t="s">
        <v>3630</v>
      </c>
      <c r="M552" s="16" t="s">
        <v>1392</v>
      </c>
      <c r="N552" s="16">
        <v>0</v>
      </c>
      <c r="O552" s="16">
        <v>0</v>
      </c>
      <c r="P552" s="16">
        <v>0</v>
      </c>
    </row>
    <row r="553" spans="1:16">
      <c r="A553" s="20"/>
      <c r="B553" s="13">
        <v>816</v>
      </c>
      <c r="C553" s="16">
        <v>23</v>
      </c>
      <c r="D553" s="16" t="s">
        <v>3633</v>
      </c>
      <c r="E553" s="16" t="s">
        <v>3626</v>
      </c>
      <c r="F553" s="27">
        <v>42741</v>
      </c>
      <c r="G553" s="16" t="s">
        <v>3644</v>
      </c>
      <c r="H553" s="16" t="s">
        <v>3654</v>
      </c>
      <c r="I553" s="16">
        <v>0.15</v>
      </c>
      <c r="J553" s="16">
        <v>0.15</v>
      </c>
      <c r="K553" s="16">
        <v>3.8793266231789247E-2</v>
      </c>
      <c r="L553" s="16" t="s">
        <v>3629</v>
      </c>
      <c r="M553" s="16" t="s">
        <v>1392</v>
      </c>
      <c r="N553" s="16">
        <v>0</v>
      </c>
      <c r="O553" s="16">
        <v>0</v>
      </c>
      <c r="P553" s="16">
        <v>0</v>
      </c>
    </row>
    <row r="554" spans="1:16">
      <c r="A554" s="20"/>
      <c r="B554" s="13">
        <v>817</v>
      </c>
      <c r="C554" s="16">
        <v>23</v>
      </c>
      <c r="D554" s="16" t="s">
        <v>3633</v>
      </c>
      <c r="E554" s="16" t="s">
        <v>3626</v>
      </c>
      <c r="F554" s="27">
        <v>42741</v>
      </c>
      <c r="G554" s="16" t="s">
        <v>3644</v>
      </c>
      <c r="H554" s="16" t="s">
        <v>3654</v>
      </c>
      <c r="I554" s="16">
        <v>0</v>
      </c>
      <c r="J554" s="16">
        <v>0.17192307692307679</v>
      </c>
      <c r="K554" s="16">
        <v>4.4463051296435359E-2</v>
      </c>
      <c r="L554" s="16" t="s">
        <v>3646</v>
      </c>
      <c r="M554" s="16" t="s">
        <v>1232</v>
      </c>
      <c r="N554" s="16">
        <v>0</v>
      </c>
      <c r="O554" s="16">
        <v>0</v>
      </c>
      <c r="P554" s="16">
        <v>0</v>
      </c>
    </row>
    <row r="555" spans="1:16">
      <c r="A555" s="20"/>
      <c r="B555" s="13">
        <v>818</v>
      </c>
      <c r="C555" s="16">
        <v>23</v>
      </c>
      <c r="D555" s="16" t="s">
        <v>3633</v>
      </c>
      <c r="E555" s="16" t="s">
        <v>3626</v>
      </c>
      <c r="F555" s="27">
        <v>42741</v>
      </c>
      <c r="G555" s="16" t="s">
        <v>3644</v>
      </c>
      <c r="H555" s="16" t="s">
        <v>3654</v>
      </c>
      <c r="J555" s="16">
        <v>0.61746031746031749</v>
      </c>
      <c r="K555" s="16">
        <v>0.15968868321868809</v>
      </c>
      <c r="L555" s="16" t="s">
        <v>3630</v>
      </c>
      <c r="M555" s="16" t="s">
        <v>1392</v>
      </c>
      <c r="N555" s="16">
        <v>0</v>
      </c>
      <c r="O555" s="16">
        <v>0</v>
      </c>
      <c r="P555" s="16">
        <v>0</v>
      </c>
    </row>
    <row r="556" spans="1:16">
      <c r="A556" s="20"/>
      <c r="B556" s="13">
        <v>819</v>
      </c>
      <c r="C556" s="16">
        <v>23</v>
      </c>
      <c r="D556" s="16" t="s">
        <v>3633</v>
      </c>
      <c r="E556" s="16" t="s">
        <v>3626</v>
      </c>
      <c r="F556" s="27">
        <v>42741</v>
      </c>
      <c r="G556" s="16" t="s">
        <v>3644</v>
      </c>
      <c r="H556" s="16" t="s">
        <v>3654</v>
      </c>
      <c r="J556" s="16">
        <v>0.17192307692307679</v>
      </c>
      <c r="K556" s="16">
        <v>4.4463051296435359E-2</v>
      </c>
      <c r="L556" s="16" t="s">
        <v>3646</v>
      </c>
      <c r="M556" s="16" t="s">
        <v>1232</v>
      </c>
      <c r="N556" s="16">
        <v>0</v>
      </c>
      <c r="O556" s="16">
        <v>0</v>
      </c>
      <c r="P556" s="16">
        <v>0</v>
      </c>
    </row>
    <row r="557" spans="1:16">
      <c r="A557" s="20"/>
      <c r="B557" s="13">
        <v>820</v>
      </c>
      <c r="C557" s="16">
        <v>23</v>
      </c>
      <c r="D557" s="16" t="s">
        <v>3633</v>
      </c>
      <c r="E557" s="16" t="s">
        <v>3626</v>
      </c>
      <c r="F557" s="27">
        <v>42741</v>
      </c>
      <c r="G557" s="16" t="s">
        <v>3644</v>
      </c>
      <c r="H557" s="16" t="s">
        <v>3654</v>
      </c>
      <c r="J557" s="16">
        <v>0.17192307692307679</v>
      </c>
      <c r="K557" s="16">
        <v>4.4463051296435359E-2</v>
      </c>
      <c r="L557" s="16" t="s">
        <v>3646</v>
      </c>
      <c r="M557" s="16" t="s">
        <v>1232</v>
      </c>
      <c r="N557" s="16">
        <v>0</v>
      </c>
      <c r="O557" s="16">
        <v>0</v>
      </c>
      <c r="P557" s="16">
        <v>0</v>
      </c>
    </row>
    <row r="558" spans="1:16">
      <c r="A558" s="20"/>
      <c r="B558" s="13">
        <v>821</v>
      </c>
      <c r="C558" s="16">
        <v>23</v>
      </c>
      <c r="D558" s="16" t="s">
        <v>3633</v>
      </c>
      <c r="E558" s="16" t="s">
        <v>3626</v>
      </c>
      <c r="F558" s="27">
        <v>42741</v>
      </c>
      <c r="G558" s="16" t="s">
        <v>3644</v>
      </c>
      <c r="H558" s="16" t="s">
        <v>3654</v>
      </c>
      <c r="I558" s="16">
        <v>0.11</v>
      </c>
      <c r="J558" s="16">
        <v>0.11</v>
      </c>
      <c r="K558" s="16">
        <v>2.8448395236645461E-2</v>
      </c>
      <c r="L558" s="16" t="s">
        <v>3475</v>
      </c>
      <c r="M558" s="16" t="s">
        <v>1232</v>
      </c>
      <c r="N558" s="16">
        <v>0</v>
      </c>
      <c r="O558" s="16">
        <v>0</v>
      </c>
      <c r="P558" s="16">
        <v>0</v>
      </c>
    </row>
    <row r="559" spans="1:16">
      <c r="A559" s="20"/>
      <c r="B559" s="13">
        <v>822</v>
      </c>
      <c r="C559" s="16">
        <v>23</v>
      </c>
      <c r="D559" s="16" t="s">
        <v>3633</v>
      </c>
      <c r="E559" s="16" t="s">
        <v>3626</v>
      </c>
      <c r="F559" s="27">
        <v>42741</v>
      </c>
      <c r="G559" s="16" t="s">
        <v>3644</v>
      </c>
      <c r="H559" s="16" t="s">
        <v>3654</v>
      </c>
      <c r="I559" s="16">
        <v>0.03</v>
      </c>
      <c r="J559" s="16">
        <v>0.03</v>
      </c>
      <c r="K559" s="16">
        <v>7.7586532463578524E-3</v>
      </c>
      <c r="L559" s="16" t="s">
        <v>1279</v>
      </c>
      <c r="M559" s="16" t="s">
        <v>1232</v>
      </c>
      <c r="N559" s="16">
        <v>0</v>
      </c>
      <c r="O559" s="16">
        <v>0</v>
      </c>
      <c r="P559" s="16">
        <v>0</v>
      </c>
    </row>
    <row r="560" spans="1:16">
      <c r="A560" s="20"/>
      <c r="B560" s="13">
        <v>823</v>
      </c>
      <c r="C560" s="16">
        <v>23</v>
      </c>
      <c r="D560" s="16" t="s">
        <v>3633</v>
      </c>
      <c r="E560" s="16" t="s">
        <v>3626</v>
      </c>
      <c r="F560" s="27">
        <v>42741</v>
      </c>
      <c r="G560" s="16" t="s">
        <v>3644</v>
      </c>
      <c r="H560" s="16" t="s">
        <v>3654</v>
      </c>
      <c r="J560" s="16">
        <v>0.61746031746031749</v>
      </c>
      <c r="K560" s="16">
        <v>0.15968868321868809</v>
      </c>
      <c r="L560" s="16" t="s">
        <v>3630</v>
      </c>
      <c r="M560" s="16" t="s">
        <v>1392</v>
      </c>
      <c r="N560" s="16">
        <v>0</v>
      </c>
      <c r="O560" s="16">
        <v>0</v>
      </c>
      <c r="P560" s="16">
        <v>0</v>
      </c>
    </row>
    <row r="561" spans="1:16">
      <c r="A561" s="20"/>
      <c r="B561" s="13">
        <v>824</v>
      </c>
      <c r="C561" s="16">
        <v>23</v>
      </c>
      <c r="D561" s="16" t="s">
        <v>3633</v>
      </c>
      <c r="E561" s="16" t="s">
        <v>3626</v>
      </c>
      <c r="F561" s="27">
        <v>42741</v>
      </c>
      <c r="G561" s="16" t="s">
        <v>3644</v>
      </c>
      <c r="H561" s="16" t="s">
        <v>3654</v>
      </c>
      <c r="I561" s="16">
        <v>0.1</v>
      </c>
      <c r="J561" s="16">
        <v>0.1</v>
      </c>
      <c r="K561" s="16">
        <v>2.586217748785951E-2</v>
      </c>
      <c r="L561" s="16" t="s">
        <v>3629</v>
      </c>
      <c r="M561" s="16" t="s">
        <v>1392</v>
      </c>
      <c r="N561" s="16">
        <v>0</v>
      </c>
      <c r="O561" s="16">
        <v>0</v>
      </c>
      <c r="P561" s="16">
        <v>0</v>
      </c>
    </row>
    <row r="562" spans="1:16">
      <c r="A562" s="20"/>
      <c r="B562" s="13">
        <v>825</v>
      </c>
      <c r="C562" s="16">
        <v>23</v>
      </c>
      <c r="D562" s="16" t="s">
        <v>3633</v>
      </c>
      <c r="E562" s="16" t="s">
        <v>3626</v>
      </c>
      <c r="F562" s="27">
        <v>42741</v>
      </c>
      <c r="G562" s="16" t="s">
        <v>3644</v>
      </c>
      <c r="H562" s="16" t="s">
        <v>3654</v>
      </c>
      <c r="J562" s="16">
        <v>0.17192307692307679</v>
      </c>
      <c r="K562" s="16">
        <v>4.4463051296435359E-2</v>
      </c>
      <c r="L562" s="16" t="s">
        <v>3646</v>
      </c>
      <c r="M562" s="16" t="s">
        <v>1232</v>
      </c>
      <c r="N562" s="16">
        <v>0</v>
      </c>
      <c r="O562" s="16">
        <v>0</v>
      </c>
      <c r="P562" s="16">
        <v>0</v>
      </c>
    </row>
    <row r="563" spans="1:16">
      <c r="A563" s="20"/>
      <c r="B563" s="13">
        <v>826</v>
      </c>
      <c r="C563" s="16">
        <v>23</v>
      </c>
      <c r="D563" s="16" t="s">
        <v>3633</v>
      </c>
      <c r="E563" s="16" t="s">
        <v>3626</v>
      </c>
      <c r="F563" s="27">
        <v>42741</v>
      </c>
      <c r="G563" s="16" t="s">
        <v>3644</v>
      </c>
      <c r="H563" s="16" t="s">
        <v>3654</v>
      </c>
      <c r="J563" s="16">
        <v>0.16875912408759119</v>
      </c>
      <c r="K563" s="16">
        <v>4.3644784198489911E-2</v>
      </c>
      <c r="L563" s="16" t="s">
        <v>3632</v>
      </c>
      <c r="M563" s="16" t="s">
        <v>1232</v>
      </c>
      <c r="N563" s="16">
        <v>0</v>
      </c>
      <c r="O563" s="16">
        <v>0</v>
      </c>
      <c r="P563" s="16">
        <v>0</v>
      </c>
    </row>
    <row r="564" spans="1:16">
      <c r="A564" s="20"/>
      <c r="B564" s="13">
        <v>827</v>
      </c>
      <c r="C564" s="16">
        <v>23</v>
      </c>
      <c r="D564" s="16" t="s">
        <v>3633</v>
      </c>
      <c r="E564" s="16" t="s">
        <v>3626</v>
      </c>
      <c r="F564" s="27">
        <v>42741</v>
      </c>
      <c r="G564" s="16" t="s">
        <v>3644</v>
      </c>
      <c r="H564" s="16" t="s">
        <v>3654</v>
      </c>
      <c r="J564" s="16">
        <v>6.4761904761904771E-2</v>
      </c>
      <c r="K564" s="16">
        <v>1.6748838754042351E-2</v>
      </c>
      <c r="L564" s="16" t="s">
        <v>1406</v>
      </c>
      <c r="M564" s="16" t="s">
        <v>1232</v>
      </c>
      <c r="N564" s="16">
        <v>0</v>
      </c>
      <c r="O564" s="16">
        <v>0</v>
      </c>
      <c r="P564" s="16">
        <v>0</v>
      </c>
    </row>
    <row r="565" spans="1:16">
      <c r="A565" s="20"/>
      <c r="B565" s="13">
        <v>828</v>
      </c>
      <c r="C565" s="16">
        <v>23</v>
      </c>
      <c r="D565" s="16" t="s">
        <v>3633</v>
      </c>
      <c r="E565" s="16" t="s">
        <v>3626</v>
      </c>
      <c r="F565" s="27">
        <v>42741</v>
      </c>
      <c r="G565" s="16" t="s">
        <v>3644</v>
      </c>
      <c r="H565" s="16" t="s">
        <v>3654</v>
      </c>
      <c r="J565" s="16">
        <v>0.61746031746031749</v>
      </c>
      <c r="K565" s="16">
        <v>0.15968868321868809</v>
      </c>
      <c r="L565" s="16" t="s">
        <v>3630</v>
      </c>
      <c r="M565" s="16" t="s">
        <v>1392</v>
      </c>
      <c r="N565" s="16">
        <v>0</v>
      </c>
      <c r="O565" s="16">
        <v>0</v>
      </c>
      <c r="P565" s="16">
        <v>0</v>
      </c>
    </row>
    <row r="566" spans="1:16">
      <c r="A566" s="20"/>
      <c r="B566" s="13">
        <v>829</v>
      </c>
      <c r="C566" s="16">
        <v>23</v>
      </c>
      <c r="D566" s="16" t="s">
        <v>3633</v>
      </c>
      <c r="E566" s="16" t="s">
        <v>3626</v>
      </c>
      <c r="F566" s="27">
        <v>42741</v>
      </c>
      <c r="G566" s="16" t="s">
        <v>3644</v>
      </c>
      <c r="H566" s="16" t="s">
        <v>3654</v>
      </c>
      <c r="J566" s="16">
        <v>0.61746031746031749</v>
      </c>
      <c r="K566" s="16">
        <v>0.15968868321868809</v>
      </c>
      <c r="L566" s="16" t="s">
        <v>3630</v>
      </c>
      <c r="M566" s="16" t="s">
        <v>1392</v>
      </c>
      <c r="N566" s="16">
        <v>0</v>
      </c>
      <c r="O566" s="16">
        <v>0</v>
      </c>
      <c r="P566" s="16">
        <v>0</v>
      </c>
    </row>
    <row r="567" spans="1:16">
      <c r="A567" s="20"/>
      <c r="B567" s="13">
        <v>830</v>
      </c>
      <c r="C567" s="16">
        <v>23</v>
      </c>
      <c r="D567" s="16" t="s">
        <v>3633</v>
      </c>
      <c r="E567" s="16" t="s">
        <v>3626</v>
      </c>
      <c r="F567" s="27">
        <v>42741</v>
      </c>
      <c r="G567" s="16" t="s">
        <v>3644</v>
      </c>
      <c r="H567" s="16" t="s">
        <v>3654</v>
      </c>
      <c r="I567" s="16">
        <v>0.1</v>
      </c>
      <c r="J567" s="16">
        <v>0.1</v>
      </c>
      <c r="K567" s="16">
        <v>2.586217748785951E-2</v>
      </c>
      <c r="L567" s="16" t="s">
        <v>3629</v>
      </c>
      <c r="M567" s="16" t="s">
        <v>1392</v>
      </c>
      <c r="N567" s="16">
        <v>0</v>
      </c>
      <c r="O567" s="16">
        <v>0</v>
      </c>
      <c r="P567" s="16">
        <v>0</v>
      </c>
    </row>
    <row r="568" spans="1:16">
      <c r="A568" s="20"/>
      <c r="B568" s="13">
        <v>831</v>
      </c>
      <c r="C568" s="16">
        <v>23</v>
      </c>
      <c r="D568" s="16" t="s">
        <v>3633</v>
      </c>
      <c r="E568" s="16" t="s">
        <v>3626</v>
      </c>
      <c r="F568" s="27">
        <v>42741</v>
      </c>
      <c r="G568" s="16" t="s">
        <v>3644</v>
      </c>
      <c r="H568" s="16" t="s">
        <v>3654</v>
      </c>
      <c r="I568" s="16">
        <v>0.05</v>
      </c>
      <c r="J568" s="16">
        <v>0.05</v>
      </c>
      <c r="K568" s="16">
        <v>1.293108874392975E-2</v>
      </c>
      <c r="L568" s="16" t="s">
        <v>1406</v>
      </c>
      <c r="M568" s="16" t="s">
        <v>1232</v>
      </c>
      <c r="N568" s="16">
        <v>0</v>
      </c>
      <c r="O568" s="16">
        <v>0</v>
      </c>
      <c r="P568" s="16">
        <v>0</v>
      </c>
    </row>
    <row r="569" spans="1:16">
      <c r="A569" s="20"/>
      <c r="B569" s="13">
        <v>832</v>
      </c>
      <c r="C569" s="16">
        <v>23</v>
      </c>
      <c r="D569" s="16" t="s">
        <v>3633</v>
      </c>
      <c r="E569" s="16" t="s">
        <v>3626</v>
      </c>
      <c r="F569" s="27">
        <v>42741</v>
      </c>
      <c r="G569" s="16" t="s">
        <v>3644</v>
      </c>
      <c r="H569" s="16" t="s">
        <v>3654</v>
      </c>
      <c r="I569" s="16">
        <v>0.15</v>
      </c>
      <c r="J569" s="16">
        <v>0.15</v>
      </c>
      <c r="K569" s="16">
        <v>3.8793266231789247E-2</v>
      </c>
      <c r="L569" s="16" t="s">
        <v>3629</v>
      </c>
      <c r="M569" s="16" t="s">
        <v>1392</v>
      </c>
      <c r="N569" s="16">
        <v>0</v>
      </c>
      <c r="O569" s="16">
        <v>0</v>
      </c>
      <c r="P569" s="16">
        <v>0</v>
      </c>
    </row>
    <row r="570" spans="1:16">
      <c r="A570" s="20"/>
      <c r="B570" s="13">
        <v>833</v>
      </c>
      <c r="C570" s="16">
        <v>23</v>
      </c>
      <c r="D570" s="16" t="s">
        <v>3633</v>
      </c>
      <c r="E570" s="16" t="s">
        <v>3626</v>
      </c>
      <c r="F570" s="27">
        <v>42741</v>
      </c>
      <c r="G570" s="16" t="s">
        <v>3644</v>
      </c>
      <c r="H570" s="16" t="s">
        <v>3654</v>
      </c>
      <c r="J570" s="16">
        <v>0.17192307692307679</v>
      </c>
      <c r="K570" s="16">
        <v>4.4463051296435359E-2</v>
      </c>
      <c r="L570" s="16" t="s">
        <v>3646</v>
      </c>
      <c r="M570" s="16" t="s">
        <v>1232</v>
      </c>
      <c r="N570" s="16">
        <v>0</v>
      </c>
      <c r="O570" s="16">
        <v>0</v>
      </c>
      <c r="P570" s="16">
        <v>0</v>
      </c>
    </row>
    <row r="571" spans="1:16">
      <c r="A571" s="20"/>
      <c r="B571" s="13">
        <v>834</v>
      </c>
      <c r="C571" s="16">
        <v>23</v>
      </c>
      <c r="D571" s="16" t="s">
        <v>3633</v>
      </c>
      <c r="E571" s="16" t="s">
        <v>3626</v>
      </c>
      <c r="F571" s="27">
        <v>42741</v>
      </c>
      <c r="G571" s="16" t="s">
        <v>3644</v>
      </c>
      <c r="H571" s="16" t="s">
        <v>3654</v>
      </c>
      <c r="J571" s="16">
        <v>4.8591549295774562E-2</v>
      </c>
      <c r="K571" s="16">
        <v>1.256683272297396E-2</v>
      </c>
      <c r="L571" s="16" t="s">
        <v>3475</v>
      </c>
      <c r="M571" s="16" t="s">
        <v>1232</v>
      </c>
      <c r="N571" s="16">
        <v>0</v>
      </c>
      <c r="O571" s="16">
        <v>0</v>
      </c>
      <c r="P571" s="16">
        <v>0</v>
      </c>
    </row>
    <row r="572" spans="1:16">
      <c r="A572" s="20"/>
      <c r="B572" s="13">
        <v>835</v>
      </c>
      <c r="C572" s="16">
        <v>23</v>
      </c>
      <c r="D572" s="16" t="s">
        <v>3633</v>
      </c>
      <c r="E572" s="16" t="s">
        <v>3626</v>
      </c>
      <c r="F572" s="27">
        <v>42741</v>
      </c>
      <c r="G572" s="16" t="s">
        <v>3644</v>
      </c>
      <c r="H572" s="16" t="s">
        <v>3654</v>
      </c>
      <c r="J572" s="16">
        <v>0.61746031746031749</v>
      </c>
      <c r="K572" s="16">
        <v>0.15968868321868809</v>
      </c>
      <c r="L572" s="16" t="s">
        <v>3630</v>
      </c>
      <c r="M572" s="16" t="s">
        <v>1392</v>
      </c>
      <c r="N572" s="16">
        <v>0</v>
      </c>
      <c r="O572" s="16">
        <v>0</v>
      </c>
      <c r="P572" s="16">
        <v>0</v>
      </c>
    </row>
    <row r="573" spans="1:16">
      <c r="A573" s="20"/>
      <c r="B573" s="13">
        <v>836</v>
      </c>
      <c r="C573" s="16">
        <v>23</v>
      </c>
      <c r="D573" s="16" t="s">
        <v>3633</v>
      </c>
      <c r="E573" s="16" t="s">
        <v>3626</v>
      </c>
      <c r="F573" s="27">
        <v>42741</v>
      </c>
      <c r="G573" s="16" t="s">
        <v>3644</v>
      </c>
      <c r="H573" s="16" t="s">
        <v>3654</v>
      </c>
      <c r="I573" s="16">
        <v>0.1</v>
      </c>
      <c r="J573" s="16">
        <v>0.1</v>
      </c>
      <c r="K573" s="16">
        <v>2.586217748785951E-2</v>
      </c>
      <c r="L573" s="16" t="s">
        <v>3629</v>
      </c>
      <c r="M573" s="16" t="s">
        <v>1392</v>
      </c>
      <c r="N573" s="16">
        <v>0</v>
      </c>
      <c r="O573" s="16">
        <v>0</v>
      </c>
      <c r="P573" s="16">
        <v>0</v>
      </c>
    </row>
    <row r="574" spans="1:16">
      <c r="A574" s="20"/>
      <c r="B574" s="13">
        <v>837</v>
      </c>
      <c r="C574" s="16">
        <v>23</v>
      </c>
      <c r="D574" s="16" t="s">
        <v>3633</v>
      </c>
      <c r="E574" s="16" t="s">
        <v>3626</v>
      </c>
      <c r="F574" s="27">
        <v>42741</v>
      </c>
      <c r="G574" s="16" t="s">
        <v>3644</v>
      </c>
      <c r="H574" s="16" t="s">
        <v>3654</v>
      </c>
      <c r="J574" s="16">
        <v>0.61746031746031749</v>
      </c>
      <c r="K574" s="16">
        <v>0.15968868321868809</v>
      </c>
      <c r="L574" s="16" t="s">
        <v>3630</v>
      </c>
      <c r="M574" s="16" t="s">
        <v>1392</v>
      </c>
      <c r="N574" s="16">
        <v>0</v>
      </c>
      <c r="O574" s="16">
        <v>0</v>
      </c>
      <c r="P574" s="16">
        <v>0</v>
      </c>
    </row>
    <row r="575" spans="1:16">
      <c r="A575" s="20"/>
      <c r="B575" s="13">
        <v>838</v>
      </c>
      <c r="C575" s="16">
        <v>23</v>
      </c>
      <c r="D575" s="16" t="s">
        <v>3633</v>
      </c>
      <c r="E575" s="16" t="s">
        <v>3626</v>
      </c>
      <c r="F575" s="27">
        <v>42741</v>
      </c>
      <c r="G575" s="16" t="s">
        <v>3644</v>
      </c>
      <c r="H575" s="16" t="s">
        <v>3654</v>
      </c>
      <c r="J575" s="16">
        <v>7.4255319148936114E-2</v>
      </c>
      <c r="K575" s="16">
        <v>1.920404243247438E-2</v>
      </c>
      <c r="L575" s="16" t="s">
        <v>1279</v>
      </c>
      <c r="M575" s="16" t="s">
        <v>1232</v>
      </c>
      <c r="N575" s="16">
        <v>0</v>
      </c>
      <c r="O575" s="16">
        <v>0</v>
      </c>
      <c r="P575" s="16">
        <v>0</v>
      </c>
    </row>
    <row r="576" spans="1:16">
      <c r="A576" s="20"/>
      <c r="B576" s="13">
        <v>839</v>
      </c>
      <c r="C576" s="16">
        <v>23</v>
      </c>
      <c r="D576" s="16" t="s">
        <v>3633</v>
      </c>
      <c r="E576" s="16" t="s">
        <v>3626</v>
      </c>
      <c r="F576" s="27">
        <v>42741</v>
      </c>
      <c r="G576" s="16" t="s">
        <v>3644</v>
      </c>
      <c r="H576" s="16" t="s">
        <v>3654</v>
      </c>
      <c r="J576" s="16">
        <v>0.61746031746031749</v>
      </c>
      <c r="K576" s="16">
        <v>0.15968868321868809</v>
      </c>
      <c r="L576" s="16" t="s">
        <v>3630</v>
      </c>
      <c r="M576" s="16" t="s">
        <v>1392</v>
      </c>
      <c r="N576" s="16">
        <v>0</v>
      </c>
      <c r="O576" s="16">
        <v>0</v>
      </c>
      <c r="P576" s="16">
        <v>0</v>
      </c>
    </row>
    <row r="577" spans="1:16">
      <c r="A577" s="20"/>
      <c r="B577" s="13">
        <v>840</v>
      </c>
      <c r="C577" s="16">
        <v>23</v>
      </c>
      <c r="D577" s="16" t="s">
        <v>3633</v>
      </c>
      <c r="E577" s="16" t="s">
        <v>3626</v>
      </c>
      <c r="F577" s="27">
        <v>42741</v>
      </c>
      <c r="G577" s="16" t="s">
        <v>3644</v>
      </c>
      <c r="H577" s="16" t="s">
        <v>3654</v>
      </c>
      <c r="I577" s="16">
        <v>0.04</v>
      </c>
      <c r="J577" s="16">
        <v>0.04</v>
      </c>
      <c r="K577" s="16">
        <v>1.03448709951438E-2</v>
      </c>
      <c r="L577" s="16" t="s">
        <v>3475</v>
      </c>
      <c r="M577" s="16" t="s">
        <v>1232</v>
      </c>
      <c r="N577" s="16">
        <v>0</v>
      </c>
      <c r="O577" s="16">
        <v>0</v>
      </c>
      <c r="P577" s="16">
        <v>0</v>
      </c>
    </row>
    <row r="578" spans="1:16">
      <c r="A578" s="20"/>
      <c r="B578" s="13">
        <v>841</v>
      </c>
      <c r="C578" s="16">
        <v>23</v>
      </c>
      <c r="D578" s="16" t="s">
        <v>3633</v>
      </c>
      <c r="E578" s="16" t="s">
        <v>3626</v>
      </c>
      <c r="F578" s="27">
        <v>42741</v>
      </c>
      <c r="G578" s="16" t="s">
        <v>3644</v>
      </c>
      <c r="H578" s="16" t="s">
        <v>3654</v>
      </c>
      <c r="I578" s="16">
        <v>0.03</v>
      </c>
      <c r="J578" s="16">
        <v>0.03</v>
      </c>
      <c r="K578" s="16">
        <v>7.7586532463578524E-3</v>
      </c>
      <c r="L578" s="16" t="s">
        <v>3475</v>
      </c>
      <c r="M578" s="16" t="s">
        <v>1232</v>
      </c>
      <c r="N578" s="16">
        <v>0</v>
      </c>
      <c r="O578" s="16">
        <v>0</v>
      </c>
      <c r="P578" s="16">
        <v>0</v>
      </c>
    </row>
    <row r="579" spans="1:16">
      <c r="A579" s="20"/>
      <c r="B579" s="13">
        <v>842</v>
      </c>
      <c r="C579" s="16">
        <v>23</v>
      </c>
      <c r="D579" s="16" t="s">
        <v>3633</v>
      </c>
      <c r="E579" s="16" t="s">
        <v>3626</v>
      </c>
      <c r="F579" s="27">
        <v>42741</v>
      </c>
      <c r="G579" s="16" t="s">
        <v>3644</v>
      </c>
      <c r="H579" s="16" t="s">
        <v>3654</v>
      </c>
      <c r="I579" s="16">
        <v>1.3</v>
      </c>
      <c r="J579" s="16">
        <v>1.3</v>
      </c>
      <c r="K579" s="16">
        <v>0.33620830734217361</v>
      </c>
      <c r="L579" s="16" t="s">
        <v>3632</v>
      </c>
      <c r="M579" s="16" t="s">
        <v>1232</v>
      </c>
      <c r="N579" s="16">
        <v>0</v>
      </c>
      <c r="O579" s="16">
        <v>0</v>
      </c>
      <c r="P579" s="16">
        <v>0</v>
      </c>
    </row>
    <row r="580" spans="1:16">
      <c r="A580" s="20"/>
      <c r="B580" s="13">
        <v>843</v>
      </c>
      <c r="C580" s="16">
        <v>23</v>
      </c>
      <c r="D580" s="16" t="s">
        <v>3633</v>
      </c>
      <c r="E580" s="16" t="s">
        <v>3626</v>
      </c>
      <c r="F580" s="27">
        <v>42741</v>
      </c>
      <c r="G580" s="16" t="s">
        <v>3644</v>
      </c>
      <c r="H580" s="16" t="s">
        <v>3654</v>
      </c>
      <c r="I580" s="16">
        <v>1.35</v>
      </c>
      <c r="J580" s="16">
        <v>1.35</v>
      </c>
      <c r="K580" s="16">
        <v>0.34913939608610339</v>
      </c>
      <c r="L580" s="16" t="s">
        <v>3630</v>
      </c>
      <c r="M580" s="16" t="s">
        <v>1232</v>
      </c>
      <c r="N580" s="16">
        <v>0</v>
      </c>
      <c r="O580" s="16">
        <v>0</v>
      </c>
      <c r="P580" s="16">
        <v>0</v>
      </c>
    </row>
    <row r="581" spans="1:16">
      <c r="A581" s="20"/>
      <c r="B581" s="13">
        <v>844</v>
      </c>
      <c r="C581" s="16">
        <v>23</v>
      </c>
      <c r="D581" s="16" t="s">
        <v>3633</v>
      </c>
      <c r="E581" s="16" t="s">
        <v>3626</v>
      </c>
      <c r="F581" s="27">
        <v>42741</v>
      </c>
      <c r="G581" s="16" t="s">
        <v>3644</v>
      </c>
      <c r="H581" s="16" t="s">
        <v>3654</v>
      </c>
      <c r="I581" s="16">
        <v>0.04</v>
      </c>
      <c r="J581" s="16">
        <v>0.04</v>
      </c>
      <c r="K581" s="16">
        <v>1.03448709951438E-2</v>
      </c>
      <c r="L581" s="16" t="s">
        <v>3630</v>
      </c>
      <c r="M581" s="16" t="s">
        <v>1232</v>
      </c>
      <c r="N581" s="16">
        <v>0</v>
      </c>
      <c r="O581" s="16">
        <v>0</v>
      </c>
      <c r="P581" s="16">
        <v>0</v>
      </c>
    </row>
    <row r="582" spans="1:16">
      <c r="A582" s="20"/>
      <c r="B582" s="13">
        <v>845</v>
      </c>
      <c r="C582" s="16">
        <v>23</v>
      </c>
      <c r="D582" s="16" t="s">
        <v>3633</v>
      </c>
      <c r="E582" s="16" t="s">
        <v>3626</v>
      </c>
      <c r="F582" s="27">
        <v>42741</v>
      </c>
      <c r="G582" s="16" t="s">
        <v>3644</v>
      </c>
      <c r="H582" s="16" t="s">
        <v>3654</v>
      </c>
      <c r="I582" s="16">
        <v>0.02</v>
      </c>
      <c r="J582" s="16">
        <v>0.02</v>
      </c>
      <c r="K582" s="16">
        <v>5.1724354975719016E-3</v>
      </c>
      <c r="L582" s="16" t="s">
        <v>3632</v>
      </c>
      <c r="M582" s="16" t="s">
        <v>1232</v>
      </c>
      <c r="N582" s="16">
        <v>0</v>
      </c>
      <c r="O582" s="16">
        <v>0</v>
      </c>
      <c r="P582" s="16">
        <v>0</v>
      </c>
    </row>
    <row r="583" spans="1:16">
      <c r="A583" s="20"/>
      <c r="B583" s="13">
        <v>846</v>
      </c>
      <c r="C583" s="16">
        <v>23</v>
      </c>
      <c r="D583" s="16" t="s">
        <v>3633</v>
      </c>
      <c r="E583" s="16" t="s">
        <v>3626</v>
      </c>
      <c r="F583" s="27">
        <v>42741</v>
      </c>
      <c r="G583" s="16" t="s">
        <v>3644</v>
      </c>
      <c r="H583" s="16" t="s">
        <v>3654</v>
      </c>
      <c r="I583" s="16">
        <v>0.04</v>
      </c>
      <c r="J583" s="16">
        <v>0.04</v>
      </c>
      <c r="K583" s="16">
        <v>1.03448709951438E-2</v>
      </c>
      <c r="L583" s="16" t="s">
        <v>3475</v>
      </c>
      <c r="M583" s="16" t="s">
        <v>1232</v>
      </c>
      <c r="N583" s="16">
        <v>0</v>
      </c>
      <c r="O583" s="16">
        <v>0</v>
      </c>
      <c r="P583" s="16">
        <v>0</v>
      </c>
    </row>
    <row r="584" spans="1:16">
      <c r="A584" s="20"/>
      <c r="B584" s="13">
        <v>847</v>
      </c>
      <c r="C584" s="16">
        <v>23</v>
      </c>
      <c r="D584" s="16" t="s">
        <v>3633</v>
      </c>
      <c r="E584" s="16" t="s">
        <v>3626</v>
      </c>
      <c r="F584" s="27">
        <v>42741</v>
      </c>
      <c r="G584" s="16" t="s">
        <v>3644</v>
      </c>
      <c r="H584" s="16" t="s">
        <v>3654</v>
      </c>
      <c r="I584" s="16">
        <v>0.05</v>
      </c>
      <c r="J584" s="16">
        <v>0.05</v>
      </c>
      <c r="K584" s="16">
        <v>1.293108874392975E-2</v>
      </c>
      <c r="L584" s="16" t="s">
        <v>3632</v>
      </c>
      <c r="M584" s="16" t="s">
        <v>1232</v>
      </c>
      <c r="N584" s="16">
        <v>0</v>
      </c>
      <c r="O584" s="16">
        <v>0</v>
      </c>
      <c r="P584" s="16">
        <v>0</v>
      </c>
    </row>
    <row r="585" spans="1:16">
      <c r="A585" s="20"/>
      <c r="B585" s="13">
        <v>848</v>
      </c>
      <c r="C585" s="16">
        <v>23</v>
      </c>
      <c r="D585" s="16" t="s">
        <v>3633</v>
      </c>
      <c r="E585" s="16" t="s">
        <v>3626</v>
      </c>
      <c r="F585" s="27">
        <v>42741</v>
      </c>
      <c r="G585" s="16" t="s">
        <v>3644</v>
      </c>
      <c r="H585" s="16" t="s">
        <v>3654</v>
      </c>
      <c r="I585" s="16">
        <v>0.25</v>
      </c>
      <c r="J585" s="16">
        <v>0.25</v>
      </c>
      <c r="K585" s="16">
        <v>6.4655443719648764E-2</v>
      </c>
      <c r="L585" s="16" t="s">
        <v>3647</v>
      </c>
      <c r="M585" s="16" t="s">
        <v>1232</v>
      </c>
      <c r="N585" s="16">
        <v>0</v>
      </c>
      <c r="O585" s="16">
        <v>0</v>
      </c>
      <c r="P585" s="16">
        <v>0</v>
      </c>
    </row>
    <row r="586" spans="1:16">
      <c r="A586" s="20"/>
      <c r="B586" s="13">
        <v>849</v>
      </c>
      <c r="C586" s="16">
        <v>23</v>
      </c>
      <c r="D586" s="16" t="s">
        <v>3633</v>
      </c>
      <c r="E586" s="16" t="s">
        <v>3626</v>
      </c>
      <c r="F586" s="27">
        <v>42741</v>
      </c>
      <c r="G586" s="16" t="s">
        <v>3644</v>
      </c>
      <c r="H586" s="16" t="s">
        <v>3654</v>
      </c>
      <c r="I586" s="16">
        <v>0.01</v>
      </c>
      <c r="J586" s="16">
        <v>0.01</v>
      </c>
      <c r="K586" s="16">
        <v>2.5862177487859508E-3</v>
      </c>
      <c r="L586" s="16" t="s">
        <v>1279</v>
      </c>
      <c r="M586" s="16" t="s">
        <v>1232</v>
      </c>
      <c r="N586" s="16">
        <v>0</v>
      </c>
      <c r="O586" s="16">
        <v>0</v>
      </c>
      <c r="P586" s="16">
        <v>0</v>
      </c>
    </row>
    <row r="587" spans="1:16">
      <c r="A587" s="20"/>
      <c r="B587" s="13">
        <v>850</v>
      </c>
      <c r="C587" s="16">
        <v>23</v>
      </c>
      <c r="D587" s="16" t="s">
        <v>3633</v>
      </c>
      <c r="E587" s="16" t="s">
        <v>3626</v>
      </c>
      <c r="F587" s="27">
        <v>42741</v>
      </c>
      <c r="G587" s="16" t="s">
        <v>3644</v>
      </c>
      <c r="H587" s="16" t="s">
        <v>3654</v>
      </c>
      <c r="I587" s="16">
        <v>0.09</v>
      </c>
      <c r="J587" s="16">
        <v>0.09</v>
      </c>
      <c r="K587" s="16">
        <v>2.3275959739073562E-2</v>
      </c>
      <c r="L587" s="16" t="s">
        <v>3632</v>
      </c>
      <c r="M587" s="16" t="s">
        <v>1232</v>
      </c>
      <c r="N587" s="16">
        <v>0</v>
      </c>
      <c r="O587" s="16">
        <v>0</v>
      </c>
      <c r="P587" s="16">
        <v>0</v>
      </c>
    </row>
    <row r="588" spans="1:16">
      <c r="A588" s="20"/>
      <c r="B588" s="13">
        <v>851</v>
      </c>
      <c r="C588" s="16">
        <v>23</v>
      </c>
      <c r="D588" s="16" t="s">
        <v>3633</v>
      </c>
      <c r="E588" s="16" t="s">
        <v>3626</v>
      </c>
      <c r="F588" s="27">
        <v>42741</v>
      </c>
      <c r="G588" s="16" t="s">
        <v>3644</v>
      </c>
      <c r="H588" s="16" t="s">
        <v>3654</v>
      </c>
      <c r="I588" s="16">
        <v>0.02</v>
      </c>
      <c r="J588" s="16">
        <v>0.02</v>
      </c>
      <c r="K588" s="16">
        <v>5.1724354975719016E-3</v>
      </c>
      <c r="L588" s="16" t="s">
        <v>3632</v>
      </c>
      <c r="M588" s="16" t="s">
        <v>1232</v>
      </c>
      <c r="N588" s="16">
        <v>0</v>
      </c>
      <c r="O588" s="16">
        <v>0</v>
      </c>
      <c r="P588" s="16">
        <v>0</v>
      </c>
    </row>
    <row r="589" spans="1:16">
      <c r="A589" s="20"/>
      <c r="B589" s="13">
        <v>852</v>
      </c>
      <c r="C589" s="16">
        <v>23</v>
      </c>
      <c r="D589" s="16" t="s">
        <v>3633</v>
      </c>
      <c r="E589" s="16" t="s">
        <v>3626</v>
      </c>
      <c r="F589" s="27">
        <v>42741</v>
      </c>
      <c r="G589" s="16" t="s">
        <v>3644</v>
      </c>
      <c r="H589" s="16" t="s">
        <v>3654</v>
      </c>
      <c r="I589" s="16">
        <v>0.06</v>
      </c>
      <c r="J589" s="16">
        <v>0.06</v>
      </c>
      <c r="K589" s="16">
        <v>1.55173064927157E-2</v>
      </c>
      <c r="L589" s="16" t="s">
        <v>3632</v>
      </c>
      <c r="M589" s="16" t="s">
        <v>1232</v>
      </c>
      <c r="N589" s="16">
        <v>0</v>
      </c>
      <c r="O589" s="16">
        <v>0</v>
      </c>
      <c r="P589" s="16">
        <v>0</v>
      </c>
    </row>
    <row r="590" spans="1:16">
      <c r="A590" s="20"/>
      <c r="B590" s="13">
        <v>853</v>
      </c>
      <c r="C590" s="16">
        <v>23</v>
      </c>
      <c r="D590" s="16" t="s">
        <v>3633</v>
      </c>
      <c r="E590" s="16" t="s">
        <v>3626</v>
      </c>
      <c r="F590" s="27">
        <v>42741</v>
      </c>
      <c r="G590" s="16" t="s">
        <v>3644</v>
      </c>
      <c r="H590" s="16" t="s">
        <v>3654</v>
      </c>
      <c r="I590" s="16">
        <v>0.01</v>
      </c>
      <c r="J590" s="16">
        <v>0.01</v>
      </c>
      <c r="K590" s="16">
        <v>2.5862177487859508E-3</v>
      </c>
      <c r="L590" s="16" t="s">
        <v>1406</v>
      </c>
      <c r="M590" s="16" t="s">
        <v>1232</v>
      </c>
      <c r="N590" s="16">
        <v>0</v>
      </c>
      <c r="O590" s="16">
        <v>0</v>
      </c>
      <c r="P590" s="16">
        <v>0</v>
      </c>
    </row>
    <row r="591" spans="1:16">
      <c r="A591" s="20"/>
      <c r="B591" s="13">
        <v>854</v>
      </c>
      <c r="C591" s="16">
        <v>23</v>
      </c>
      <c r="D591" s="16" t="s">
        <v>3633</v>
      </c>
      <c r="E591" s="16" t="s">
        <v>3626</v>
      </c>
      <c r="F591" s="27">
        <v>42741</v>
      </c>
      <c r="G591" s="16" t="s">
        <v>3644</v>
      </c>
      <c r="H591" s="16" t="s">
        <v>3654</v>
      </c>
      <c r="I591" s="16">
        <v>0.01</v>
      </c>
      <c r="J591" s="16">
        <v>0.01</v>
      </c>
      <c r="K591" s="16">
        <v>2.5862177487859508E-3</v>
      </c>
      <c r="L591" s="16" t="s">
        <v>3475</v>
      </c>
      <c r="M591" s="16" t="s">
        <v>1232</v>
      </c>
      <c r="N591" s="16">
        <v>0</v>
      </c>
      <c r="O591" s="16">
        <v>0</v>
      </c>
      <c r="P591" s="16">
        <v>0</v>
      </c>
    </row>
    <row r="592" spans="1:16">
      <c r="A592" s="20"/>
      <c r="B592" s="13">
        <v>855</v>
      </c>
      <c r="C592" s="16">
        <v>23</v>
      </c>
      <c r="D592" s="16" t="s">
        <v>3633</v>
      </c>
      <c r="E592" s="16" t="s">
        <v>3626</v>
      </c>
      <c r="F592" s="27">
        <v>42741</v>
      </c>
      <c r="G592" s="16" t="s">
        <v>3644</v>
      </c>
      <c r="H592" s="16" t="s">
        <v>3654</v>
      </c>
      <c r="I592" s="16">
        <v>0.03</v>
      </c>
      <c r="J592" s="16">
        <v>0.03</v>
      </c>
      <c r="K592" s="16">
        <v>7.7586532463578524E-3</v>
      </c>
      <c r="L592" s="16" t="s">
        <v>3632</v>
      </c>
      <c r="M592" s="16" t="s">
        <v>1232</v>
      </c>
      <c r="N592" s="16">
        <v>0</v>
      </c>
      <c r="O592" s="16">
        <v>0</v>
      </c>
      <c r="P592" s="16">
        <v>0</v>
      </c>
    </row>
    <row r="593" spans="1:16">
      <c r="A593" s="20"/>
      <c r="B593" s="13">
        <v>856</v>
      </c>
      <c r="C593" s="16">
        <v>23</v>
      </c>
      <c r="D593" s="16" t="s">
        <v>3633</v>
      </c>
      <c r="E593" s="16" t="s">
        <v>3626</v>
      </c>
      <c r="F593" s="27">
        <v>42741</v>
      </c>
      <c r="G593" s="16" t="s">
        <v>3644</v>
      </c>
      <c r="H593" s="16" t="s">
        <v>3654</v>
      </c>
      <c r="I593" s="16">
        <v>0.32</v>
      </c>
      <c r="J593" s="16">
        <v>0.32</v>
      </c>
      <c r="K593" s="16">
        <v>8.2758967961150426E-2</v>
      </c>
      <c r="L593" s="16" t="s">
        <v>3475</v>
      </c>
      <c r="M593" s="16" t="s">
        <v>1232</v>
      </c>
      <c r="N593" s="16">
        <v>0</v>
      </c>
      <c r="O593" s="16">
        <v>0</v>
      </c>
      <c r="P593" s="16">
        <v>0</v>
      </c>
    </row>
    <row r="594" spans="1:16">
      <c r="A594" s="20"/>
      <c r="B594" s="13">
        <v>857</v>
      </c>
      <c r="C594" s="16">
        <v>23</v>
      </c>
      <c r="D594" s="16" t="s">
        <v>3633</v>
      </c>
      <c r="E594" s="16" t="s">
        <v>3626</v>
      </c>
      <c r="F594" s="27">
        <v>42741</v>
      </c>
      <c r="G594" s="16" t="s">
        <v>3644</v>
      </c>
      <c r="H594" s="16" t="s">
        <v>3654</v>
      </c>
      <c r="I594" s="16">
        <v>0.01</v>
      </c>
      <c r="J594" s="16">
        <v>0.01</v>
      </c>
      <c r="K594" s="16">
        <v>2.5862177487859508E-3</v>
      </c>
      <c r="L594" s="16" t="s">
        <v>3647</v>
      </c>
      <c r="M594" s="16" t="s">
        <v>1232</v>
      </c>
      <c r="N594" s="16">
        <v>0</v>
      </c>
      <c r="O594" s="16">
        <v>0</v>
      </c>
      <c r="P594" s="16">
        <v>0</v>
      </c>
    </row>
    <row r="595" spans="1:16">
      <c r="A595" s="20"/>
      <c r="B595" s="13">
        <v>858</v>
      </c>
      <c r="C595" s="16">
        <v>23</v>
      </c>
      <c r="D595" s="16" t="s">
        <v>3633</v>
      </c>
      <c r="E595" s="16" t="s">
        <v>3626</v>
      </c>
      <c r="F595" s="27">
        <v>42741</v>
      </c>
      <c r="G595" s="16" t="s">
        <v>3644</v>
      </c>
      <c r="H595" s="16" t="s">
        <v>3654</v>
      </c>
      <c r="I595" s="16">
        <v>7.0000000000000007E-2</v>
      </c>
      <c r="J595" s="16">
        <v>7.0000000000000007E-2</v>
      </c>
      <c r="K595" s="16">
        <v>1.8103524241501651E-2</v>
      </c>
      <c r="L595" s="16" t="s">
        <v>1406</v>
      </c>
      <c r="M595" s="16" t="s">
        <v>1232</v>
      </c>
      <c r="N595" s="16">
        <v>0</v>
      </c>
      <c r="O595" s="16">
        <v>0</v>
      </c>
      <c r="P595" s="16">
        <v>0</v>
      </c>
    </row>
    <row r="596" spans="1:16">
      <c r="A596" s="20"/>
      <c r="B596" s="13">
        <v>859</v>
      </c>
      <c r="C596" s="16">
        <v>23</v>
      </c>
      <c r="D596" s="16" t="s">
        <v>3633</v>
      </c>
      <c r="E596" s="16" t="s">
        <v>3626</v>
      </c>
      <c r="F596" s="27">
        <v>42741</v>
      </c>
      <c r="G596" s="16" t="s">
        <v>3644</v>
      </c>
      <c r="H596" s="16" t="s">
        <v>3654</v>
      </c>
      <c r="J596" s="16">
        <v>0.1</v>
      </c>
      <c r="K596" s="16">
        <v>2.586217748785951E-2</v>
      </c>
      <c r="L596" s="16" t="s">
        <v>3637</v>
      </c>
      <c r="M596" s="16" t="s">
        <v>1232</v>
      </c>
      <c r="N596" s="16">
        <v>0</v>
      </c>
      <c r="O596" s="16">
        <v>0</v>
      </c>
      <c r="P596" s="16">
        <v>0</v>
      </c>
    </row>
    <row r="597" spans="1:16">
      <c r="A597" s="20"/>
      <c r="B597" s="13">
        <v>860</v>
      </c>
      <c r="C597" s="16">
        <v>23</v>
      </c>
      <c r="D597" s="16" t="s">
        <v>3633</v>
      </c>
      <c r="E597" s="16" t="s">
        <v>3626</v>
      </c>
      <c r="F597" s="27">
        <v>42741</v>
      </c>
      <c r="G597" s="16" t="s">
        <v>3644</v>
      </c>
      <c r="H597" s="16" t="s">
        <v>3654</v>
      </c>
      <c r="I597" s="16">
        <v>0.03</v>
      </c>
      <c r="J597" s="16">
        <v>0.03</v>
      </c>
      <c r="K597" s="16">
        <v>7.7586532463578524E-3</v>
      </c>
      <c r="L597" s="16" t="s">
        <v>3632</v>
      </c>
      <c r="M597" s="16" t="s">
        <v>1232</v>
      </c>
      <c r="N597" s="16">
        <v>0</v>
      </c>
      <c r="O597" s="16">
        <v>0</v>
      </c>
      <c r="P597" s="16">
        <v>0</v>
      </c>
    </row>
    <row r="598" spans="1:16">
      <c r="A598" s="20"/>
      <c r="B598" s="13">
        <v>861</v>
      </c>
      <c r="C598" s="16">
        <v>23</v>
      </c>
      <c r="D598" s="16" t="s">
        <v>3633</v>
      </c>
      <c r="E598" s="16" t="s">
        <v>3626</v>
      </c>
      <c r="F598" s="27">
        <v>42741</v>
      </c>
      <c r="G598" s="16" t="s">
        <v>3644</v>
      </c>
      <c r="H598" s="16" t="s">
        <v>3654</v>
      </c>
      <c r="I598" s="16">
        <v>0.03</v>
      </c>
      <c r="J598" s="16">
        <v>0.03</v>
      </c>
      <c r="K598" s="16">
        <v>7.7586532463578524E-3</v>
      </c>
      <c r="L598" s="16" t="s">
        <v>3632</v>
      </c>
      <c r="M598" s="16" t="s">
        <v>1232</v>
      </c>
      <c r="N598" s="16">
        <v>0</v>
      </c>
      <c r="O598" s="16">
        <v>0</v>
      </c>
      <c r="P598" s="16">
        <v>0</v>
      </c>
    </row>
    <row r="599" spans="1:16">
      <c r="A599" s="20"/>
      <c r="B599" s="13">
        <v>862</v>
      </c>
      <c r="C599" s="16">
        <v>23</v>
      </c>
      <c r="D599" s="16" t="s">
        <v>3633</v>
      </c>
      <c r="E599" s="16" t="s">
        <v>3626</v>
      </c>
      <c r="F599" s="27">
        <v>42741</v>
      </c>
      <c r="G599" s="16" t="s">
        <v>3644</v>
      </c>
      <c r="H599" s="16" t="s">
        <v>3654</v>
      </c>
      <c r="I599" s="16">
        <v>0.01</v>
      </c>
      <c r="J599" s="16">
        <v>0.01</v>
      </c>
      <c r="K599" s="16">
        <v>2.5862177487859508E-3</v>
      </c>
      <c r="L599" s="16" t="s">
        <v>3475</v>
      </c>
      <c r="M599" s="16" t="s">
        <v>1232</v>
      </c>
      <c r="N599" s="16">
        <v>0</v>
      </c>
      <c r="O599" s="16">
        <v>0</v>
      </c>
      <c r="P599" s="16">
        <v>0</v>
      </c>
    </row>
    <row r="600" spans="1:16">
      <c r="A600" s="20"/>
      <c r="B600" s="13">
        <v>863</v>
      </c>
      <c r="C600" s="16">
        <v>23</v>
      </c>
      <c r="D600" s="16" t="s">
        <v>3633</v>
      </c>
      <c r="E600" s="16" t="s">
        <v>3626</v>
      </c>
      <c r="F600" s="27">
        <v>42741</v>
      </c>
      <c r="G600" s="16" t="s">
        <v>3644</v>
      </c>
      <c r="H600" s="16" t="s">
        <v>3654</v>
      </c>
      <c r="I600" s="16">
        <v>0.03</v>
      </c>
      <c r="J600" s="16">
        <v>0.03</v>
      </c>
      <c r="K600" s="16">
        <v>7.7586532463578524E-3</v>
      </c>
      <c r="L600" s="16" t="s">
        <v>3632</v>
      </c>
      <c r="M600" s="16" t="s">
        <v>1232</v>
      </c>
      <c r="N600" s="16">
        <v>0</v>
      </c>
      <c r="O600" s="16">
        <v>0</v>
      </c>
      <c r="P600" s="16">
        <v>0</v>
      </c>
    </row>
    <row r="601" spans="1:16">
      <c r="A601" s="20"/>
      <c r="B601" s="13">
        <v>864</v>
      </c>
      <c r="C601" s="16">
        <v>23</v>
      </c>
      <c r="D601" s="16" t="s">
        <v>3633</v>
      </c>
      <c r="E601" s="16" t="s">
        <v>3626</v>
      </c>
      <c r="F601" s="27">
        <v>42741</v>
      </c>
      <c r="G601" s="16" t="s">
        <v>3644</v>
      </c>
      <c r="H601" s="16" t="s">
        <v>3654</v>
      </c>
      <c r="I601" s="16">
        <v>0.08</v>
      </c>
      <c r="J601" s="16">
        <v>0.08</v>
      </c>
      <c r="K601" s="16">
        <v>2.068974199028761E-2</v>
      </c>
      <c r="L601" s="16" t="s">
        <v>3632</v>
      </c>
      <c r="M601" s="16" t="s">
        <v>1232</v>
      </c>
      <c r="N601" s="16">
        <v>0</v>
      </c>
      <c r="O601" s="16">
        <v>0</v>
      </c>
      <c r="P601" s="16">
        <v>0</v>
      </c>
    </row>
    <row r="602" spans="1:16">
      <c r="A602" s="20"/>
      <c r="B602" s="13">
        <v>865</v>
      </c>
      <c r="C602" s="16">
        <v>23</v>
      </c>
      <c r="D602" s="16" t="s">
        <v>3633</v>
      </c>
      <c r="E602" s="16" t="s">
        <v>3626</v>
      </c>
      <c r="F602" s="27">
        <v>42741</v>
      </c>
      <c r="G602" s="16" t="s">
        <v>3644</v>
      </c>
      <c r="H602" s="16" t="s">
        <v>3654</v>
      </c>
      <c r="I602" s="16">
        <v>0.05</v>
      </c>
      <c r="J602" s="16">
        <v>0.05</v>
      </c>
      <c r="K602" s="16">
        <v>1.293108874392975E-2</v>
      </c>
      <c r="L602" s="16" t="s">
        <v>3632</v>
      </c>
      <c r="M602" s="16" t="s">
        <v>1232</v>
      </c>
      <c r="N602" s="16">
        <v>0</v>
      </c>
      <c r="O602" s="16">
        <v>0</v>
      </c>
      <c r="P602" s="16">
        <v>0</v>
      </c>
    </row>
    <row r="603" spans="1:16">
      <c r="A603" s="20"/>
      <c r="B603" s="13">
        <v>866</v>
      </c>
      <c r="C603" s="16">
        <v>23</v>
      </c>
      <c r="D603" s="16" t="s">
        <v>3633</v>
      </c>
      <c r="E603" s="16" t="s">
        <v>3626</v>
      </c>
      <c r="F603" s="27">
        <v>42741</v>
      </c>
      <c r="G603" s="16" t="s">
        <v>3644</v>
      </c>
      <c r="H603" s="16" t="s">
        <v>3654</v>
      </c>
      <c r="I603" s="16">
        <v>7.0000000000000007E-2</v>
      </c>
      <c r="J603" s="16">
        <v>7.0000000000000007E-2</v>
      </c>
      <c r="K603" s="16">
        <v>1.8103524241501651E-2</v>
      </c>
      <c r="L603" s="16" t="s">
        <v>3632</v>
      </c>
      <c r="M603" s="16" t="s">
        <v>1232</v>
      </c>
      <c r="N603" s="16">
        <v>0</v>
      </c>
      <c r="O603" s="16">
        <v>0</v>
      </c>
      <c r="P603" s="16">
        <v>0</v>
      </c>
    </row>
    <row r="604" spans="1:16">
      <c r="A604" s="20"/>
      <c r="B604" s="13">
        <v>867</v>
      </c>
      <c r="C604" s="16">
        <v>23</v>
      </c>
      <c r="D604" s="16" t="s">
        <v>3633</v>
      </c>
      <c r="E604" s="16" t="s">
        <v>3626</v>
      </c>
      <c r="F604" s="27">
        <v>42741</v>
      </c>
      <c r="G604" s="16" t="s">
        <v>3644</v>
      </c>
      <c r="H604" s="16" t="s">
        <v>3654</v>
      </c>
      <c r="I604" s="16">
        <v>0.01</v>
      </c>
      <c r="J604" s="16">
        <v>0.01</v>
      </c>
      <c r="K604" s="16">
        <v>2.5862177487859508E-3</v>
      </c>
      <c r="L604" s="16" t="s">
        <v>3632</v>
      </c>
      <c r="M604" s="16" t="s">
        <v>1232</v>
      </c>
      <c r="N604" s="16">
        <v>0</v>
      </c>
      <c r="O604" s="16">
        <v>0</v>
      </c>
      <c r="P604" s="16">
        <v>0</v>
      </c>
    </row>
    <row r="605" spans="1:16">
      <c r="A605" s="20"/>
      <c r="B605" s="13">
        <v>868</v>
      </c>
      <c r="C605" s="16">
        <v>23</v>
      </c>
      <c r="D605" s="16" t="s">
        <v>3633</v>
      </c>
      <c r="E605" s="16" t="s">
        <v>3626</v>
      </c>
      <c r="F605" s="27">
        <v>42741</v>
      </c>
      <c r="G605" s="16" t="s">
        <v>3644</v>
      </c>
      <c r="H605" s="16" t="s">
        <v>3654</v>
      </c>
      <c r="I605" s="16">
        <v>0.05</v>
      </c>
      <c r="J605" s="16">
        <v>0.05</v>
      </c>
      <c r="K605" s="16">
        <v>1.293108874392975E-2</v>
      </c>
      <c r="L605" s="16" t="s">
        <v>3632</v>
      </c>
      <c r="M605" s="16" t="s">
        <v>1232</v>
      </c>
      <c r="N605" s="16">
        <v>0</v>
      </c>
      <c r="O605" s="16">
        <v>0</v>
      </c>
      <c r="P605" s="16">
        <v>0</v>
      </c>
    </row>
    <row r="606" spans="1:16">
      <c r="A606" s="20"/>
      <c r="B606" s="13">
        <v>869</v>
      </c>
      <c r="C606" s="16">
        <v>23</v>
      </c>
      <c r="D606" s="16" t="s">
        <v>3633</v>
      </c>
      <c r="E606" s="16" t="s">
        <v>3626</v>
      </c>
      <c r="F606" s="27">
        <v>42741</v>
      </c>
      <c r="G606" s="16" t="s">
        <v>3644</v>
      </c>
      <c r="H606" s="16" t="s">
        <v>3654</v>
      </c>
      <c r="I606" s="16">
        <v>0.01</v>
      </c>
      <c r="J606" s="16">
        <v>0.01</v>
      </c>
      <c r="K606" s="16">
        <v>2.5862177487859508E-3</v>
      </c>
      <c r="L606" s="16" t="s">
        <v>3475</v>
      </c>
      <c r="M606" s="16" t="s">
        <v>1232</v>
      </c>
      <c r="N606" s="16">
        <v>0</v>
      </c>
      <c r="O606" s="16">
        <v>0</v>
      </c>
      <c r="P606" s="16">
        <v>0</v>
      </c>
    </row>
    <row r="607" spans="1:16">
      <c r="A607" s="20"/>
      <c r="B607" s="13">
        <v>870</v>
      </c>
      <c r="C607" s="16">
        <v>23</v>
      </c>
      <c r="D607" s="16" t="s">
        <v>3633</v>
      </c>
      <c r="E607" s="16" t="s">
        <v>3626</v>
      </c>
      <c r="F607" s="27">
        <v>42741</v>
      </c>
      <c r="G607" s="16" t="s">
        <v>3644</v>
      </c>
      <c r="H607" s="16" t="s">
        <v>3654</v>
      </c>
      <c r="I607" s="16">
        <v>0.21</v>
      </c>
      <c r="J607" s="16">
        <v>0.21</v>
      </c>
      <c r="K607" s="16">
        <v>5.4310572724504957E-2</v>
      </c>
      <c r="L607" s="16" t="s">
        <v>1279</v>
      </c>
      <c r="M607" s="16" t="s">
        <v>1232</v>
      </c>
      <c r="N607" s="16">
        <v>0</v>
      </c>
      <c r="O607" s="16">
        <v>0</v>
      </c>
      <c r="P607" s="16">
        <v>0</v>
      </c>
    </row>
    <row r="608" spans="1:16">
      <c r="A608" s="20"/>
      <c r="B608" s="13">
        <v>871</v>
      </c>
      <c r="C608" s="16">
        <v>23</v>
      </c>
      <c r="D608" s="16" t="s">
        <v>3633</v>
      </c>
      <c r="E608" s="16" t="s">
        <v>3626</v>
      </c>
      <c r="F608" s="27">
        <v>42741</v>
      </c>
      <c r="G608" s="16" t="s">
        <v>3644</v>
      </c>
      <c r="H608" s="16" t="s">
        <v>3654</v>
      </c>
      <c r="I608" s="16">
        <v>0.02</v>
      </c>
      <c r="J608" s="16">
        <v>0.02</v>
      </c>
      <c r="K608" s="16">
        <v>5.1724354975719016E-3</v>
      </c>
      <c r="L608" s="16" t="s">
        <v>1279</v>
      </c>
      <c r="M608" s="16" t="s">
        <v>1232</v>
      </c>
      <c r="N608" s="16">
        <v>0</v>
      </c>
      <c r="O608" s="16">
        <v>0</v>
      </c>
      <c r="P608" s="16">
        <v>0</v>
      </c>
    </row>
    <row r="609" spans="1:16">
      <c r="A609" s="20"/>
      <c r="B609" s="13">
        <v>872</v>
      </c>
      <c r="C609" s="16">
        <v>23</v>
      </c>
      <c r="D609" s="16" t="s">
        <v>3633</v>
      </c>
      <c r="E609" s="16" t="s">
        <v>3626</v>
      </c>
      <c r="F609" s="27">
        <v>42741</v>
      </c>
      <c r="G609" s="16" t="s">
        <v>3644</v>
      </c>
      <c r="H609" s="16" t="s">
        <v>3654</v>
      </c>
      <c r="I609" s="16">
        <v>0.06</v>
      </c>
      <c r="J609" s="16">
        <v>0.06</v>
      </c>
      <c r="K609" s="16">
        <v>1.55173064927157E-2</v>
      </c>
      <c r="L609" s="16" t="s">
        <v>3632</v>
      </c>
      <c r="M609" s="16" t="s">
        <v>1232</v>
      </c>
      <c r="N609" s="16">
        <v>0</v>
      </c>
      <c r="O609" s="16">
        <v>0</v>
      </c>
      <c r="P609" s="16">
        <v>0</v>
      </c>
    </row>
    <row r="610" spans="1:16">
      <c r="A610" s="20"/>
      <c r="B610" s="13">
        <v>873</v>
      </c>
      <c r="C610" s="16">
        <v>23</v>
      </c>
      <c r="D610" s="16" t="s">
        <v>3633</v>
      </c>
      <c r="E610" s="16" t="s">
        <v>3626</v>
      </c>
      <c r="F610" s="27">
        <v>42741</v>
      </c>
      <c r="G610" s="16" t="s">
        <v>3644</v>
      </c>
      <c r="H610" s="16" t="s">
        <v>3654</v>
      </c>
      <c r="I610" s="16">
        <v>0.05</v>
      </c>
      <c r="J610" s="16">
        <v>0.05</v>
      </c>
      <c r="K610" s="16">
        <v>1.293108874392975E-2</v>
      </c>
      <c r="L610" s="16" t="s">
        <v>3632</v>
      </c>
      <c r="M610" s="16" t="s">
        <v>1232</v>
      </c>
      <c r="N610" s="16">
        <v>0</v>
      </c>
      <c r="O610" s="16">
        <v>0</v>
      </c>
      <c r="P610" s="16">
        <v>0</v>
      </c>
    </row>
    <row r="611" spans="1:16">
      <c r="A611" s="20"/>
      <c r="B611" s="13">
        <v>874</v>
      </c>
      <c r="C611" s="16">
        <v>23</v>
      </c>
      <c r="D611" s="16" t="s">
        <v>3633</v>
      </c>
      <c r="E611" s="16" t="s">
        <v>3626</v>
      </c>
      <c r="F611" s="27">
        <v>42741</v>
      </c>
      <c r="G611" s="16" t="s">
        <v>3644</v>
      </c>
      <c r="H611" s="16" t="s">
        <v>3654</v>
      </c>
      <c r="I611" s="16">
        <v>0.01</v>
      </c>
      <c r="J611" s="16">
        <v>0.01</v>
      </c>
      <c r="K611" s="16">
        <v>2.5862177487859508E-3</v>
      </c>
      <c r="L611" s="16" t="s">
        <v>3647</v>
      </c>
      <c r="M611" s="16" t="s">
        <v>1232</v>
      </c>
      <c r="N611" s="16">
        <v>0</v>
      </c>
      <c r="O611" s="16">
        <v>0</v>
      </c>
      <c r="P611" s="16">
        <v>0</v>
      </c>
    </row>
    <row r="612" spans="1:16">
      <c r="A612" s="20"/>
      <c r="B612" s="13">
        <v>875</v>
      </c>
      <c r="C612" s="16">
        <v>24</v>
      </c>
      <c r="D612" s="16" t="s">
        <v>3633</v>
      </c>
      <c r="E612" s="16" t="s">
        <v>3626</v>
      </c>
      <c r="F612" s="27">
        <v>42745</v>
      </c>
      <c r="G612" s="16" t="s">
        <v>3644</v>
      </c>
      <c r="H612" s="16" t="s">
        <v>3655</v>
      </c>
      <c r="I612" s="16">
        <v>0.15</v>
      </c>
      <c r="J612" s="16">
        <v>0.15</v>
      </c>
      <c r="K612" s="16">
        <v>3.8793266231789247E-2</v>
      </c>
      <c r="L612" s="16" t="s">
        <v>3629</v>
      </c>
      <c r="M612" s="16" t="s">
        <v>1392</v>
      </c>
      <c r="N612" s="16">
        <v>0</v>
      </c>
      <c r="O612" s="16">
        <v>0</v>
      </c>
      <c r="P612" s="16">
        <v>0</v>
      </c>
    </row>
    <row r="613" spans="1:16">
      <c r="A613" s="20"/>
      <c r="B613" s="13">
        <v>876</v>
      </c>
      <c r="C613" s="16">
        <v>24</v>
      </c>
      <c r="D613" s="16" t="s">
        <v>3633</v>
      </c>
      <c r="E613" s="16" t="s">
        <v>3626</v>
      </c>
      <c r="F613" s="27">
        <v>42745</v>
      </c>
      <c r="G613" s="16" t="s">
        <v>3644</v>
      </c>
      <c r="H613" s="16" t="s">
        <v>3655</v>
      </c>
      <c r="I613" s="16">
        <v>0.06</v>
      </c>
      <c r="J613" s="16">
        <v>0.06</v>
      </c>
      <c r="K613" s="16">
        <v>1.55173064927157E-2</v>
      </c>
      <c r="L613" s="16" t="s">
        <v>1279</v>
      </c>
      <c r="M613" s="16" t="s">
        <v>1392</v>
      </c>
      <c r="N613" s="16">
        <v>0</v>
      </c>
      <c r="O613" s="16">
        <v>0</v>
      </c>
      <c r="P613" s="16">
        <v>0</v>
      </c>
    </row>
    <row r="614" spans="1:16">
      <c r="A614" s="20"/>
      <c r="B614" s="13">
        <v>877</v>
      </c>
      <c r="C614" s="16">
        <v>24</v>
      </c>
      <c r="D614" s="16" t="s">
        <v>3633</v>
      </c>
      <c r="E614" s="16" t="s">
        <v>3626</v>
      </c>
      <c r="F614" s="27">
        <v>42745</v>
      </c>
      <c r="G614" s="16" t="s">
        <v>3644</v>
      </c>
      <c r="H614" s="16" t="s">
        <v>3655</v>
      </c>
      <c r="I614" s="16">
        <v>0.02</v>
      </c>
      <c r="J614" s="16">
        <v>0.02</v>
      </c>
      <c r="K614" s="16">
        <v>5.1724354975719016E-3</v>
      </c>
      <c r="L614" s="16" t="s">
        <v>3646</v>
      </c>
      <c r="M614" s="16" t="s">
        <v>1232</v>
      </c>
      <c r="N614" s="16">
        <v>0</v>
      </c>
      <c r="O614" s="16">
        <v>0</v>
      </c>
      <c r="P614" s="16">
        <v>0</v>
      </c>
    </row>
    <row r="615" spans="1:16">
      <c r="A615" s="20"/>
      <c r="B615" s="13">
        <v>878</v>
      </c>
      <c r="C615" s="16">
        <v>24</v>
      </c>
      <c r="D615" s="16" t="s">
        <v>3633</v>
      </c>
      <c r="E615" s="16" t="s">
        <v>3626</v>
      </c>
      <c r="F615" s="27">
        <v>42745</v>
      </c>
      <c r="G615" s="16" t="s">
        <v>3644</v>
      </c>
      <c r="H615" s="16" t="s">
        <v>3655</v>
      </c>
      <c r="J615" s="16">
        <v>0.17192307692307679</v>
      </c>
      <c r="K615" s="16">
        <v>4.4463051296435359E-2</v>
      </c>
      <c r="L615" s="16" t="s">
        <v>3646</v>
      </c>
      <c r="M615" s="16" t="s">
        <v>1232</v>
      </c>
      <c r="N615" s="16">
        <v>0</v>
      </c>
      <c r="O615" s="16">
        <v>0</v>
      </c>
      <c r="P615" s="16">
        <v>0</v>
      </c>
    </row>
    <row r="616" spans="1:16">
      <c r="A616" s="20"/>
      <c r="B616" s="13">
        <v>879</v>
      </c>
      <c r="C616" s="16">
        <v>24</v>
      </c>
      <c r="D616" s="16" t="s">
        <v>3633</v>
      </c>
      <c r="E616" s="16" t="s">
        <v>3626</v>
      </c>
      <c r="F616" s="27">
        <v>42745</v>
      </c>
      <c r="G616" s="16" t="s">
        <v>3644</v>
      </c>
      <c r="H616" s="16" t="s">
        <v>3655</v>
      </c>
      <c r="I616" s="16">
        <v>0.09</v>
      </c>
      <c r="J616" s="16">
        <v>0.09</v>
      </c>
      <c r="K616" s="16">
        <v>2.3275959739073562E-2</v>
      </c>
      <c r="L616" s="16" t="s">
        <v>3648</v>
      </c>
      <c r="M616" s="16" t="s">
        <v>1232</v>
      </c>
      <c r="N616" s="16">
        <v>0</v>
      </c>
      <c r="O616" s="16">
        <v>0</v>
      </c>
      <c r="P616" s="16">
        <v>0</v>
      </c>
    </row>
    <row r="617" spans="1:16">
      <c r="A617" s="20"/>
      <c r="B617" s="13">
        <v>880</v>
      </c>
      <c r="C617" s="16">
        <v>24</v>
      </c>
      <c r="D617" s="16" t="s">
        <v>3633</v>
      </c>
      <c r="E617" s="16" t="s">
        <v>3626</v>
      </c>
      <c r="F617" s="27">
        <v>42745</v>
      </c>
      <c r="G617" s="16" t="s">
        <v>3644</v>
      </c>
      <c r="H617" s="16" t="s">
        <v>3655</v>
      </c>
      <c r="I617" s="16">
        <v>0.01</v>
      </c>
      <c r="J617" s="16">
        <v>0.01</v>
      </c>
      <c r="K617" s="16">
        <v>2.5862177487859508E-3</v>
      </c>
      <c r="L617" s="16" t="s">
        <v>1406</v>
      </c>
      <c r="M617" s="16" t="s">
        <v>1232</v>
      </c>
      <c r="N617" s="16">
        <v>0</v>
      </c>
      <c r="O617" s="16">
        <v>0</v>
      </c>
      <c r="P617" s="16">
        <v>0</v>
      </c>
    </row>
    <row r="618" spans="1:16">
      <c r="A618" s="20"/>
      <c r="B618" s="13">
        <v>881</v>
      </c>
      <c r="C618" s="16">
        <v>24</v>
      </c>
      <c r="D618" s="16" t="s">
        <v>3633</v>
      </c>
      <c r="E618" s="16" t="s">
        <v>3626</v>
      </c>
      <c r="F618" s="27">
        <v>42745</v>
      </c>
      <c r="G618" s="16" t="s">
        <v>3644</v>
      </c>
      <c r="H618" s="16" t="s">
        <v>3655</v>
      </c>
      <c r="J618" s="16">
        <v>6.4761904761904771E-2</v>
      </c>
      <c r="K618" s="16">
        <v>1.6748838754042351E-2</v>
      </c>
      <c r="L618" s="16" t="s">
        <v>1406</v>
      </c>
      <c r="M618" s="16" t="s">
        <v>1232</v>
      </c>
      <c r="N618" s="16">
        <v>0</v>
      </c>
      <c r="O618" s="16">
        <v>0</v>
      </c>
      <c r="P618" s="16">
        <v>0</v>
      </c>
    </row>
    <row r="619" spans="1:16">
      <c r="A619" s="20"/>
      <c r="B619" s="13">
        <v>882</v>
      </c>
      <c r="C619" s="16">
        <v>24</v>
      </c>
      <c r="D619" s="16" t="s">
        <v>3633</v>
      </c>
      <c r="E619" s="16" t="s">
        <v>3626</v>
      </c>
      <c r="F619" s="27">
        <v>42745</v>
      </c>
      <c r="G619" s="16" t="s">
        <v>3644</v>
      </c>
      <c r="H619" s="16" t="s">
        <v>3655</v>
      </c>
      <c r="I619" s="16">
        <v>0.04</v>
      </c>
      <c r="J619" s="16">
        <v>0.04</v>
      </c>
      <c r="K619" s="16">
        <v>1.03448709951438E-2</v>
      </c>
      <c r="L619" s="16" t="s">
        <v>3632</v>
      </c>
      <c r="M619" s="16" t="s">
        <v>1232</v>
      </c>
      <c r="N619" s="16">
        <v>0</v>
      </c>
      <c r="O619" s="16">
        <v>0</v>
      </c>
      <c r="P619" s="16">
        <v>0</v>
      </c>
    </row>
    <row r="620" spans="1:16">
      <c r="A620" s="20"/>
      <c r="B620" s="13">
        <v>883</v>
      </c>
      <c r="C620" s="16">
        <v>24</v>
      </c>
      <c r="D620" s="16" t="s">
        <v>3633</v>
      </c>
      <c r="E620" s="16" t="s">
        <v>3626</v>
      </c>
      <c r="F620" s="27">
        <v>42745</v>
      </c>
      <c r="G620" s="16" t="s">
        <v>3644</v>
      </c>
      <c r="H620" s="16" t="s">
        <v>3655</v>
      </c>
      <c r="I620" s="16">
        <v>0.3</v>
      </c>
      <c r="J620" s="16">
        <v>0.3</v>
      </c>
      <c r="K620" s="16">
        <v>7.7586532463578509E-2</v>
      </c>
      <c r="L620" s="16" t="s">
        <v>3630</v>
      </c>
      <c r="M620" s="16" t="s">
        <v>1392</v>
      </c>
      <c r="N620" s="16">
        <v>0</v>
      </c>
      <c r="O620" s="16">
        <v>0</v>
      </c>
      <c r="P620" s="16">
        <v>0</v>
      </c>
    </row>
    <row r="621" spans="1:16">
      <c r="A621" s="20"/>
      <c r="B621" s="13">
        <v>884</v>
      </c>
      <c r="C621" s="16">
        <v>24</v>
      </c>
      <c r="D621" s="16" t="s">
        <v>3633</v>
      </c>
      <c r="E621" s="16" t="s">
        <v>3626</v>
      </c>
      <c r="F621" s="27">
        <v>42745</v>
      </c>
      <c r="G621" s="16" t="s">
        <v>3644</v>
      </c>
      <c r="H621" s="16" t="s">
        <v>3655</v>
      </c>
      <c r="J621" s="16">
        <v>0.61746031746031749</v>
      </c>
      <c r="K621" s="16">
        <v>0.15968868321868809</v>
      </c>
      <c r="L621" s="16" t="s">
        <v>3630</v>
      </c>
      <c r="M621" s="16" t="s">
        <v>1392</v>
      </c>
      <c r="N621" s="16">
        <v>0</v>
      </c>
      <c r="O621" s="16">
        <v>0</v>
      </c>
      <c r="P621" s="16">
        <v>0</v>
      </c>
    </row>
    <row r="622" spans="1:16">
      <c r="A622" s="20"/>
      <c r="B622" s="13">
        <v>885</v>
      </c>
      <c r="C622" s="16">
        <v>24</v>
      </c>
      <c r="D622" s="16" t="s">
        <v>3633</v>
      </c>
      <c r="E622" s="16" t="s">
        <v>3626</v>
      </c>
      <c r="F622" s="27">
        <v>42745</v>
      </c>
      <c r="G622" s="16" t="s">
        <v>3644</v>
      </c>
      <c r="H622" s="16" t="s">
        <v>3655</v>
      </c>
      <c r="J622" s="16">
        <v>0.61746031746031749</v>
      </c>
      <c r="K622" s="16">
        <v>0.15968868321868809</v>
      </c>
      <c r="L622" s="16" t="s">
        <v>3630</v>
      </c>
      <c r="M622" s="16" t="s">
        <v>1392</v>
      </c>
      <c r="N622" s="16">
        <v>0</v>
      </c>
      <c r="O622" s="16">
        <v>0</v>
      </c>
      <c r="P622" s="16">
        <v>0</v>
      </c>
    </row>
    <row r="623" spans="1:16">
      <c r="A623" s="20"/>
      <c r="B623" s="13">
        <v>886</v>
      </c>
      <c r="C623" s="16">
        <v>24</v>
      </c>
      <c r="D623" s="16" t="s">
        <v>3633</v>
      </c>
      <c r="E623" s="16" t="s">
        <v>3626</v>
      </c>
      <c r="F623" s="27">
        <v>42745</v>
      </c>
      <c r="G623" s="16" t="s">
        <v>3644</v>
      </c>
      <c r="H623" s="16" t="s">
        <v>3655</v>
      </c>
      <c r="I623" s="16">
        <v>0.15</v>
      </c>
      <c r="J623" s="16">
        <v>0.15</v>
      </c>
      <c r="K623" s="16">
        <v>3.8793266231789247E-2</v>
      </c>
      <c r="L623" s="16" t="s">
        <v>3629</v>
      </c>
      <c r="M623" s="16" t="s">
        <v>1392</v>
      </c>
      <c r="N623" s="16">
        <v>0</v>
      </c>
      <c r="O623" s="16">
        <v>0</v>
      </c>
      <c r="P623" s="16">
        <v>0</v>
      </c>
    </row>
    <row r="624" spans="1:16">
      <c r="A624" s="20"/>
      <c r="B624" s="13">
        <v>887</v>
      </c>
      <c r="C624" s="16">
        <v>24</v>
      </c>
      <c r="D624" s="16" t="s">
        <v>3633</v>
      </c>
      <c r="E624" s="16" t="s">
        <v>3626</v>
      </c>
      <c r="F624" s="27">
        <v>42745</v>
      </c>
      <c r="G624" s="16" t="s">
        <v>3644</v>
      </c>
      <c r="H624" s="16" t="s">
        <v>3655</v>
      </c>
      <c r="I624" s="16">
        <v>0.02</v>
      </c>
      <c r="J624" s="16">
        <v>0.02</v>
      </c>
      <c r="K624" s="16">
        <v>5.1724354975719016E-3</v>
      </c>
      <c r="L624" s="16" t="s">
        <v>3475</v>
      </c>
      <c r="M624" s="16" t="s">
        <v>1232</v>
      </c>
      <c r="N624" s="16">
        <v>0</v>
      </c>
      <c r="O624" s="16">
        <v>0</v>
      </c>
      <c r="P624" s="16">
        <v>0</v>
      </c>
    </row>
    <row r="625" spans="1:16">
      <c r="A625" s="20"/>
      <c r="B625" s="13">
        <v>888</v>
      </c>
      <c r="C625" s="16">
        <v>24</v>
      </c>
      <c r="D625" s="16" t="s">
        <v>3633</v>
      </c>
      <c r="E625" s="16" t="s">
        <v>3626</v>
      </c>
      <c r="F625" s="27">
        <v>42745</v>
      </c>
      <c r="G625" s="16" t="s">
        <v>3644</v>
      </c>
      <c r="H625" s="16" t="s">
        <v>3655</v>
      </c>
      <c r="I625" s="16">
        <v>0.05</v>
      </c>
      <c r="J625" s="16">
        <v>0.05</v>
      </c>
      <c r="K625" s="16">
        <v>1.293108874392975E-2</v>
      </c>
      <c r="L625" s="16" t="s">
        <v>3648</v>
      </c>
      <c r="M625" s="16" t="s">
        <v>1232</v>
      </c>
      <c r="N625" s="16">
        <v>0</v>
      </c>
      <c r="O625" s="16">
        <v>0</v>
      </c>
      <c r="P625" s="16">
        <v>0</v>
      </c>
    </row>
    <row r="626" spans="1:16">
      <c r="A626" s="20"/>
      <c r="B626" s="13">
        <v>889</v>
      </c>
      <c r="C626" s="16">
        <v>24</v>
      </c>
      <c r="D626" s="16" t="s">
        <v>3633</v>
      </c>
      <c r="E626" s="16" t="s">
        <v>3626</v>
      </c>
      <c r="F626" s="27">
        <v>42745</v>
      </c>
      <c r="G626" s="16" t="s">
        <v>3644</v>
      </c>
      <c r="H626" s="16" t="s">
        <v>3655</v>
      </c>
      <c r="J626" s="16">
        <v>4.8591549295774562E-2</v>
      </c>
      <c r="K626" s="16">
        <v>1.256683272297396E-2</v>
      </c>
      <c r="L626" s="16" t="s">
        <v>3475</v>
      </c>
      <c r="M626" s="16" t="s">
        <v>1232</v>
      </c>
      <c r="N626" s="16">
        <v>0</v>
      </c>
      <c r="O626" s="16">
        <v>0</v>
      </c>
      <c r="P626" s="16">
        <v>0</v>
      </c>
    </row>
    <row r="627" spans="1:16">
      <c r="A627" s="20"/>
      <c r="B627" s="13">
        <v>890</v>
      </c>
      <c r="C627" s="16">
        <v>24</v>
      </c>
      <c r="D627" s="16" t="s">
        <v>3633</v>
      </c>
      <c r="E627" s="16" t="s">
        <v>3626</v>
      </c>
      <c r="F627" s="27">
        <v>42745</v>
      </c>
      <c r="G627" s="16" t="s">
        <v>3644</v>
      </c>
      <c r="H627" s="16" t="s">
        <v>3655</v>
      </c>
      <c r="I627" s="16">
        <v>0.17</v>
      </c>
      <c r="J627" s="16">
        <v>0.17</v>
      </c>
      <c r="K627" s="16">
        <v>4.3965701729361158E-2</v>
      </c>
      <c r="L627" s="16" t="s">
        <v>1279</v>
      </c>
      <c r="M627" s="16" t="s">
        <v>1232</v>
      </c>
      <c r="N627" s="16">
        <v>0</v>
      </c>
      <c r="O627" s="16">
        <v>0</v>
      </c>
      <c r="P627" s="16">
        <v>0</v>
      </c>
    </row>
    <row r="628" spans="1:16">
      <c r="A628" s="20"/>
      <c r="B628" s="13">
        <v>891</v>
      </c>
      <c r="C628" s="16">
        <v>24</v>
      </c>
      <c r="D628" s="16" t="s">
        <v>3633</v>
      </c>
      <c r="E628" s="16" t="s">
        <v>3626</v>
      </c>
      <c r="F628" s="27">
        <v>42745</v>
      </c>
      <c r="G628" s="16" t="s">
        <v>3644</v>
      </c>
      <c r="H628" s="16" t="s">
        <v>3655</v>
      </c>
      <c r="I628" s="16">
        <v>0.11</v>
      </c>
      <c r="J628" s="16">
        <v>0.11</v>
      </c>
      <c r="K628" s="16">
        <v>2.8448395236645461E-2</v>
      </c>
      <c r="L628" s="16" t="s">
        <v>3632</v>
      </c>
      <c r="M628" s="16" t="s">
        <v>1232</v>
      </c>
      <c r="N628" s="16">
        <v>0</v>
      </c>
      <c r="O628" s="16">
        <v>0</v>
      </c>
      <c r="P628" s="16">
        <v>0</v>
      </c>
    </row>
    <row r="629" spans="1:16">
      <c r="A629" s="20"/>
      <c r="B629" s="13">
        <v>892</v>
      </c>
      <c r="C629" s="16">
        <v>24</v>
      </c>
      <c r="D629" s="16" t="s">
        <v>3633</v>
      </c>
      <c r="E629" s="16" t="s">
        <v>3626</v>
      </c>
      <c r="F629" s="27">
        <v>42745</v>
      </c>
      <c r="G629" s="16" t="s">
        <v>3644</v>
      </c>
      <c r="H629" s="16" t="s">
        <v>3655</v>
      </c>
      <c r="I629" s="16">
        <v>0.99</v>
      </c>
      <c r="J629" s="16">
        <v>0.99</v>
      </c>
      <c r="K629" s="16">
        <v>0.25603555712980908</v>
      </c>
      <c r="L629" s="16" t="s">
        <v>3630</v>
      </c>
      <c r="M629" s="16" t="s">
        <v>1392</v>
      </c>
      <c r="N629" s="16">
        <v>0</v>
      </c>
      <c r="O629" s="16">
        <v>0</v>
      </c>
      <c r="P629" s="16">
        <v>0</v>
      </c>
    </row>
    <row r="630" spans="1:16">
      <c r="A630" s="20"/>
      <c r="B630" s="13">
        <v>893</v>
      </c>
      <c r="C630" s="16">
        <v>24</v>
      </c>
      <c r="D630" s="16" t="s">
        <v>3633</v>
      </c>
      <c r="E630" s="16" t="s">
        <v>3626</v>
      </c>
      <c r="F630" s="27">
        <v>42745</v>
      </c>
      <c r="G630" s="16" t="s">
        <v>3644</v>
      </c>
      <c r="H630" s="16" t="s">
        <v>3655</v>
      </c>
      <c r="I630" s="16">
        <v>0.15</v>
      </c>
      <c r="J630" s="16">
        <v>0.15</v>
      </c>
      <c r="K630" s="16">
        <v>3.8793266231789247E-2</v>
      </c>
      <c r="L630" s="16" t="s">
        <v>3629</v>
      </c>
      <c r="M630" s="16" t="s">
        <v>1392</v>
      </c>
      <c r="N630" s="16">
        <v>0</v>
      </c>
      <c r="O630" s="16">
        <v>0</v>
      </c>
      <c r="P630" s="16">
        <v>0</v>
      </c>
    </row>
    <row r="631" spans="1:16">
      <c r="A631" s="20"/>
      <c r="B631" s="13">
        <v>894</v>
      </c>
      <c r="C631" s="16">
        <v>24</v>
      </c>
      <c r="D631" s="16" t="s">
        <v>3633</v>
      </c>
      <c r="E631" s="16" t="s">
        <v>3626</v>
      </c>
      <c r="F631" s="27">
        <v>42745</v>
      </c>
      <c r="G631" s="16" t="s">
        <v>3644</v>
      </c>
      <c r="H631" s="16" t="s">
        <v>3655</v>
      </c>
      <c r="I631" s="16">
        <v>0.8</v>
      </c>
      <c r="J631" s="16">
        <v>0.8</v>
      </c>
      <c r="K631" s="16">
        <v>0.20689741990287611</v>
      </c>
      <c r="L631" s="16" t="s">
        <v>3630</v>
      </c>
      <c r="M631" s="16" t="s">
        <v>1232</v>
      </c>
      <c r="N631" s="16">
        <v>0</v>
      </c>
      <c r="O631" s="16">
        <v>0</v>
      </c>
      <c r="P631" s="16">
        <v>0</v>
      </c>
    </row>
    <row r="632" spans="1:16">
      <c r="A632" s="20"/>
      <c r="B632" s="13">
        <v>895</v>
      </c>
      <c r="C632" s="16">
        <v>24</v>
      </c>
      <c r="D632" s="16" t="s">
        <v>3633</v>
      </c>
      <c r="E632" s="16" t="s">
        <v>3626</v>
      </c>
      <c r="F632" s="27">
        <v>42745</v>
      </c>
      <c r="G632" s="16" t="s">
        <v>3644</v>
      </c>
      <c r="H632" s="16" t="s">
        <v>3655</v>
      </c>
      <c r="I632" s="16">
        <v>0.02</v>
      </c>
      <c r="J632" s="16">
        <v>0.02</v>
      </c>
      <c r="K632" s="16">
        <v>5.1724354975719016E-3</v>
      </c>
      <c r="L632" s="16" t="s">
        <v>3630</v>
      </c>
      <c r="M632" s="16" t="s">
        <v>1392</v>
      </c>
      <c r="N632" s="16">
        <v>0</v>
      </c>
      <c r="O632" s="16">
        <v>0</v>
      </c>
      <c r="P632" s="16">
        <v>0</v>
      </c>
    </row>
    <row r="633" spans="1:16">
      <c r="A633" s="20"/>
      <c r="B633" s="13">
        <v>896</v>
      </c>
      <c r="C633" s="16">
        <v>24</v>
      </c>
      <c r="D633" s="16" t="s">
        <v>3633</v>
      </c>
      <c r="E633" s="16" t="s">
        <v>3626</v>
      </c>
      <c r="F633" s="27">
        <v>42745</v>
      </c>
      <c r="G633" s="16" t="s">
        <v>3644</v>
      </c>
      <c r="H633" s="16" t="s">
        <v>3655</v>
      </c>
      <c r="J633" s="16">
        <v>0.61746031746031749</v>
      </c>
      <c r="K633" s="16">
        <v>0.15968868321868809</v>
      </c>
      <c r="L633" s="16" t="s">
        <v>3630</v>
      </c>
      <c r="M633" s="16" t="s">
        <v>1392</v>
      </c>
      <c r="N633" s="16">
        <v>0</v>
      </c>
      <c r="O633" s="16">
        <v>0</v>
      </c>
      <c r="P633" s="16">
        <v>0</v>
      </c>
    </row>
    <row r="634" spans="1:16">
      <c r="A634" s="20"/>
      <c r="B634" s="13">
        <v>897</v>
      </c>
      <c r="C634" s="16">
        <v>24</v>
      </c>
      <c r="D634" s="16" t="s">
        <v>3633</v>
      </c>
      <c r="E634" s="16" t="s">
        <v>3626</v>
      </c>
      <c r="F634" s="27">
        <v>42745</v>
      </c>
      <c r="G634" s="16" t="s">
        <v>3644</v>
      </c>
      <c r="H634" s="16" t="s">
        <v>3655</v>
      </c>
      <c r="I634" s="16">
        <v>0.41</v>
      </c>
      <c r="J634" s="16">
        <v>0.41</v>
      </c>
      <c r="K634" s="16">
        <v>0.106034927700224</v>
      </c>
      <c r="L634" s="16" t="s">
        <v>3656</v>
      </c>
      <c r="M634" s="16" t="s">
        <v>1232</v>
      </c>
      <c r="N634" s="16">
        <v>0</v>
      </c>
      <c r="O634" s="16">
        <v>0</v>
      </c>
      <c r="P634" s="16">
        <v>0</v>
      </c>
    </row>
    <row r="635" spans="1:16">
      <c r="A635" s="20"/>
      <c r="B635" s="13">
        <v>898</v>
      </c>
      <c r="C635" s="16">
        <v>24</v>
      </c>
      <c r="D635" s="16" t="s">
        <v>3633</v>
      </c>
      <c r="E635" s="16" t="s">
        <v>3626</v>
      </c>
      <c r="F635" s="27">
        <v>42745</v>
      </c>
      <c r="G635" s="16" t="s">
        <v>3644</v>
      </c>
      <c r="H635" s="16" t="s">
        <v>3655</v>
      </c>
      <c r="I635" s="16">
        <v>0.22</v>
      </c>
      <c r="J635" s="16">
        <v>0.22</v>
      </c>
      <c r="K635" s="16">
        <v>5.6896790473290923E-2</v>
      </c>
      <c r="L635" s="16" t="s">
        <v>3630</v>
      </c>
      <c r="M635" s="16" t="s">
        <v>1232</v>
      </c>
      <c r="N635" s="16">
        <v>0</v>
      </c>
      <c r="O635" s="16">
        <v>0</v>
      </c>
      <c r="P635" s="16">
        <v>0</v>
      </c>
    </row>
    <row r="636" spans="1:16">
      <c r="A636" s="20"/>
      <c r="B636" s="13">
        <v>899</v>
      </c>
      <c r="C636" s="16">
        <v>24</v>
      </c>
      <c r="D636" s="16" t="s">
        <v>3633</v>
      </c>
      <c r="E636" s="16" t="s">
        <v>3626</v>
      </c>
      <c r="F636" s="27">
        <v>42745</v>
      </c>
      <c r="G636" s="16" t="s">
        <v>3644</v>
      </c>
      <c r="H636" s="16" t="s">
        <v>3655</v>
      </c>
      <c r="J636" s="16">
        <v>7.4255319148936114E-2</v>
      </c>
      <c r="K636" s="16">
        <v>1.920404243247438E-2</v>
      </c>
      <c r="L636" s="16" t="s">
        <v>1279</v>
      </c>
      <c r="M636" s="16" t="s">
        <v>1232</v>
      </c>
      <c r="N636" s="16">
        <v>0</v>
      </c>
      <c r="O636" s="16">
        <v>0</v>
      </c>
      <c r="P636" s="16">
        <v>0</v>
      </c>
    </row>
    <row r="637" spans="1:16">
      <c r="A637" s="20"/>
      <c r="B637" s="13">
        <v>900</v>
      </c>
      <c r="C637" s="16">
        <v>24</v>
      </c>
      <c r="D637" s="16" t="s">
        <v>3633</v>
      </c>
      <c r="E637" s="16" t="s">
        <v>3626</v>
      </c>
      <c r="F637" s="27">
        <v>42745</v>
      </c>
      <c r="G637" s="16" t="s">
        <v>3644</v>
      </c>
      <c r="H637" s="16" t="s">
        <v>3655</v>
      </c>
      <c r="I637" s="16">
        <v>0.01</v>
      </c>
      <c r="J637" s="16">
        <v>0.01</v>
      </c>
      <c r="K637" s="16">
        <v>2.5862177487859508E-3</v>
      </c>
      <c r="L637" s="16" t="s">
        <v>3630</v>
      </c>
      <c r="M637" s="16" t="s">
        <v>1232</v>
      </c>
      <c r="N637" s="16">
        <v>0</v>
      </c>
      <c r="O637" s="16">
        <v>0</v>
      </c>
      <c r="P637" s="16">
        <v>0</v>
      </c>
    </row>
    <row r="638" spans="1:16">
      <c r="A638" s="20"/>
      <c r="B638" s="13">
        <v>901</v>
      </c>
      <c r="C638" s="16">
        <v>24</v>
      </c>
      <c r="D638" s="16" t="s">
        <v>3633</v>
      </c>
      <c r="E638" s="16" t="s">
        <v>3626</v>
      </c>
      <c r="F638" s="27">
        <v>42745</v>
      </c>
      <c r="G638" s="16" t="s">
        <v>3644</v>
      </c>
      <c r="H638" s="16" t="s">
        <v>3655</v>
      </c>
      <c r="I638" s="16">
        <v>0.04</v>
      </c>
      <c r="J638" s="16">
        <v>0.04</v>
      </c>
      <c r="K638" s="16">
        <v>1.03448709951438E-2</v>
      </c>
      <c r="L638" s="16" t="s">
        <v>3632</v>
      </c>
      <c r="M638" s="16" t="s">
        <v>1232</v>
      </c>
      <c r="N638" s="16">
        <v>0</v>
      </c>
      <c r="O638" s="16">
        <v>0</v>
      </c>
      <c r="P638" s="16">
        <v>0</v>
      </c>
    </row>
    <row r="639" spans="1:16">
      <c r="A639" s="20"/>
      <c r="B639" s="13">
        <v>902</v>
      </c>
      <c r="C639" s="16">
        <v>24</v>
      </c>
      <c r="D639" s="16" t="s">
        <v>3633</v>
      </c>
      <c r="E639" s="16" t="s">
        <v>3626</v>
      </c>
      <c r="F639" s="27">
        <v>42745</v>
      </c>
      <c r="G639" s="16" t="s">
        <v>3644</v>
      </c>
      <c r="H639" s="16" t="s">
        <v>3655</v>
      </c>
      <c r="I639" s="16">
        <v>0.01</v>
      </c>
      <c r="J639" s="16">
        <v>0.01</v>
      </c>
      <c r="K639" s="16">
        <v>2.5862177487859508E-3</v>
      </c>
      <c r="L639" s="16" t="s">
        <v>3475</v>
      </c>
      <c r="M639" s="16" t="s">
        <v>1232</v>
      </c>
      <c r="N639" s="16">
        <v>0</v>
      </c>
      <c r="O639" s="16">
        <v>0</v>
      </c>
      <c r="P639" s="16">
        <v>0</v>
      </c>
    </row>
    <row r="640" spans="1:16">
      <c r="A640" s="20"/>
      <c r="B640" s="13">
        <v>903</v>
      </c>
      <c r="C640" s="16">
        <v>24</v>
      </c>
      <c r="D640" s="16" t="s">
        <v>3633</v>
      </c>
      <c r="E640" s="16" t="s">
        <v>3626</v>
      </c>
      <c r="F640" s="27">
        <v>42745</v>
      </c>
      <c r="G640" s="16" t="s">
        <v>3644</v>
      </c>
      <c r="H640" s="16" t="s">
        <v>3655</v>
      </c>
      <c r="I640" s="16">
        <v>0.08</v>
      </c>
      <c r="J640" s="16">
        <v>0.08</v>
      </c>
      <c r="K640" s="16">
        <v>2.068974199028761E-2</v>
      </c>
      <c r="L640" s="16" t="s">
        <v>3648</v>
      </c>
      <c r="M640" s="16" t="s">
        <v>1232</v>
      </c>
      <c r="N640" s="16">
        <v>0</v>
      </c>
      <c r="O640" s="16">
        <v>0</v>
      </c>
      <c r="P640" s="16">
        <v>0</v>
      </c>
    </row>
    <row r="641" spans="1:16">
      <c r="A641" s="20"/>
      <c r="B641" s="13">
        <v>904</v>
      </c>
      <c r="C641" s="16">
        <v>24</v>
      </c>
      <c r="D641" s="16" t="s">
        <v>3633</v>
      </c>
      <c r="E641" s="16" t="s">
        <v>3626</v>
      </c>
      <c r="F641" s="27">
        <v>42745</v>
      </c>
      <c r="G641" s="16" t="s">
        <v>3644</v>
      </c>
      <c r="H641" s="16" t="s">
        <v>3655</v>
      </c>
      <c r="I641" s="16">
        <v>0.04</v>
      </c>
      <c r="J641" s="16">
        <v>0.04</v>
      </c>
      <c r="K641" s="16">
        <v>1.03448709951438E-2</v>
      </c>
      <c r="L641" s="16" t="s">
        <v>1279</v>
      </c>
      <c r="M641" s="16" t="s">
        <v>1232</v>
      </c>
      <c r="N641" s="16">
        <v>0</v>
      </c>
      <c r="O641" s="16">
        <v>0</v>
      </c>
      <c r="P641" s="16">
        <v>0</v>
      </c>
    </row>
    <row r="642" spans="1:16">
      <c r="A642" s="20"/>
      <c r="B642" s="13">
        <v>905</v>
      </c>
      <c r="C642" s="16">
        <v>24</v>
      </c>
      <c r="D642" s="16" t="s">
        <v>3633</v>
      </c>
      <c r="E642" s="16" t="s">
        <v>3626</v>
      </c>
      <c r="F642" s="27">
        <v>42745</v>
      </c>
      <c r="G642" s="16" t="s">
        <v>3644</v>
      </c>
      <c r="H642" s="16" t="s">
        <v>3655</v>
      </c>
      <c r="J642" s="16">
        <v>7.0000000000000007E-2</v>
      </c>
      <c r="K642" s="16">
        <v>1.8103524241501651E-2</v>
      </c>
      <c r="L642" s="16" t="s">
        <v>3643</v>
      </c>
      <c r="M642" s="16" t="s">
        <v>1232</v>
      </c>
      <c r="N642" s="16">
        <v>0</v>
      </c>
      <c r="O642" s="16">
        <v>0</v>
      </c>
      <c r="P642" s="16">
        <v>0</v>
      </c>
    </row>
    <row r="643" spans="1:16">
      <c r="A643" s="20"/>
      <c r="B643" s="13">
        <v>906</v>
      </c>
      <c r="C643" s="16">
        <v>24</v>
      </c>
      <c r="D643" s="16" t="s">
        <v>3633</v>
      </c>
      <c r="E643" s="16" t="s">
        <v>3626</v>
      </c>
      <c r="F643" s="27">
        <v>42745</v>
      </c>
      <c r="G643" s="16" t="s">
        <v>3644</v>
      </c>
      <c r="H643" s="16" t="s">
        <v>3655</v>
      </c>
      <c r="I643" s="16">
        <v>0.06</v>
      </c>
      <c r="J643" s="16">
        <v>0.06</v>
      </c>
      <c r="K643" s="16">
        <v>1.55173064927157E-2</v>
      </c>
      <c r="L643" s="16" t="s">
        <v>3475</v>
      </c>
      <c r="M643" s="16" t="s">
        <v>1232</v>
      </c>
      <c r="N643" s="16">
        <v>0</v>
      </c>
      <c r="O643" s="16">
        <v>0</v>
      </c>
      <c r="P643" s="16">
        <v>0</v>
      </c>
    </row>
    <row r="644" spans="1:16">
      <c r="A644" s="20"/>
      <c r="B644" s="13">
        <v>907</v>
      </c>
      <c r="C644" s="16">
        <v>24</v>
      </c>
      <c r="D644" s="16" t="s">
        <v>3633</v>
      </c>
      <c r="E644" s="16" t="s">
        <v>3626</v>
      </c>
      <c r="F644" s="27">
        <v>42745</v>
      </c>
      <c r="G644" s="16" t="s">
        <v>3644</v>
      </c>
      <c r="H644" s="16" t="s">
        <v>3655</v>
      </c>
      <c r="I644" s="16">
        <v>0.15</v>
      </c>
      <c r="J644" s="16">
        <v>0.15</v>
      </c>
      <c r="K644" s="16">
        <v>3.8793266231789247E-2</v>
      </c>
      <c r="L644" s="16" t="s">
        <v>3629</v>
      </c>
      <c r="M644" s="16" t="s">
        <v>1392</v>
      </c>
      <c r="N644" s="16">
        <v>0</v>
      </c>
      <c r="O644" s="16">
        <v>0</v>
      </c>
      <c r="P644" s="16">
        <v>0</v>
      </c>
    </row>
    <row r="645" spans="1:16">
      <c r="A645" s="20"/>
      <c r="B645" s="13">
        <v>908</v>
      </c>
      <c r="C645" s="16">
        <v>24</v>
      </c>
      <c r="D645" s="16" t="s">
        <v>3633</v>
      </c>
      <c r="E645" s="16" t="s">
        <v>3626</v>
      </c>
      <c r="F645" s="27">
        <v>42745</v>
      </c>
      <c r="G645" s="16" t="s">
        <v>3644</v>
      </c>
      <c r="H645" s="16" t="s">
        <v>3655</v>
      </c>
      <c r="J645" s="16">
        <v>0.61746031746031749</v>
      </c>
      <c r="K645" s="16">
        <v>0.15968868321868809</v>
      </c>
      <c r="L645" s="16" t="s">
        <v>3630</v>
      </c>
      <c r="M645" s="16" t="s">
        <v>1392</v>
      </c>
      <c r="N645" s="16">
        <v>0</v>
      </c>
      <c r="O645" s="16">
        <v>0</v>
      </c>
      <c r="P645" s="16">
        <v>0</v>
      </c>
    </row>
    <row r="646" spans="1:16">
      <c r="A646" s="20"/>
      <c r="B646" s="13">
        <v>909</v>
      </c>
      <c r="C646" s="16">
        <v>24</v>
      </c>
      <c r="D646" s="16" t="s">
        <v>3633</v>
      </c>
      <c r="E646" s="16" t="s">
        <v>3626</v>
      </c>
      <c r="F646" s="27">
        <v>42745</v>
      </c>
      <c r="G646" s="16" t="s">
        <v>3644</v>
      </c>
      <c r="H646" s="16" t="s">
        <v>3655</v>
      </c>
      <c r="I646" s="16">
        <v>0.04</v>
      </c>
      <c r="J646" s="16">
        <v>0.04</v>
      </c>
      <c r="K646" s="16">
        <v>1.03448709951438E-2</v>
      </c>
      <c r="L646" s="16" t="s">
        <v>3648</v>
      </c>
      <c r="M646" s="16" t="s">
        <v>1232</v>
      </c>
      <c r="N646" s="16">
        <v>0</v>
      </c>
      <c r="O646" s="16">
        <v>0</v>
      </c>
      <c r="P646" s="16">
        <v>0</v>
      </c>
    </row>
    <row r="647" spans="1:16">
      <c r="A647" s="20"/>
      <c r="B647" s="13">
        <v>910</v>
      </c>
      <c r="C647" s="16">
        <v>24</v>
      </c>
      <c r="D647" s="16" t="s">
        <v>3633</v>
      </c>
      <c r="E647" s="16" t="s">
        <v>3626</v>
      </c>
      <c r="F647" s="27">
        <v>42745</v>
      </c>
      <c r="G647" s="16" t="s">
        <v>3644</v>
      </c>
      <c r="H647" s="16" t="s">
        <v>3655</v>
      </c>
      <c r="I647" s="16">
        <v>0.01</v>
      </c>
      <c r="J647" s="16">
        <v>0.01</v>
      </c>
      <c r="K647" s="16">
        <v>2.5862177487859508E-3</v>
      </c>
      <c r="L647" s="16" t="s">
        <v>3646</v>
      </c>
      <c r="M647" s="16" t="s">
        <v>1392</v>
      </c>
      <c r="N647" s="16">
        <v>0</v>
      </c>
      <c r="O647" s="16">
        <v>0</v>
      </c>
      <c r="P647" s="16">
        <v>0</v>
      </c>
    </row>
    <row r="648" spans="1:16">
      <c r="A648" s="20"/>
      <c r="B648" s="13">
        <v>911</v>
      </c>
      <c r="C648" s="16">
        <v>24</v>
      </c>
      <c r="D648" s="16" t="s">
        <v>3633</v>
      </c>
      <c r="E648" s="16" t="s">
        <v>3626</v>
      </c>
      <c r="F648" s="27">
        <v>42745</v>
      </c>
      <c r="G648" s="16" t="s">
        <v>3644</v>
      </c>
      <c r="H648" s="16" t="s">
        <v>3655</v>
      </c>
      <c r="I648" s="16">
        <v>0.01</v>
      </c>
      <c r="J648" s="16">
        <v>0.01</v>
      </c>
      <c r="K648" s="16">
        <v>2.5862177487859508E-3</v>
      </c>
      <c r="L648" s="16" t="s">
        <v>3475</v>
      </c>
      <c r="M648" s="16" t="s">
        <v>1232</v>
      </c>
      <c r="N648" s="16">
        <v>0</v>
      </c>
      <c r="O648" s="16">
        <v>0</v>
      </c>
      <c r="P648" s="16">
        <v>0</v>
      </c>
    </row>
    <row r="649" spans="1:16">
      <c r="A649" s="20"/>
      <c r="B649" s="13">
        <v>912</v>
      </c>
      <c r="C649" s="16">
        <v>24</v>
      </c>
      <c r="D649" s="16" t="s">
        <v>3633</v>
      </c>
      <c r="E649" s="16" t="s">
        <v>3626</v>
      </c>
      <c r="F649" s="27">
        <v>42745</v>
      </c>
      <c r="G649" s="16" t="s">
        <v>3644</v>
      </c>
      <c r="H649" s="16" t="s">
        <v>3655</v>
      </c>
      <c r="I649" s="16">
        <v>0.01</v>
      </c>
      <c r="J649" s="16">
        <v>0.01</v>
      </c>
      <c r="K649" s="16">
        <v>2.5862177487859508E-3</v>
      </c>
      <c r="L649" s="16" t="s">
        <v>3475</v>
      </c>
      <c r="M649" s="16" t="s">
        <v>1232</v>
      </c>
      <c r="N649" s="16">
        <v>0</v>
      </c>
      <c r="O649" s="16">
        <v>0</v>
      </c>
      <c r="P649" s="16">
        <v>0</v>
      </c>
    </row>
    <row r="650" spans="1:16">
      <c r="A650" s="20"/>
      <c r="B650" s="13">
        <v>913</v>
      </c>
      <c r="C650" s="16">
        <v>24</v>
      </c>
      <c r="D650" s="16" t="s">
        <v>3633</v>
      </c>
      <c r="E650" s="16" t="s">
        <v>3626</v>
      </c>
      <c r="F650" s="27">
        <v>42745</v>
      </c>
      <c r="G650" s="16" t="s">
        <v>3644</v>
      </c>
      <c r="H650" s="16" t="s">
        <v>3655</v>
      </c>
      <c r="J650" s="16">
        <v>4.8591549295774562E-2</v>
      </c>
      <c r="K650" s="16">
        <v>1.256683272297396E-2</v>
      </c>
      <c r="L650" s="16" t="s">
        <v>3475</v>
      </c>
      <c r="M650" s="16" t="s">
        <v>1232</v>
      </c>
      <c r="N650" s="16">
        <v>0</v>
      </c>
      <c r="O650" s="16">
        <v>0</v>
      </c>
      <c r="P650" s="16">
        <v>0</v>
      </c>
    </row>
    <row r="651" spans="1:16">
      <c r="A651" s="20"/>
      <c r="B651" s="13">
        <v>914</v>
      </c>
      <c r="C651" s="16">
        <v>24</v>
      </c>
      <c r="D651" s="16" t="s">
        <v>3633</v>
      </c>
      <c r="E651" s="16" t="s">
        <v>3626</v>
      </c>
      <c r="F651" s="27">
        <v>42745</v>
      </c>
      <c r="G651" s="16" t="s">
        <v>3644</v>
      </c>
      <c r="H651" s="16" t="s">
        <v>3655</v>
      </c>
      <c r="I651" s="16">
        <v>0.03</v>
      </c>
      <c r="J651" s="16">
        <v>0.03</v>
      </c>
      <c r="K651" s="16">
        <v>7.7586532463578524E-3</v>
      </c>
      <c r="L651" s="16" t="s">
        <v>3632</v>
      </c>
      <c r="M651" s="16" t="s">
        <v>1232</v>
      </c>
      <c r="N651" s="16">
        <v>0</v>
      </c>
      <c r="O651" s="16">
        <v>0</v>
      </c>
      <c r="P651" s="16">
        <v>0</v>
      </c>
    </row>
    <row r="652" spans="1:16">
      <c r="A652" s="20"/>
      <c r="B652" s="13">
        <v>915</v>
      </c>
      <c r="C652" s="16">
        <v>24</v>
      </c>
      <c r="D652" s="16" t="s">
        <v>3633</v>
      </c>
      <c r="E652" s="16" t="s">
        <v>3626</v>
      </c>
      <c r="F652" s="27">
        <v>42745</v>
      </c>
      <c r="G652" s="16" t="s">
        <v>3644</v>
      </c>
      <c r="H652" s="16" t="s">
        <v>3655</v>
      </c>
      <c r="I652" s="16">
        <v>0.11</v>
      </c>
      <c r="J652" s="16">
        <v>0.11</v>
      </c>
      <c r="K652" s="16">
        <v>2.8448395236645461E-2</v>
      </c>
      <c r="L652" s="16" t="s">
        <v>3630</v>
      </c>
      <c r="M652" s="16" t="s">
        <v>1392</v>
      </c>
      <c r="N652" s="16">
        <v>0</v>
      </c>
      <c r="O652" s="16">
        <v>0</v>
      </c>
      <c r="P652" s="16">
        <v>0</v>
      </c>
    </row>
    <row r="653" spans="1:16">
      <c r="A653" s="20"/>
      <c r="B653" s="13">
        <v>916</v>
      </c>
      <c r="C653" s="16">
        <v>24</v>
      </c>
      <c r="D653" s="16" t="s">
        <v>3633</v>
      </c>
      <c r="E653" s="16" t="s">
        <v>3626</v>
      </c>
      <c r="F653" s="27">
        <v>42745</v>
      </c>
      <c r="G653" s="16" t="s">
        <v>3644</v>
      </c>
      <c r="H653" s="16" t="s">
        <v>3655</v>
      </c>
      <c r="I653" s="16">
        <v>0.01</v>
      </c>
      <c r="J653" s="16">
        <v>0.01</v>
      </c>
      <c r="K653" s="16">
        <v>2.5862177487859508E-3</v>
      </c>
      <c r="L653" s="16" t="s">
        <v>3630</v>
      </c>
      <c r="M653" s="16" t="s">
        <v>1392</v>
      </c>
      <c r="N653" s="16">
        <v>0</v>
      </c>
      <c r="O653" s="16">
        <v>0</v>
      </c>
      <c r="P653" s="16">
        <v>0</v>
      </c>
    </row>
    <row r="654" spans="1:16">
      <c r="A654" s="20"/>
      <c r="B654" s="13">
        <v>917</v>
      </c>
      <c r="C654" s="16">
        <v>24</v>
      </c>
      <c r="D654" s="16" t="s">
        <v>3633</v>
      </c>
      <c r="E654" s="16" t="s">
        <v>3626</v>
      </c>
      <c r="F654" s="27">
        <v>42745</v>
      </c>
      <c r="G654" s="16" t="s">
        <v>3644</v>
      </c>
      <c r="H654" s="16" t="s">
        <v>3655</v>
      </c>
      <c r="I654" s="16">
        <v>0.1</v>
      </c>
      <c r="J654" s="16">
        <v>0.1</v>
      </c>
      <c r="K654" s="16">
        <v>2.586217748785951E-2</v>
      </c>
      <c r="L654" s="16" t="s">
        <v>3629</v>
      </c>
      <c r="M654" s="16" t="s">
        <v>1392</v>
      </c>
      <c r="N654" s="16">
        <v>0</v>
      </c>
      <c r="O654" s="16">
        <v>0</v>
      </c>
      <c r="P654" s="16">
        <v>0</v>
      </c>
    </row>
    <row r="655" spans="1:16">
      <c r="A655" s="20"/>
      <c r="B655" s="13">
        <v>918</v>
      </c>
      <c r="C655" s="16">
        <v>24</v>
      </c>
      <c r="D655" s="16" t="s">
        <v>3633</v>
      </c>
      <c r="E655" s="16" t="s">
        <v>3626</v>
      </c>
      <c r="F655" s="27">
        <v>42745</v>
      </c>
      <c r="G655" s="16" t="s">
        <v>3644</v>
      </c>
      <c r="H655" s="16" t="s">
        <v>3655</v>
      </c>
      <c r="J655" s="16">
        <v>4.8591549295774562E-2</v>
      </c>
      <c r="K655" s="16">
        <v>1.256683272297396E-2</v>
      </c>
      <c r="L655" s="16" t="s">
        <v>3475</v>
      </c>
      <c r="M655" s="16" t="s">
        <v>1232</v>
      </c>
      <c r="N655" s="16">
        <v>0</v>
      </c>
      <c r="O655" s="16">
        <v>0</v>
      </c>
      <c r="P655" s="16">
        <v>0</v>
      </c>
    </row>
    <row r="656" spans="1:16">
      <c r="A656" s="20"/>
      <c r="B656" s="13">
        <v>919</v>
      </c>
      <c r="C656" s="16">
        <v>24</v>
      </c>
      <c r="D656" s="16" t="s">
        <v>3633</v>
      </c>
      <c r="E656" s="16" t="s">
        <v>3626</v>
      </c>
      <c r="F656" s="27">
        <v>42745</v>
      </c>
      <c r="G656" s="16" t="s">
        <v>3644</v>
      </c>
      <c r="H656" s="16" t="s">
        <v>3655</v>
      </c>
      <c r="I656" s="16">
        <v>7.0000000000000007E-2</v>
      </c>
      <c r="J656" s="16">
        <v>7.0000000000000007E-2</v>
      </c>
      <c r="K656" s="16">
        <v>1.8103524241501651E-2</v>
      </c>
      <c r="L656" s="16" t="s">
        <v>3632</v>
      </c>
      <c r="M656" s="16" t="s">
        <v>1232</v>
      </c>
      <c r="N656" s="16">
        <v>0</v>
      </c>
      <c r="O656" s="16">
        <v>0</v>
      </c>
      <c r="P656" s="16">
        <v>0</v>
      </c>
    </row>
    <row r="657" spans="1:16">
      <c r="A657" s="20"/>
      <c r="B657" s="13">
        <v>920</v>
      </c>
      <c r="C657" s="16">
        <v>24</v>
      </c>
      <c r="D657" s="16" t="s">
        <v>3633</v>
      </c>
      <c r="E657" s="16" t="s">
        <v>3626</v>
      </c>
      <c r="F657" s="27">
        <v>42745</v>
      </c>
      <c r="G657" s="16" t="s">
        <v>3644</v>
      </c>
      <c r="H657" s="16" t="s">
        <v>3655</v>
      </c>
      <c r="J657" s="16">
        <v>0.61746031746031749</v>
      </c>
      <c r="K657" s="16">
        <v>0.15968868321868809</v>
      </c>
      <c r="L657" s="16" t="s">
        <v>3630</v>
      </c>
      <c r="M657" s="16" t="s">
        <v>1392</v>
      </c>
      <c r="N657" s="16">
        <v>0</v>
      </c>
      <c r="O657" s="16">
        <v>0</v>
      </c>
      <c r="P657" s="16">
        <v>0</v>
      </c>
    </row>
    <row r="658" spans="1:16">
      <c r="A658" s="20"/>
      <c r="B658" s="13">
        <v>921</v>
      </c>
      <c r="C658" s="16">
        <v>24</v>
      </c>
      <c r="D658" s="16" t="s">
        <v>3633</v>
      </c>
      <c r="E658" s="16" t="s">
        <v>3626</v>
      </c>
      <c r="F658" s="27">
        <v>42745</v>
      </c>
      <c r="G658" s="16" t="s">
        <v>3644</v>
      </c>
      <c r="H658" s="16" t="s">
        <v>3655</v>
      </c>
      <c r="I658" s="16">
        <v>0.1</v>
      </c>
      <c r="J658" s="16">
        <v>0.1</v>
      </c>
      <c r="K658" s="16">
        <v>2.586217748785951E-2</v>
      </c>
      <c r="L658" s="16" t="s">
        <v>3629</v>
      </c>
      <c r="M658" s="16" t="s">
        <v>1392</v>
      </c>
      <c r="N658" s="16">
        <v>0</v>
      </c>
      <c r="O658" s="16">
        <v>0</v>
      </c>
      <c r="P658" s="16">
        <v>0</v>
      </c>
    </row>
    <row r="659" spans="1:16">
      <c r="A659" s="20"/>
      <c r="B659" s="13">
        <v>922</v>
      </c>
      <c r="C659" s="16">
        <v>24</v>
      </c>
      <c r="D659" s="16" t="s">
        <v>3633</v>
      </c>
      <c r="E659" s="16" t="s">
        <v>3626</v>
      </c>
      <c r="F659" s="27">
        <v>42745</v>
      </c>
      <c r="G659" s="16" t="s">
        <v>3644</v>
      </c>
      <c r="H659" s="16" t="s">
        <v>3655</v>
      </c>
      <c r="J659" s="16">
        <v>4.8591549295774562E-2</v>
      </c>
      <c r="K659" s="16">
        <v>1.256683272297396E-2</v>
      </c>
      <c r="L659" s="16" t="s">
        <v>3475</v>
      </c>
      <c r="M659" s="16" t="s">
        <v>1232</v>
      </c>
      <c r="N659" s="16">
        <v>0</v>
      </c>
      <c r="O659" s="16">
        <v>0</v>
      </c>
      <c r="P659" s="16">
        <v>0</v>
      </c>
    </row>
    <row r="660" spans="1:16">
      <c r="A660" s="20"/>
      <c r="B660" s="13">
        <v>923</v>
      </c>
      <c r="C660" s="16">
        <v>24</v>
      </c>
      <c r="D660" s="16" t="s">
        <v>3633</v>
      </c>
      <c r="E660" s="16" t="s">
        <v>3626</v>
      </c>
      <c r="F660" s="27">
        <v>42745</v>
      </c>
      <c r="G660" s="16" t="s">
        <v>3644</v>
      </c>
      <c r="H660" s="16" t="s">
        <v>3655</v>
      </c>
      <c r="J660" s="16">
        <v>7.4255319148936114E-2</v>
      </c>
      <c r="K660" s="16">
        <v>1.920404243247438E-2</v>
      </c>
      <c r="L660" s="16" t="s">
        <v>1279</v>
      </c>
      <c r="M660" s="16" t="s">
        <v>1232</v>
      </c>
      <c r="N660" s="16">
        <v>0</v>
      </c>
      <c r="O660" s="16">
        <v>0</v>
      </c>
      <c r="P660" s="16">
        <v>0</v>
      </c>
    </row>
    <row r="661" spans="1:16">
      <c r="A661" s="20"/>
      <c r="B661" s="13">
        <v>924</v>
      </c>
      <c r="C661" s="16">
        <v>24</v>
      </c>
      <c r="D661" s="16" t="s">
        <v>3633</v>
      </c>
      <c r="E661" s="16" t="s">
        <v>3626</v>
      </c>
      <c r="F661" s="27">
        <v>42745</v>
      </c>
      <c r="G661" s="16" t="s">
        <v>3644</v>
      </c>
      <c r="H661" s="16" t="s">
        <v>3655</v>
      </c>
      <c r="I661" s="16">
        <v>0.04</v>
      </c>
      <c r="J661" s="16">
        <v>0.04</v>
      </c>
      <c r="K661" s="16">
        <v>1.03448709951438E-2</v>
      </c>
      <c r="L661" s="16" t="s">
        <v>3646</v>
      </c>
      <c r="M661" s="16" t="s">
        <v>1392</v>
      </c>
      <c r="N661" s="16">
        <v>0</v>
      </c>
      <c r="O661" s="16">
        <v>0</v>
      </c>
      <c r="P661" s="16">
        <v>0</v>
      </c>
    </row>
    <row r="662" spans="1:16">
      <c r="A662" s="20"/>
      <c r="B662" s="13">
        <v>925</v>
      </c>
      <c r="C662" s="16">
        <v>24</v>
      </c>
      <c r="D662" s="16" t="s">
        <v>3633</v>
      </c>
      <c r="E662" s="16" t="s">
        <v>3626</v>
      </c>
      <c r="F662" s="27">
        <v>42745</v>
      </c>
      <c r="G662" s="16" t="s">
        <v>3644</v>
      </c>
      <c r="H662" s="16" t="s">
        <v>3655</v>
      </c>
      <c r="J662" s="16">
        <v>0.17192307692307679</v>
      </c>
      <c r="K662" s="16">
        <v>4.4463051296435359E-2</v>
      </c>
      <c r="L662" s="16" t="s">
        <v>3646</v>
      </c>
      <c r="M662" s="16" t="s">
        <v>1392</v>
      </c>
      <c r="N662" s="16">
        <v>0</v>
      </c>
      <c r="O662" s="16">
        <v>0</v>
      </c>
      <c r="P662" s="16">
        <v>0</v>
      </c>
    </row>
    <row r="663" spans="1:16">
      <c r="A663" s="20"/>
      <c r="B663" s="13">
        <v>926</v>
      </c>
      <c r="C663" s="16">
        <v>24</v>
      </c>
      <c r="D663" s="16" t="s">
        <v>3633</v>
      </c>
      <c r="E663" s="16" t="s">
        <v>3626</v>
      </c>
      <c r="F663" s="27">
        <v>42745</v>
      </c>
      <c r="G663" s="16" t="s">
        <v>3644</v>
      </c>
      <c r="H663" s="16" t="s">
        <v>3655</v>
      </c>
      <c r="I663" s="16">
        <v>0.01</v>
      </c>
      <c r="J663" s="16">
        <v>0.01</v>
      </c>
      <c r="K663" s="16">
        <v>2.5862177487859508E-3</v>
      </c>
      <c r="L663" s="16" t="s">
        <v>3646</v>
      </c>
      <c r="M663" s="16" t="s">
        <v>1392</v>
      </c>
      <c r="N663" s="16">
        <v>0</v>
      </c>
      <c r="O663" s="16">
        <v>0</v>
      </c>
      <c r="P663" s="16">
        <v>0</v>
      </c>
    </row>
    <row r="664" spans="1:16">
      <c r="A664" s="20"/>
      <c r="B664" s="13">
        <v>927</v>
      </c>
      <c r="C664" s="16">
        <v>24</v>
      </c>
      <c r="D664" s="16" t="s">
        <v>3633</v>
      </c>
      <c r="E664" s="16" t="s">
        <v>3626</v>
      </c>
      <c r="F664" s="27">
        <v>42745</v>
      </c>
      <c r="G664" s="16" t="s">
        <v>3644</v>
      </c>
      <c r="H664" s="16" t="s">
        <v>3655</v>
      </c>
      <c r="I664" s="16">
        <v>0.02</v>
      </c>
      <c r="J664" s="16">
        <v>0.02</v>
      </c>
      <c r="K664" s="16">
        <v>5.1724354975719016E-3</v>
      </c>
      <c r="L664" s="16" t="s">
        <v>3475</v>
      </c>
      <c r="M664" s="16" t="s">
        <v>1232</v>
      </c>
      <c r="N664" s="16">
        <v>0</v>
      </c>
      <c r="O664" s="16">
        <v>0</v>
      </c>
      <c r="P664" s="16">
        <v>0</v>
      </c>
    </row>
    <row r="665" spans="1:16">
      <c r="A665" s="20"/>
      <c r="B665" s="13">
        <v>928</v>
      </c>
      <c r="C665" s="16">
        <v>24</v>
      </c>
      <c r="D665" s="16" t="s">
        <v>3633</v>
      </c>
      <c r="E665" s="16" t="s">
        <v>3626</v>
      </c>
      <c r="F665" s="27">
        <v>42745</v>
      </c>
      <c r="G665" s="16" t="s">
        <v>3644</v>
      </c>
      <c r="H665" s="16" t="s">
        <v>3655</v>
      </c>
      <c r="J665" s="16">
        <v>1.3433622513240779</v>
      </c>
      <c r="K665" s="16">
        <v>0.34742272974233829</v>
      </c>
      <c r="L665" s="16" t="s">
        <v>3672</v>
      </c>
      <c r="M665" s="16" t="s">
        <v>1392</v>
      </c>
      <c r="N665" s="16">
        <v>1</v>
      </c>
      <c r="O665" s="16">
        <v>0</v>
      </c>
      <c r="P665" s="16">
        <v>0.34742272974233829</v>
      </c>
    </row>
    <row r="666" spans="1:16">
      <c r="A666" s="20"/>
      <c r="B666" s="13">
        <v>929</v>
      </c>
      <c r="C666" s="16">
        <v>24</v>
      </c>
      <c r="D666" s="16" t="s">
        <v>3633</v>
      </c>
      <c r="E666" s="16" t="s">
        <v>3626</v>
      </c>
      <c r="F666" s="27">
        <v>42745</v>
      </c>
      <c r="G666" s="16" t="s">
        <v>3644</v>
      </c>
      <c r="H666" s="16" t="s">
        <v>3655</v>
      </c>
      <c r="I666" s="16">
        <v>0.15</v>
      </c>
      <c r="J666" s="16">
        <v>0.15</v>
      </c>
      <c r="K666" s="16">
        <v>3.8793266231789247E-2</v>
      </c>
      <c r="L666" s="16" t="s">
        <v>3629</v>
      </c>
      <c r="M666" s="16" t="s">
        <v>1392</v>
      </c>
      <c r="N666" s="16">
        <v>0</v>
      </c>
      <c r="O666" s="16">
        <v>0</v>
      </c>
      <c r="P666" s="16">
        <v>0</v>
      </c>
    </row>
    <row r="667" spans="1:16">
      <c r="A667" s="20"/>
      <c r="B667" s="13">
        <v>930</v>
      </c>
      <c r="C667" s="16">
        <v>24</v>
      </c>
      <c r="D667" s="16" t="s">
        <v>3633</v>
      </c>
      <c r="E667" s="16" t="s">
        <v>3626</v>
      </c>
      <c r="F667" s="27">
        <v>42745</v>
      </c>
      <c r="G667" s="16" t="s">
        <v>3644</v>
      </c>
      <c r="H667" s="16" t="s">
        <v>3655</v>
      </c>
      <c r="J667" s="16">
        <v>0.17192307692307679</v>
      </c>
      <c r="K667" s="16">
        <v>4.4463051296435359E-2</v>
      </c>
      <c r="L667" s="16" t="s">
        <v>3646</v>
      </c>
      <c r="M667" s="16" t="s">
        <v>1232</v>
      </c>
      <c r="N667" s="16">
        <v>0</v>
      </c>
      <c r="O667" s="16">
        <v>0</v>
      </c>
      <c r="P667" s="16">
        <v>0</v>
      </c>
    </row>
    <row r="668" spans="1:16">
      <c r="A668" s="20"/>
      <c r="B668" s="13">
        <v>931</v>
      </c>
      <c r="C668" s="16">
        <v>24</v>
      </c>
      <c r="D668" s="16" t="s">
        <v>3633</v>
      </c>
      <c r="E668" s="16" t="s">
        <v>3626</v>
      </c>
      <c r="F668" s="27">
        <v>42745</v>
      </c>
      <c r="G668" s="16" t="s">
        <v>3644</v>
      </c>
      <c r="H668" s="16" t="s">
        <v>3655</v>
      </c>
      <c r="I668" s="16">
        <v>0.01</v>
      </c>
      <c r="J668" s="16">
        <v>0.01</v>
      </c>
      <c r="K668" s="16">
        <v>2.5862177487859508E-3</v>
      </c>
      <c r="L668" s="16" t="s">
        <v>3646</v>
      </c>
      <c r="M668" s="16" t="s">
        <v>1392</v>
      </c>
      <c r="N668" s="16">
        <v>0</v>
      </c>
      <c r="O668" s="16">
        <v>0</v>
      </c>
      <c r="P668" s="16">
        <v>0</v>
      </c>
    </row>
    <row r="669" spans="1:16">
      <c r="A669" s="20"/>
      <c r="B669" s="13">
        <v>932</v>
      </c>
      <c r="C669" s="16">
        <v>24</v>
      </c>
      <c r="D669" s="16" t="s">
        <v>3633</v>
      </c>
      <c r="E669" s="16" t="s">
        <v>3626</v>
      </c>
      <c r="F669" s="27">
        <v>42745</v>
      </c>
      <c r="G669" s="16" t="s">
        <v>3644</v>
      </c>
      <c r="H669" s="16" t="s">
        <v>3655</v>
      </c>
      <c r="I669" s="16">
        <v>0.03</v>
      </c>
      <c r="J669" s="16">
        <v>0.03</v>
      </c>
      <c r="K669" s="16">
        <v>7.7586532463578524E-3</v>
      </c>
      <c r="L669" s="16" t="s">
        <v>1279</v>
      </c>
      <c r="M669" s="16" t="s">
        <v>1232</v>
      </c>
      <c r="N669" s="16">
        <v>0</v>
      </c>
      <c r="O669" s="16">
        <v>0</v>
      </c>
      <c r="P669" s="16">
        <v>0</v>
      </c>
    </row>
    <row r="670" spans="1:16">
      <c r="A670" s="20"/>
      <c r="B670" s="13">
        <v>933</v>
      </c>
      <c r="C670" s="16">
        <v>24</v>
      </c>
      <c r="D670" s="16" t="s">
        <v>3633</v>
      </c>
      <c r="E670" s="16" t="s">
        <v>3626</v>
      </c>
      <c r="F670" s="27">
        <v>42745</v>
      </c>
      <c r="G670" s="16" t="s">
        <v>3644</v>
      </c>
      <c r="H670" s="16" t="s">
        <v>3655</v>
      </c>
      <c r="I670" s="16">
        <v>3.46</v>
      </c>
      <c r="J670" s="16">
        <v>3.46</v>
      </c>
      <c r="K670" s="16">
        <v>0.89483134107993878</v>
      </c>
      <c r="L670" s="16" t="s">
        <v>3630</v>
      </c>
      <c r="M670" s="16" t="s">
        <v>1392</v>
      </c>
      <c r="N670" s="16">
        <v>0</v>
      </c>
      <c r="O670" s="16">
        <v>0</v>
      </c>
      <c r="P670" s="16">
        <v>0</v>
      </c>
    </row>
    <row r="671" spans="1:16">
      <c r="A671" s="20"/>
      <c r="B671" s="13">
        <v>934</v>
      </c>
      <c r="C671" s="16">
        <v>24</v>
      </c>
      <c r="D671" s="16" t="s">
        <v>3633</v>
      </c>
      <c r="E671" s="16" t="s">
        <v>3626</v>
      </c>
      <c r="F671" s="27">
        <v>42745</v>
      </c>
      <c r="G671" s="16" t="s">
        <v>3644</v>
      </c>
      <c r="H671" s="16" t="s">
        <v>3655</v>
      </c>
      <c r="I671" s="16">
        <v>1.86</v>
      </c>
      <c r="J671" s="16">
        <v>1.86</v>
      </c>
      <c r="K671" s="16">
        <v>0.4810365012741869</v>
      </c>
      <c r="L671" s="16" t="s">
        <v>3630</v>
      </c>
      <c r="M671" s="16" t="s">
        <v>1392</v>
      </c>
      <c r="N671" s="16">
        <v>0</v>
      </c>
      <c r="O671" s="16">
        <v>0</v>
      </c>
      <c r="P671" s="16">
        <v>0</v>
      </c>
    </row>
    <row r="672" spans="1:16">
      <c r="A672" s="20"/>
      <c r="B672" s="13">
        <v>935</v>
      </c>
      <c r="C672" s="16">
        <v>24</v>
      </c>
      <c r="D672" s="16" t="s">
        <v>3633</v>
      </c>
      <c r="E672" s="16" t="s">
        <v>3626</v>
      </c>
      <c r="F672" s="27">
        <v>42745</v>
      </c>
      <c r="G672" s="16" t="s">
        <v>3644</v>
      </c>
      <c r="H672" s="16" t="s">
        <v>3655</v>
      </c>
      <c r="I672" s="16">
        <v>0.14000000000000001</v>
      </c>
      <c r="J672" s="16">
        <v>0.14000000000000001</v>
      </c>
      <c r="K672" s="16">
        <v>3.620704848300331E-2</v>
      </c>
      <c r="L672" s="16" t="s">
        <v>3630</v>
      </c>
      <c r="M672" s="16" t="s">
        <v>1392</v>
      </c>
      <c r="N672" s="16">
        <v>0</v>
      </c>
      <c r="O672" s="16">
        <v>0</v>
      </c>
      <c r="P672" s="16">
        <v>0</v>
      </c>
    </row>
    <row r="673" spans="1:16">
      <c r="A673" s="20"/>
      <c r="B673" s="13">
        <v>936</v>
      </c>
      <c r="C673" s="16">
        <v>24</v>
      </c>
      <c r="D673" s="16" t="s">
        <v>3633</v>
      </c>
      <c r="E673" s="16" t="s">
        <v>3626</v>
      </c>
      <c r="F673" s="27">
        <v>42745</v>
      </c>
      <c r="G673" s="16" t="s">
        <v>3644</v>
      </c>
      <c r="H673" s="16" t="s">
        <v>3655</v>
      </c>
      <c r="J673" s="16">
        <v>0.61746031746031749</v>
      </c>
      <c r="K673" s="16">
        <v>0.15968868321868809</v>
      </c>
      <c r="L673" s="16" t="s">
        <v>3630</v>
      </c>
      <c r="M673" s="16" t="s">
        <v>1392</v>
      </c>
      <c r="N673" s="16">
        <v>0</v>
      </c>
      <c r="O673" s="16">
        <v>0</v>
      </c>
      <c r="P673" s="16">
        <v>0</v>
      </c>
    </row>
    <row r="674" spans="1:16">
      <c r="A674" s="20"/>
      <c r="B674" s="13">
        <v>937</v>
      </c>
      <c r="C674" s="16">
        <v>24</v>
      </c>
      <c r="D674" s="16" t="s">
        <v>3633</v>
      </c>
      <c r="E674" s="16" t="s">
        <v>3626</v>
      </c>
      <c r="F674" s="27">
        <v>42745</v>
      </c>
      <c r="G674" s="16" t="s">
        <v>3644</v>
      </c>
      <c r="H674" s="16" t="s">
        <v>3655</v>
      </c>
      <c r="I674" s="16">
        <v>0.99</v>
      </c>
      <c r="J674" s="16">
        <v>0.99</v>
      </c>
      <c r="K674" s="16">
        <v>0.25603555712980908</v>
      </c>
      <c r="L674" s="16" t="s">
        <v>1279</v>
      </c>
      <c r="M674" s="16" t="s">
        <v>1232</v>
      </c>
      <c r="N674" s="16">
        <v>0</v>
      </c>
      <c r="O674" s="16">
        <v>0</v>
      </c>
      <c r="P674" s="16">
        <v>0</v>
      </c>
    </row>
    <row r="675" spans="1:16">
      <c r="A675" s="20"/>
      <c r="B675" s="13">
        <v>938</v>
      </c>
      <c r="C675" s="16">
        <v>24</v>
      </c>
      <c r="D675" s="16" t="s">
        <v>3633</v>
      </c>
      <c r="E675" s="16" t="s">
        <v>3626</v>
      </c>
      <c r="F675" s="27">
        <v>42745</v>
      </c>
      <c r="G675" s="16" t="s">
        <v>3644</v>
      </c>
      <c r="H675" s="16" t="s">
        <v>3655</v>
      </c>
      <c r="I675" s="16">
        <v>0.99</v>
      </c>
      <c r="J675" s="16">
        <v>0.99</v>
      </c>
      <c r="K675" s="16">
        <v>0.25603555712980908</v>
      </c>
      <c r="L675" s="16" t="s">
        <v>3647</v>
      </c>
      <c r="M675" s="16" t="s">
        <v>1392</v>
      </c>
      <c r="N675" s="16">
        <v>0</v>
      </c>
      <c r="O675" s="16">
        <v>0</v>
      </c>
      <c r="P675" s="16">
        <v>0</v>
      </c>
    </row>
    <row r="676" spans="1:16">
      <c r="A676" s="20"/>
      <c r="B676" s="13">
        <v>939</v>
      </c>
      <c r="C676" s="16">
        <v>24</v>
      </c>
      <c r="D676" s="16" t="s">
        <v>3633</v>
      </c>
      <c r="E676" s="16" t="s">
        <v>3626</v>
      </c>
      <c r="F676" s="27">
        <v>42745</v>
      </c>
      <c r="G676" s="16" t="s">
        <v>3644</v>
      </c>
      <c r="H676" s="16" t="s">
        <v>3655</v>
      </c>
      <c r="I676" s="16">
        <v>0.04</v>
      </c>
      <c r="J676" s="16">
        <v>0.04</v>
      </c>
      <c r="K676" s="16">
        <v>1.03448709951438E-2</v>
      </c>
      <c r="L676" s="16" t="s">
        <v>3632</v>
      </c>
      <c r="M676" s="16" t="s">
        <v>1392</v>
      </c>
      <c r="N676" s="16">
        <v>0</v>
      </c>
      <c r="O676" s="16">
        <v>0</v>
      </c>
      <c r="P676" s="16">
        <v>0</v>
      </c>
    </row>
    <row r="677" spans="1:16">
      <c r="A677" s="20"/>
      <c r="B677" s="13">
        <v>940</v>
      </c>
      <c r="C677" s="16">
        <v>24</v>
      </c>
      <c r="D677" s="16" t="s">
        <v>3633</v>
      </c>
      <c r="E677" s="16" t="s">
        <v>3626</v>
      </c>
      <c r="F677" s="27">
        <v>42745</v>
      </c>
      <c r="G677" s="16" t="s">
        <v>3644</v>
      </c>
      <c r="H677" s="16" t="s">
        <v>3655</v>
      </c>
      <c r="J677" s="16">
        <v>0.61746031746031749</v>
      </c>
      <c r="K677" s="16">
        <v>0.15968868321868809</v>
      </c>
      <c r="L677" s="16" t="s">
        <v>3630</v>
      </c>
      <c r="M677" s="16" t="s">
        <v>1232</v>
      </c>
      <c r="N677" s="16">
        <v>0</v>
      </c>
      <c r="O677" s="16">
        <v>0</v>
      </c>
      <c r="P677" s="16">
        <v>0</v>
      </c>
    </row>
    <row r="678" spans="1:16">
      <c r="A678" s="20"/>
      <c r="B678" s="13">
        <v>941</v>
      </c>
      <c r="C678" s="16">
        <v>24</v>
      </c>
      <c r="D678" s="16" t="s">
        <v>3633</v>
      </c>
      <c r="E678" s="16" t="s">
        <v>3626</v>
      </c>
      <c r="F678" s="27">
        <v>42745</v>
      </c>
      <c r="G678" s="16" t="s">
        <v>3644</v>
      </c>
      <c r="H678" s="16" t="s">
        <v>3655</v>
      </c>
      <c r="I678" s="16">
        <v>0.03</v>
      </c>
      <c r="J678" s="16">
        <v>0.03</v>
      </c>
      <c r="K678" s="16">
        <v>7.7586532463578524E-3</v>
      </c>
      <c r="L678" s="16" t="s">
        <v>3475</v>
      </c>
      <c r="M678" s="16" t="s">
        <v>1232</v>
      </c>
      <c r="N678" s="16">
        <v>0</v>
      </c>
      <c r="O678" s="16">
        <v>0</v>
      </c>
      <c r="P678" s="16">
        <v>0</v>
      </c>
    </row>
    <row r="679" spans="1:16">
      <c r="A679" s="20"/>
      <c r="B679" s="13">
        <v>942</v>
      </c>
      <c r="C679" s="16">
        <v>24</v>
      </c>
      <c r="D679" s="16" t="s">
        <v>3633</v>
      </c>
      <c r="E679" s="16" t="s">
        <v>3626</v>
      </c>
      <c r="F679" s="27">
        <v>42745</v>
      </c>
      <c r="G679" s="16" t="s">
        <v>3644</v>
      </c>
      <c r="H679" s="16" t="s">
        <v>3655</v>
      </c>
      <c r="I679" s="16">
        <v>0.03</v>
      </c>
      <c r="J679" s="16">
        <v>0.03</v>
      </c>
      <c r="K679" s="16">
        <v>7.7586532463578524E-3</v>
      </c>
      <c r="L679" s="16" t="s">
        <v>3475</v>
      </c>
      <c r="M679" s="16" t="s">
        <v>1232</v>
      </c>
      <c r="N679" s="16">
        <v>0</v>
      </c>
      <c r="O679" s="16">
        <v>0</v>
      </c>
      <c r="P679" s="16">
        <v>0</v>
      </c>
    </row>
    <row r="680" spans="1:16">
      <c r="A680" s="20"/>
      <c r="B680" s="13">
        <v>943</v>
      </c>
      <c r="C680" s="16">
        <v>24</v>
      </c>
      <c r="D680" s="16" t="s">
        <v>3633</v>
      </c>
      <c r="E680" s="16" t="s">
        <v>3626</v>
      </c>
      <c r="F680" s="27">
        <v>42745</v>
      </c>
      <c r="G680" s="16" t="s">
        <v>3644</v>
      </c>
      <c r="H680" s="16" t="s">
        <v>3655</v>
      </c>
      <c r="I680" s="16">
        <v>0.05</v>
      </c>
      <c r="J680" s="16">
        <v>0.05</v>
      </c>
      <c r="K680" s="16">
        <v>1.293108874392975E-2</v>
      </c>
      <c r="L680" s="16" t="s">
        <v>3632</v>
      </c>
      <c r="M680" s="16" t="s">
        <v>1232</v>
      </c>
      <c r="N680" s="16">
        <v>0</v>
      </c>
      <c r="O680" s="16">
        <v>0</v>
      </c>
      <c r="P680" s="16">
        <v>0</v>
      </c>
    </row>
    <row r="681" spans="1:16">
      <c r="A681" s="20"/>
      <c r="B681" s="13">
        <v>944</v>
      </c>
      <c r="C681" s="16">
        <v>24</v>
      </c>
      <c r="D681" s="16" t="s">
        <v>3633</v>
      </c>
      <c r="E681" s="16" t="s">
        <v>3626</v>
      </c>
      <c r="F681" s="27">
        <v>42745</v>
      </c>
      <c r="G681" s="16" t="s">
        <v>3644</v>
      </c>
      <c r="H681" s="16" t="s">
        <v>3655</v>
      </c>
      <c r="I681" s="16">
        <v>0.08</v>
      </c>
      <c r="J681" s="16">
        <v>0.08</v>
      </c>
      <c r="K681" s="16">
        <v>2.068974199028761E-2</v>
      </c>
      <c r="L681" s="16" t="s">
        <v>3475</v>
      </c>
      <c r="M681" s="16" t="s">
        <v>1232</v>
      </c>
      <c r="N681" s="16">
        <v>0</v>
      </c>
      <c r="O681" s="16">
        <v>0</v>
      </c>
      <c r="P681" s="16">
        <v>0</v>
      </c>
    </row>
    <row r="682" spans="1:16">
      <c r="A682" s="20"/>
      <c r="B682" s="13">
        <v>945</v>
      </c>
      <c r="C682" s="16">
        <v>24</v>
      </c>
      <c r="D682" s="16" t="s">
        <v>3633</v>
      </c>
      <c r="E682" s="16" t="s">
        <v>3626</v>
      </c>
      <c r="F682" s="27">
        <v>42745</v>
      </c>
      <c r="G682" s="16" t="s">
        <v>3644</v>
      </c>
      <c r="H682" s="16" t="s">
        <v>3655</v>
      </c>
      <c r="I682" s="16">
        <v>1.9</v>
      </c>
      <c r="J682" s="16">
        <v>1.9</v>
      </c>
      <c r="K682" s="16">
        <v>0.49138137226933049</v>
      </c>
      <c r="L682" s="16" t="s">
        <v>3632</v>
      </c>
      <c r="M682" s="16" t="s">
        <v>1392</v>
      </c>
      <c r="N682" s="16">
        <v>0</v>
      </c>
      <c r="O682" s="16">
        <v>0</v>
      </c>
      <c r="P682" s="16">
        <v>0</v>
      </c>
    </row>
    <row r="683" spans="1:16">
      <c r="A683" s="20"/>
      <c r="B683" s="13">
        <v>946</v>
      </c>
      <c r="C683" s="16">
        <v>24</v>
      </c>
      <c r="D683" s="16" t="s">
        <v>3633</v>
      </c>
      <c r="E683" s="16" t="s">
        <v>3626</v>
      </c>
      <c r="F683" s="27">
        <v>42745</v>
      </c>
      <c r="G683" s="16" t="s">
        <v>3644</v>
      </c>
      <c r="H683" s="16" t="s">
        <v>3655</v>
      </c>
      <c r="I683" s="16">
        <v>0.02</v>
      </c>
      <c r="J683" s="16">
        <v>0.02</v>
      </c>
      <c r="K683" s="16">
        <v>5.1724354975719016E-3</v>
      </c>
      <c r="L683" s="16" t="s">
        <v>3632</v>
      </c>
      <c r="M683" s="16" t="s">
        <v>1232</v>
      </c>
      <c r="N683" s="16">
        <v>0</v>
      </c>
      <c r="O683" s="16">
        <v>0</v>
      </c>
      <c r="P683" s="16">
        <v>0</v>
      </c>
    </row>
    <row r="684" spans="1:16">
      <c r="A684" s="20"/>
      <c r="B684" s="13">
        <v>947</v>
      </c>
      <c r="C684" s="16">
        <v>24</v>
      </c>
      <c r="D684" s="16" t="s">
        <v>3633</v>
      </c>
      <c r="E684" s="16" t="s">
        <v>3626</v>
      </c>
      <c r="F684" s="27">
        <v>42745</v>
      </c>
      <c r="G684" s="16" t="s">
        <v>3644</v>
      </c>
      <c r="H684" s="16" t="s">
        <v>3655</v>
      </c>
      <c r="I684" s="16">
        <v>0.01</v>
      </c>
      <c r="J684" s="16">
        <v>0.01</v>
      </c>
      <c r="K684" s="16">
        <v>2.5862177487859508E-3</v>
      </c>
      <c r="L684" s="16" t="s">
        <v>3637</v>
      </c>
      <c r="M684" s="16" t="s">
        <v>1232</v>
      </c>
      <c r="N684" s="16">
        <v>0</v>
      </c>
      <c r="O684" s="16">
        <v>0</v>
      </c>
      <c r="P684" s="16">
        <v>0</v>
      </c>
    </row>
    <row r="685" spans="1:16">
      <c r="A685" s="20"/>
      <c r="B685" s="13">
        <v>948</v>
      </c>
      <c r="C685" s="16">
        <v>24</v>
      </c>
      <c r="D685" s="16" t="s">
        <v>3633</v>
      </c>
      <c r="E685" s="16" t="s">
        <v>3626</v>
      </c>
      <c r="F685" s="27">
        <v>42745</v>
      </c>
      <c r="G685" s="16" t="s">
        <v>3644</v>
      </c>
      <c r="H685" s="16" t="s">
        <v>3655</v>
      </c>
      <c r="J685" s="16">
        <v>6.4761904761904771E-2</v>
      </c>
      <c r="K685" s="16">
        <v>1.6748838754042351E-2</v>
      </c>
      <c r="L685" s="16" t="s">
        <v>1406</v>
      </c>
      <c r="M685" s="16" t="s">
        <v>1232</v>
      </c>
      <c r="N685" s="16">
        <v>0</v>
      </c>
      <c r="O685" s="16">
        <v>0</v>
      </c>
      <c r="P685" s="16">
        <v>0</v>
      </c>
    </row>
    <row r="686" spans="1:16">
      <c r="A686" s="20"/>
      <c r="B686" s="13">
        <v>949</v>
      </c>
      <c r="C686" s="16">
        <v>24</v>
      </c>
      <c r="D686" s="16" t="s">
        <v>3633</v>
      </c>
      <c r="E686" s="16" t="s">
        <v>3626</v>
      </c>
      <c r="F686" s="27">
        <v>42745</v>
      </c>
      <c r="G686" s="16" t="s">
        <v>3644</v>
      </c>
      <c r="H686" s="16" t="s">
        <v>3655</v>
      </c>
      <c r="I686" s="16">
        <v>0.01</v>
      </c>
      <c r="J686" s="16">
        <v>0.01</v>
      </c>
      <c r="K686" s="16">
        <v>2.5862177487859508E-3</v>
      </c>
      <c r="L686" s="16" t="s">
        <v>1279</v>
      </c>
      <c r="M686" s="16" t="s">
        <v>1232</v>
      </c>
      <c r="N686" s="16">
        <v>0</v>
      </c>
      <c r="O686" s="16">
        <v>0</v>
      </c>
      <c r="P686" s="16">
        <v>0</v>
      </c>
    </row>
    <row r="687" spans="1:16">
      <c r="A687" s="20"/>
      <c r="B687" s="13">
        <v>950</v>
      </c>
      <c r="C687" s="16">
        <v>24</v>
      </c>
      <c r="D687" s="16" t="s">
        <v>3633</v>
      </c>
      <c r="E687" s="16" t="s">
        <v>3626</v>
      </c>
      <c r="F687" s="27">
        <v>42745</v>
      </c>
      <c r="G687" s="16" t="s">
        <v>3644</v>
      </c>
      <c r="H687" s="16" t="s">
        <v>3655</v>
      </c>
      <c r="I687" s="16">
        <v>0.26</v>
      </c>
      <c r="J687" s="16">
        <v>0.26</v>
      </c>
      <c r="K687" s="16">
        <v>6.7241661468434702E-2</v>
      </c>
      <c r="L687" s="16" t="s">
        <v>1279</v>
      </c>
      <c r="M687" s="16" t="s">
        <v>1232</v>
      </c>
      <c r="N687" s="16">
        <v>0</v>
      </c>
      <c r="O687" s="16">
        <v>0</v>
      </c>
      <c r="P687" s="16">
        <v>0</v>
      </c>
    </row>
    <row r="688" spans="1:16">
      <c r="A688" s="20"/>
      <c r="B688" s="13">
        <v>951</v>
      </c>
      <c r="C688" s="16">
        <v>24</v>
      </c>
      <c r="D688" s="16" t="s">
        <v>3633</v>
      </c>
      <c r="E688" s="16" t="s">
        <v>3626</v>
      </c>
      <c r="F688" s="27">
        <v>42745</v>
      </c>
      <c r="G688" s="16" t="s">
        <v>3644</v>
      </c>
      <c r="H688" s="16" t="s">
        <v>3655</v>
      </c>
      <c r="I688" s="16">
        <v>0.11</v>
      </c>
      <c r="J688" s="16">
        <v>0.11</v>
      </c>
      <c r="K688" s="16">
        <v>2.8448395236645461E-2</v>
      </c>
      <c r="L688" s="16" t="s">
        <v>1279</v>
      </c>
      <c r="M688" s="16" t="s">
        <v>1232</v>
      </c>
      <c r="N688" s="16">
        <v>0</v>
      </c>
      <c r="O688" s="16">
        <v>0</v>
      </c>
      <c r="P688" s="16">
        <v>0</v>
      </c>
    </row>
    <row r="689" spans="1:16">
      <c r="A689" s="20"/>
      <c r="B689" s="13">
        <v>952</v>
      </c>
      <c r="C689" s="16">
        <v>24</v>
      </c>
      <c r="D689" s="16" t="s">
        <v>3633</v>
      </c>
      <c r="E689" s="16" t="s">
        <v>3626</v>
      </c>
      <c r="F689" s="27">
        <v>42745</v>
      </c>
      <c r="G689" s="16" t="s">
        <v>3644</v>
      </c>
      <c r="H689" s="16" t="s">
        <v>3655</v>
      </c>
      <c r="J689" s="16">
        <v>4.8591549295774562E-2</v>
      </c>
      <c r="K689" s="16">
        <v>1.256683272297396E-2</v>
      </c>
      <c r="L689" s="16" t="s">
        <v>3475</v>
      </c>
      <c r="M689" s="16" t="s">
        <v>1232</v>
      </c>
      <c r="N689" s="16">
        <v>0</v>
      </c>
      <c r="O689" s="16">
        <v>0</v>
      </c>
      <c r="P689" s="16">
        <v>0</v>
      </c>
    </row>
    <row r="690" spans="1:16">
      <c r="A690" s="20"/>
      <c r="B690" s="13">
        <v>953</v>
      </c>
      <c r="C690" s="16">
        <v>24</v>
      </c>
      <c r="D690" s="16" t="s">
        <v>3633</v>
      </c>
      <c r="E690" s="16" t="s">
        <v>3626</v>
      </c>
      <c r="F690" s="27">
        <v>42745</v>
      </c>
      <c r="G690" s="16" t="s">
        <v>3644</v>
      </c>
      <c r="H690" s="16" t="s">
        <v>3655</v>
      </c>
      <c r="I690" s="16">
        <v>0.04</v>
      </c>
      <c r="J690" s="16">
        <v>0.04</v>
      </c>
      <c r="K690" s="16">
        <v>1.03448709951438E-2</v>
      </c>
      <c r="L690" s="16" t="s">
        <v>1279</v>
      </c>
      <c r="M690" s="16" t="s">
        <v>1232</v>
      </c>
      <c r="N690" s="16">
        <v>0</v>
      </c>
      <c r="O690" s="16">
        <v>0</v>
      </c>
      <c r="P690" s="16">
        <v>0</v>
      </c>
    </row>
    <row r="691" spans="1:16">
      <c r="A691" s="20"/>
      <c r="B691" s="13">
        <v>954</v>
      </c>
      <c r="C691" s="16">
        <v>24</v>
      </c>
      <c r="D691" s="16" t="s">
        <v>3633</v>
      </c>
      <c r="E691" s="16" t="s">
        <v>3626</v>
      </c>
      <c r="F691" s="27">
        <v>42745</v>
      </c>
      <c r="G691" s="16" t="s">
        <v>3644</v>
      </c>
      <c r="H691" s="16" t="s">
        <v>3655</v>
      </c>
      <c r="J691" s="16">
        <v>7.4255319148936114E-2</v>
      </c>
      <c r="K691" s="16">
        <v>1.920404243247438E-2</v>
      </c>
      <c r="L691" s="16" t="s">
        <v>1279</v>
      </c>
      <c r="M691" s="16" t="s">
        <v>1232</v>
      </c>
      <c r="N691" s="16">
        <v>0</v>
      </c>
      <c r="O691" s="16">
        <v>0</v>
      </c>
      <c r="P691" s="16">
        <v>0</v>
      </c>
    </row>
    <row r="692" spans="1:16">
      <c r="A692" s="20"/>
      <c r="B692" s="13">
        <v>955</v>
      </c>
      <c r="C692" s="16">
        <v>24</v>
      </c>
      <c r="D692" s="16" t="s">
        <v>3633</v>
      </c>
      <c r="E692" s="16" t="s">
        <v>3626</v>
      </c>
      <c r="F692" s="27">
        <v>42745</v>
      </c>
      <c r="G692" s="16" t="s">
        <v>3644</v>
      </c>
      <c r="H692" s="16" t="s">
        <v>3655</v>
      </c>
      <c r="I692" s="16">
        <v>0.24</v>
      </c>
      <c r="J692" s="16">
        <v>0.24</v>
      </c>
      <c r="K692" s="16">
        <v>6.2069225970862812E-2</v>
      </c>
      <c r="L692" s="16" t="s">
        <v>1279</v>
      </c>
      <c r="M692" s="16" t="s">
        <v>1232</v>
      </c>
      <c r="N692" s="16">
        <v>0</v>
      </c>
      <c r="O692" s="16">
        <v>0</v>
      </c>
      <c r="P692" s="16">
        <v>0</v>
      </c>
    </row>
    <row r="693" spans="1:16">
      <c r="A693" s="20"/>
      <c r="B693" s="13">
        <v>956</v>
      </c>
      <c r="C693" s="16">
        <v>24</v>
      </c>
      <c r="D693" s="16" t="s">
        <v>3633</v>
      </c>
      <c r="E693" s="16" t="s">
        <v>3626</v>
      </c>
      <c r="F693" s="27">
        <v>42745</v>
      </c>
      <c r="G693" s="16" t="s">
        <v>3644</v>
      </c>
      <c r="H693" s="16" t="s">
        <v>3655</v>
      </c>
      <c r="I693" s="16">
        <v>0.05</v>
      </c>
      <c r="J693" s="16">
        <v>0.05</v>
      </c>
      <c r="K693" s="16">
        <v>1.293108874392975E-2</v>
      </c>
      <c r="L693" s="16" t="s">
        <v>3632</v>
      </c>
      <c r="M693" s="16" t="s">
        <v>1392</v>
      </c>
      <c r="N693" s="16">
        <v>0</v>
      </c>
      <c r="O693" s="16">
        <v>0</v>
      </c>
      <c r="P693" s="16">
        <v>0</v>
      </c>
    </row>
    <row r="694" spans="1:16">
      <c r="A694" s="20"/>
      <c r="B694" s="13">
        <v>957</v>
      </c>
      <c r="C694" s="16">
        <v>24</v>
      </c>
      <c r="D694" s="16" t="s">
        <v>3633</v>
      </c>
      <c r="E694" s="16" t="s">
        <v>3626</v>
      </c>
      <c r="F694" s="27">
        <v>42745</v>
      </c>
      <c r="G694" s="16" t="s">
        <v>3644</v>
      </c>
      <c r="H694" s="16" t="s">
        <v>3655</v>
      </c>
      <c r="I694" s="16">
        <v>1.87</v>
      </c>
      <c r="J694" s="16">
        <v>1.87</v>
      </c>
      <c r="K694" s="16">
        <v>0.48362271902297282</v>
      </c>
      <c r="L694" s="16" t="s">
        <v>3647</v>
      </c>
      <c r="M694" s="16" t="s">
        <v>1232</v>
      </c>
      <c r="N694" s="16">
        <v>0</v>
      </c>
      <c r="O694" s="16">
        <v>0</v>
      </c>
      <c r="P694" s="16">
        <v>0</v>
      </c>
    </row>
    <row r="695" spans="1:16">
      <c r="A695" s="20"/>
      <c r="B695" s="13">
        <v>958</v>
      </c>
      <c r="C695" s="16">
        <v>24</v>
      </c>
      <c r="D695" s="16" t="s">
        <v>3633</v>
      </c>
      <c r="E695" s="16" t="s">
        <v>3626</v>
      </c>
      <c r="F695" s="27">
        <v>42745</v>
      </c>
      <c r="G695" s="16" t="s">
        <v>3644</v>
      </c>
      <c r="H695" s="16" t="s">
        <v>3655</v>
      </c>
      <c r="I695" s="16">
        <v>0.23</v>
      </c>
      <c r="J695" s="16">
        <v>0.23</v>
      </c>
      <c r="K695" s="16">
        <v>5.9483008222076868E-2</v>
      </c>
      <c r="L695" s="16" t="s">
        <v>3647</v>
      </c>
      <c r="M695" s="16" t="s">
        <v>1232</v>
      </c>
      <c r="N695" s="16">
        <v>0</v>
      </c>
      <c r="O695" s="16">
        <v>0</v>
      </c>
      <c r="P695" s="16">
        <v>0</v>
      </c>
    </row>
    <row r="696" spans="1:16">
      <c r="A696" s="20"/>
      <c r="B696" s="13">
        <v>959</v>
      </c>
      <c r="C696" s="16">
        <v>24</v>
      </c>
      <c r="D696" s="16" t="s">
        <v>3633</v>
      </c>
      <c r="E696" s="16" t="s">
        <v>3626</v>
      </c>
      <c r="F696" s="27">
        <v>42745</v>
      </c>
      <c r="G696" s="16" t="s">
        <v>3644</v>
      </c>
      <c r="H696" s="16" t="s">
        <v>3655</v>
      </c>
      <c r="I696" s="16">
        <v>0.09</v>
      </c>
      <c r="J696" s="16">
        <v>0.09</v>
      </c>
      <c r="K696" s="16">
        <v>2.3275959739073562E-2</v>
      </c>
      <c r="L696" s="16" t="s">
        <v>3632</v>
      </c>
      <c r="M696" s="16" t="s">
        <v>1392</v>
      </c>
      <c r="N696" s="16">
        <v>0</v>
      </c>
      <c r="O696" s="16">
        <v>0</v>
      </c>
      <c r="P696" s="16">
        <v>0</v>
      </c>
    </row>
    <row r="697" spans="1:16">
      <c r="A697" s="20"/>
      <c r="B697" s="13">
        <v>960</v>
      </c>
      <c r="C697" s="16">
        <v>24</v>
      </c>
      <c r="D697" s="16" t="s">
        <v>3633</v>
      </c>
      <c r="E697" s="16" t="s">
        <v>3626</v>
      </c>
      <c r="F697" s="27">
        <v>42745</v>
      </c>
      <c r="G697" s="16" t="s">
        <v>3644</v>
      </c>
      <c r="H697" s="16" t="s">
        <v>3655</v>
      </c>
      <c r="I697" s="16">
        <v>0.02</v>
      </c>
      <c r="J697" s="16">
        <v>0.02</v>
      </c>
      <c r="K697" s="16">
        <v>5.1724354975719016E-3</v>
      </c>
      <c r="L697" s="16" t="s">
        <v>3475</v>
      </c>
      <c r="M697" s="16" t="s">
        <v>1232</v>
      </c>
      <c r="N697" s="16">
        <v>0</v>
      </c>
      <c r="O697" s="16">
        <v>0</v>
      </c>
      <c r="P697" s="16">
        <v>0</v>
      </c>
    </row>
    <row r="698" spans="1:16">
      <c r="A698" s="20"/>
      <c r="B698" s="13">
        <v>961</v>
      </c>
      <c r="C698" s="16">
        <v>24</v>
      </c>
      <c r="D698" s="16" t="s">
        <v>3633</v>
      </c>
      <c r="E698" s="16" t="s">
        <v>3626</v>
      </c>
      <c r="F698" s="27">
        <v>42745</v>
      </c>
      <c r="G698" s="16" t="s">
        <v>3644</v>
      </c>
      <c r="H698" s="16" t="s">
        <v>3655</v>
      </c>
      <c r="J698" s="16">
        <v>7.4255319148936114E-2</v>
      </c>
      <c r="K698" s="16">
        <v>1.920404243247438E-2</v>
      </c>
      <c r="L698" s="16" t="s">
        <v>1279</v>
      </c>
      <c r="M698" s="16" t="s">
        <v>1232</v>
      </c>
      <c r="N698" s="16">
        <v>0</v>
      </c>
      <c r="O698" s="16">
        <v>0</v>
      </c>
      <c r="P698" s="16">
        <v>0</v>
      </c>
    </row>
    <row r="699" spans="1:16">
      <c r="A699" s="20"/>
      <c r="B699" s="13">
        <v>962</v>
      </c>
      <c r="C699" s="16">
        <v>24</v>
      </c>
      <c r="D699" s="16" t="s">
        <v>3633</v>
      </c>
      <c r="E699" s="16" t="s">
        <v>3626</v>
      </c>
      <c r="F699" s="27">
        <v>42745</v>
      </c>
      <c r="G699" s="16" t="s">
        <v>3644</v>
      </c>
      <c r="H699" s="16" t="s">
        <v>3655</v>
      </c>
      <c r="I699" s="16">
        <v>0.65</v>
      </c>
      <c r="J699" s="16">
        <v>0.65</v>
      </c>
      <c r="K699" s="16">
        <v>0.1681041536710868</v>
      </c>
      <c r="L699" s="16" t="s">
        <v>3647</v>
      </c>
      <c r="M699" s="16" t="s">
        <v>1232</v>
      </c>
      <c r="N699" s="16">
        <v>0</v>
      </c>
      <c r="O699" s="16">
        <v>0</v>
      </c>
      <c r="P699" s="16">
        <v>0</v>
      </c>
    </row>
    <row r="700" spans="1:16">
      <c r="A700" s="20"/>
      <c r="B700" s="13">
        <v>963</v>
      </c>
      <c r="C700" s="16">
        <v>24</v>
      </c>
      <c r="D700" s="16" t="s">
        <v>3633</v>
      </c>
      <c r="E700" s="16" t="s">
        <v>3626</v>
      </c>
      <c r="F700" s="27">
        <v>42745</v>
      </c>
      <c r="G700" s="16" t="s">
        <v>3644</v>
      </c>
      <c r="H700" s="16" t="s">
        <v>3655</v>
      </c>
      <c r="I700" s="16">
        <v>0.05</v>
      </c>
      <c r="J700" s="16">
        <v>0.05</v>
      </c>
      <c r="K700" s="16">
        <v>1.293108874392975E-2</v>
      </c>
      <c r="L700" s="16" t="s">
        <v>3647</v>
      </c>
      <c r="M700" s="16" t="s">
        <v>1232</v>
      </c>
      <c r="N700" s="16">
        <v>0</v>
      </c>
      <c r="O700" s="16">
        <v>0</v>
      </c>
      <c r="P700" s="16">
        <v>0</v>
      </c>
    </row>
    <row r="701" spans="1:16">
      <c r="A701" s="20"/>
      <c r="B701" s="13">
        <v>964</v>
      </c>
      <c r="C701" s="16">
        <v>24</v>
      </c>
      <c r="D701" s="16" t="s">
        <v>3633</v>
      </c>
      <c r="E701" s="16" t="s">
        <v>3626</v>
      </c>
      <c r="F701" s="27">
        <v>42745</v>
      </c>
      <c r="G701" s="16" t="s">
        <v>3644</v>
      </c>
      <c r="H701" s="16" t="s">
        <v>3655</v>
      </c>
      <c r="I701" s="16">
        <v>7.0000000000000007E-2</v>
      </c>
      <c r="J701" s="16">
        <v>7.0000000000000007E-2</v>
      </c>
      <c r="K701" s="16">
        <v>1.8103524241501651E-2</v>
      </c>
      <c r="L701" s="16" t="s">
        <v>1279</v>
      </c>
      <c r="M701" s="16" t="s">
        <v>1232</v>
      </c>
      <c r="N701" s="16">
        <v>0</v>
      </c>
      <c r="O701" s="16">
        <v>0</v>
      </c>
      <c r="P701" s="16">
        <v>0</v>
      </c>
    </row>
    <row r="702" spans="1:16">
      <c r="A702" s="20"/>
      <c r="B702" s="13">
        <v>965</v>
      </c>
      <c r="C702" s="16">
        <v>24</v>
      </c>
      <c r="D702" s="16" t="s">
        <v>3633</v>
      </c>
      <c r="E702" s="16" t="s">
        <v>3626</v>
      </c>
      <c r="F702" s="27">
        <v>42745</v>
      </c>
      <c r="G702" s="16" t="s">
        <v>3644</v>
      </c>
      <c r="H702" s="16" t="s">
        <v>3655</v>
      </c>
      <c r="I702" s="16">
        <v>7.0000000000000007E-2</v>
      </c>
      <c r="J702" s="16">
        <v>7.0000000000000007E-2</v>
      </c>
      <c r="K702" s="16">
        <v>1.8103524241501651E-2</v>
      </c>
      <c r="L702" s="16" t="s">
        <v>3632</v>
      </c>
      <c r="M702" s="16" t="s">
        <v>1392</v>
      </c>
      <c r="N702" s="16">
        <v>0</v>
      </c>
      <c r="O702" s="16">
        <v>0</v>
      </c>
      <c r="P702" s="16">
        <v>0</v>
      </c>
    </row>
    <row r="703" spans="1:16">
      <c r="A703" s="20"/>
      <c r="B703" s="13">
        <v>966</v>
      </c>
      <c r="C703" s="16">
        <v>24</v>
      </c>
      <c r="D703" s="16" t="s">
        <v>3633</v>
      </c>
      <c r="E703" s="16" t="s">
        <v>3626</v>
      </c>
      <c r="F703" s="27">
        <v>42745</v>
      </c>
      <c r="G703" s="16" t="s">
        <v>3644</v>
      </c>
      <c r="H703" s="16" t="s">
        <v>3655</v>
      </c>
      <c r="I703" s="16">
        <v>0.28000000000000003</v>
      </c>
      <c r="J703" s="16">
        <v>0.28000000000000003</v>
      </c>
      <c r="K703" s="16">
        <v>7.2414096966006619E-2</v>
      </c>
      <c r="L703" s="16" t="s">
        <v>3475</v>
      </c>
      <c r="M703" s="16" t="s">
        <v>1232</v>
      </c>
      <c r="N703" s="16">
        <v>0</v>
      </c>
      <c r="O703" s="16">
        <v>0</v>
      </c>
      <c r="P703" s="16">
        <v>0</v>
      </c>
    </row>
    <row r="704" spans="1:16">
      <c r="A704" s="20"/>
      <c r="B704" s="13">
        <v>967</v>
      </c>
      <c r="C704" s="16">
        <v>24</v>
      </c>
      <c r="D704" s="16" t="s">
        <v>3633</v>
      </c>
      <c r="E704" s="16" t="s">
        <v>3626</v>
      </c>
      <c r="F704" s="27">
        <v>42745</v>
      </c>
      <c r="G704" s="16" t="s">
        <v>3644</v>
      </c>
      <c r="H704" s="16" t="s">
        <v>3655</v>
      </c>
      <c r="J704" s="16">
        <v>4.8591549295774562E-2</v>
      </c>
      <c r="K704" s="16">
        <v>1.256683272297396E-2</v>
      </c>
      <c r="L704" s="16" t="s">
        <v>3475</v>
      </c>
      <c r="M704" s="16" t="s">
        <v>1232</v>
      </c>
      <c r="N704" s="16">
        <v>0</v>
      </c>
      <c r="O704" s="16">
        <v>0</v>
      </c>
      <c r="P704" s="16">
        <v>0</v>
      </c>
    </row>
    <row r="705" spans="1:16">
      <c r="A705" s="20"/>
      <c r="B705" s="13">
        <v>968</v>
      </c>
      <c r="C705" s="16">
        <v>24</v>
      </c>
      <c r="D705" s="16" t="s">
        <v>3633</v>
      </c>
      <c r="E705" s="16" t="s">
        <v>3626</v>
      </c>
      <c r="F705" s="27">
        <v>42745</v>
      </c>
      <c r="G705" s="16" t="s">
        <v>3644</v>
      </c>
      <c r="H705" s="16" t="s">
        <v>3655</v>
      </c>
      <c r="I705" s="16">
        <v>0.03</v>
      </c>
      <c r="J705" s="16">
        <v>0.03</v>
      </c>
      <c r="K705" s="16">
        <v>7.7586532463578524E-3</v>
      </c>
      <c r="L705" s="16" t="s">
        <v>1279</v>
      </c>
      <c r="M705" s="16" t="s">
        <v>1232</v>
      </c>
      <c r="N705" s="16">
        <v>0</v>
      </c>
      <c r="O705" s="16">
        <v>0</v>
      </c>
      <c r="P705" s="16">
        <v>0</v>
      </c>
    </row>
    <row r="706" spans="1:16">
      <c r="A706" s="20"/>
      <c r="B706" s="13">
        <v>969</v>
      </c>
      <c r="C706" s="16">
        <v>24</v>
      </c>
      <c r="D706" s="16" t="s">
        <v>3633</v>
      </c>
      <c r="E706" s="16" t="s">
        <v>3626</v>
      </c>
      <c r="F706" s="27">
        <v>42745</v>
      </c>
      <c r="G706" s="16" t="s">
        <v>3644</v>
      </c>
      <c r="H706" s="16" t="s">
        <v>3655</v>
      </c>
      <c r="J706" s="16">
        <v>4.8591549295774562E-2</v>
      </c>
      <c r="K706" s="16">
        <v>1.256683272297396E-2</v>
      </c>
      <c r="L706" s="16" t="s">
        <v>3475</v>
      </c>
      <c r="M706" s="16" t="s">
        <v>1232</v>
      </c>
      <c r="N706" s="16">
        <v>0</v>
      </c>
      <c r="O706" s="16">
        <v>0</v>
      </c>
      <c r="P706" s="16">
        <v>0</v>
      </c>
    </row>
    <row r="707" spans="1:16">
      <c r="A707" s="20"/>
      <c r="B707" s="13">
        <v>970</v>
      </c>
      <c r="C707" s="16">
        <v>24</v>
      </c>
      <c r="D707" s="16" t="s">
        <v>3633</v>
      </c>
      <c r="E707" s="16" t="s">
        <v>3626</v>
      </c>
      <c r="F707" s="27">
        <v>42745</v>
      </c>
      <c r="G707" s="16" t="s">
        <v>3644</v>
      </c>
      <c r="H707" s="16" t="s">
        <v>3655</v>
      </c>
      <c r="J707" s="16">
        <v>4.8591549295774562E-2</v>
      </c>
      <c r="K707" s="16">
        <v>1.256683272297396E-2</v>
      </c>
      <c r="L707" s="16" t="s">
        <v>3475</v>
      </c>
      <c r="M707" s="16" t="s">
        <v>1232</v>
      </c>
      <c r="N707" s="16">
        <v>0</v>
      </c>
      <c r="O707" s="16">
        <v>0</v>
      </c>
      <c r="P707" s="16">
        <v>0</v>
      </c>
    </row>
    <row r="708" spans="1:16">
      <c r="A708" s="20"/>
      <c r="B708" s="13">
        <v>971</v>
      </c>
      <c r="C708" s="16">
        <v>24</v>
      </c>
      <c r="D708" s="16" t="s">
        <v>3633</v>
      </c>
      <c r="E708" s="16" t="s">
        <v>3626</v>
      </c>
      <c r="F708" s="27">
        <v>42745</v>
      </c>
      <c r="G708" s="16" t="s">
        <v>3644</v>
      </c>
      <c r="H708" s="16" t="s">
        <v>3655</v>
      </c>
      <c r="I708" s="16">
        <v>0.1</v>
      </c>
      <c r="J708" s="16">
        <v>0.1</v>
      </c>
      <c r="K708" s="16">
        <v>2.586217748785951E-2</v>
      </c>
      <c r="L708" s="16" t="s">
        <v>1279</v>
      </c>
      <c r="M708" s="16" t="s">
        <v>1232</v>
      </c>
      <c r="N708" s="16">
        <v>0</v>
      </c>
      <c r="O708" s="16">
        <v>0</v>
      </c>
      <c r="P708" s="16">
        <v>0</v>
      </c>
    </row>
    <row r="709" spans="1:16">
      <c r="A709" s="20"/>
      <c r="B709" s="13">
        <v>972</v>
      </c>
      <c r="C709" s="16">
        <v>24</v>
      </c>
      <c r="D709" s="16" t="s">
        <v>3633</v>
      </c>
      <c r="E709" s="16" t="s">
        <v>3626</v>
      </c>
      <c r="F709" s="27">
        <v>42745</v>
      </c>
      <c r="G709" s="16" t="s">
        <v>3644</v>
      </c>
      <c r="H709" s="16" t="s">
        <v>3655</v>
      </c>
      <c r="I709" s="16">
        <v>0.04</v>
      </c>
      <c r="J709" s="16">
        <v>0.04</v>
      </c>
      <c r="K709" s="16">
        <v>1.03448709951438E-2</v>
      </c>
      <c r="L709" s="16" t="s">
        <v>3656</v>
      </c>
      <c r="M709" s="16" t="s">
        <v>1232</v>
      </c>
      <c r="N709" s="16">
        <v>0</v>
      </c>
      <c r="O709" s="16">
        <v>0</v>
      </c>
      <c r="P709" s="16">
        <v>0</v>
      </c>
    </row>
    <row r="710" spans="1:16">
      <c r="A710" s="20"/>
      <c r="B710" s="13">
        <v>973</v>
      </c>
      <c r="C710" s="16">
        <v>24</v>
      </c>
      <c r="D710" s="16" t="s">
        <v>3633</v>
      </c>
      <c r="E710" s="16" t="s">
        <v>3626</v>
      </c>
      <c r="F710" s="27">
        <v>42745</v>
      </c>
      <c r="G710" s="16" t="s">
        <v>3644</v>
      </c>
      <c r="H710" s="16" t="s">
        <v>3655</v>
      </c>
      <c r="I710" s="16">
        <v>0.03</v>
      </c>
      <c r="J710" s="16">
        <v>0.03</v>
      </c>
      <c r="K710" s="16">
        <v>7.7586532463578524E-3</v>
      </c>
      <c r="L710" s="16" t="s">
        <v>3632</v>
      </c>
      <c r="M710" s="16" t="s">
        <v>1392</v>
      </c>
      <c r="N710" s="16">
        <v>0</v>
      </c>
      <c r="O710" s="16">
        <v>0</v>
      </c>
      <c r="P710" s="16">
        <v>0</v>
      </c>
    </row>
    <row r="711" spans="1:16">
      <c r="A711" s="20"/>
      <c r="B711" s="13">
        <v>974</v>
      </c>
      <c r="C711" s="16">
        <v>24</v>
      </c>
      <c r="D711" s="16" t="s">
        <v>3633</v>
      </c>
      <c r="E711" s="16" t="s">
        <v>3626</v>
      </c>
      <c r="F711" s="27">
        <v>42745</v>
      </c>
      <c r="G711" s="16" t="s">
        <v>3644</v>
      </c>
      <c r="H711" s="16" t="s">
        <v>3655</v>
      </c>
      <c r="J711" s="16">
        <v>0.61746031746031749</v>
      </c>
      <c r="K711" s="16">
        <v>0.15968868321868809</v>
      </c>
      <c r="L711" s="16" t="s">
        <v>3630</v>
      </c>
      <c r="M711" s="16" t="s">
        <v>1392</v>
      </c>
      <c r="N711" s="16">
        <v>0</v>
      </c>
      <c r="O711" s="16">
        <v>0</v>
      </c>
      <c r="P711" s="16">
        <v>0</v>
      </c>
    </row>
    <row r="712" spans="1:16">
      <c r="A712" s="20"/>
      <c r="B712" s="13">
        <v>975</v>
      </c>
      <c r="C712" s="16">
        <v>24</v>
      </c>
      <c r="D712" s="16" t="s">
        <v>3633</v>
      </c>
      <c r="E712" s="16" t="s">
        <v>3626</v>
      </c>
      <c r="F712" s="27">
        <v>42745</v>
      </c>
      <c r="G712" s="16" t="s">
        <v>3644</v>
      </c>
      <c r="H712" s="16" t="s">
        <v>3655</v>
      </c>
      <c r="I712" s="16">
        <v>0.05</v>
      </c>
      <c r="J712" s="16">
        <v>0.05</v>
      </c>
      <c r="K712" s="16">
        <v>1.293108874392975E-2</v>
      </c>
      <c r="L712" s="16" t="s">
        <v>3630</v>
      </c>
      <c r="M712" s="16" t="s">
        <v>1392</v>
      </c>
      <c r="N712" s="16">
        <v>0</v>
      </c>
      <c r="O712" s="16">
        <v>0</v>
      </c>
      <c r="P712" s="16">
        <v>0</v>
      </c>
    </row>
    <row r="713" spans="1:16">
      <c r="A713" s="20"/>
      <c r="B713" s="13">
        <v>976</v>
      </c>
      <c r="C713" s="16">
        <v>24</v>
      </c>
      <c r="D713" s="16" t="s">
        <v>3633</v>
      </c>
      <c r="E713" s="16" t="s">
        <v>3626</v>
      </c>
      <c r="F713" s="27">
        <v>42745</v>
      </c>
      <c r="G713" s="16" t="s">
        <v>3644</v>
      </c>
      <c r="H713" s="16" t="s">
        <v>3655</v>
      </c>
      <c r="J713" s="16">
        <v>0.61746031746031749</v>
      </c>
      <c r="K713" s="16">
        <v>0.15968868321868809</v>
      </c>
      <c r="L713" s="16" t="s">
        <v>3630</v>
      </c>
      <c r="M713" s="16" t="s">
        <v>1392</v>
      </c>
      <c r="N713" s="16">
        <v>0</v>
      </c>
      <c r="O713" s="16">
        <v>0</v>
      </c>
      <c r="P713" s="16">
        <v>0</v>
      </c>
    </row>
    <row r="714" spans="1:16">
      <c r="A714" s="20"/>
      <c r="B714" s="13">
        <v>977</v>
      </c>
      <c r="C714" s="16">
        <v>24</v>
      </c>
      <c r="D714" s="16" t="s">
        <v>3633</v>
      </c>
      <c r="E714" s="16" t="s">
        <v>3626</v>
      </c>
      <c r="F714" s="27">
        <v>42745</v>
      </c>
      <c r="G714" s="16" t="s">
        <v>3644</v>
      </c>
      <c r="H714" s="16" t="s">
        <v>3655</v>
      </c>
      <c r="I714" s="16">
        <v>3.89</v>
      </c>
      <c r="J714" s="16">
        <v>3.89</v>
      </c>
      <c r="K714" s="16">
        <v>1.006038704277735</v>
      </c>
      <c r="L714" s="16" t="s">
        <v>3630</v>
      </c>
      <c r="M714" s="16" t="s">
        <v>1392</v>
      </c>
      <c r="N714" s="16">
        <v>0</v>
      </c>
      <c r="O714" s="16">
        <v>0</v>
      </c>
      <c r="P714" s="16">
        <v>0</v>
      </c>
    </row>
    <row r="715" spans="1:16">
      <c r="A715" s="20"/>
      <c r="B715" s="13">
        <v>978</v>
      </c>
      <c r="C715" s="16">
        <v>24</v>
      </c>
      <c r="D715" s="16" t="s">
        <v>3633</v>
      </c>
      <c r="E715" s="16" t="s">
        <v>3626</v>
      </c>
      <c r="F715" s="27">
        <v>42745</v>
      </c>
      <c r="G715" s="16" t="s">
        <v>3644</v>
      </c>
      <c r="H715" s="16" t="s">
        <v>3655</v>
      </c>
      <c r="J715" s="16">
        <v>4.8591549295774562E-2</v>
      </c>
      <c r="K715" s="16">
        <v>1.256683272297396E-2</v>
      </c>
      <c r="L715" s="16" t="s">
        <v>3475</v>
      </c>
      <c r="M715" s="16" t="s">
        <v>1232</v>
      </c>
      <c r="N715" s="16">
        <v>0</v>
      </c>
      <c r="O715" s="16">
        <v>0</v>
      </c>
      <c r="P715" s="16">
        <v>0</v>
      </c>
    </row>
    <row r="716" spans="1:16">
      <c r="A716" s="20"/>
      <c r="B716" s="13">
        <v>979</v>
      </c>
      <c r="C716" s="16">
        <v>24</v>
      </c>
      <c r="D716" s="16" t="s">
        <v>3633</v>
      </c>
      <c r="E716" s="16" t="s">
        <v>3626</v>
      </c>
      <c r="F716" s="27">
        <v>42745</v>
      </c>
      <c r="G716" s="16" t="s">
        <v>3644</v>
      </c>
      <c r="H716" s="16" t="s">
        <v>3655</v>
      </c>
      <c r="I716" s="16">
        <v>0.01</v>
      </c>
      <c r="J716" s="16">
        <v>0.01</v>
      </c>
      <c r="K716" s="16">
        <v>2.5862177487859508E-3</v>
      </c>
      <c r="L716" s="16" t="s">
        <v>1279</v>
      </c>
      <c r="M716" s="16" t="s">
        <v>1232</v>
      </c>
      <c r="N716" s="16">
        <v>0</v>
      </c>
      <c r="O716" s="16">
        <v>0</v>
      </c>
      <c r="P716" s="16">
        <v>0</v>
      </c>
    </row>
    <row r="717" spans="1:16">
      <c r="A717" s="20"/>
      <c r="B717" s="13">
        <v>980</v>
      </c>
      <c r="C717" s="16">
        <v>24</v>
      </c>
      <c r="D717" s="16" t="s">
        <v>3633</v>
      </c>
      <c r="E717" s="16" t="s">
        <v>3626</v>
      </c>
      <c r="F717" s="27">
        <v>42745</v>
      </c>
      <c r="G717" s="16" t="s">
        <v>3644</v>
      </c>
      <c r="H717" s="16" t="s">
        <v>3655</v>
      </c>
      <c r="I717" s="16">
        <v>0.24</v>
      </c>
      <c r="J717" s="16">
        <v>0.24</v>
      </c>
      <c r="K717" s="16">
        <v>6.2069225970862812E-2</v>
      </c>
      <c r="L717" s="16" t="s">
        <v>3632</v>
      </c>
      <c r="M717" s="16" t="s">
        <v>1232</v>
      </c>
      <c r="N717" s="16">
        <v>0</v>
      </c>
      <c r="O717" s="16">
        <v>0</v>
      </c>
      <c r="P717" s="16">
        <v>0</v>
      </c>
    </row>
    <row r="718" spans="1:16">
      <c r="A718" s="20"/>
      <c r="B718" s="13">
        <v>981</v>
      </c>
      <c r="C718" s="16">
        <v>24</v>
      </c>
      <c r="D718" s="16" t="s">
        <v>3633</v>
      </c>
      <c r="E718" s="16" t="s">
        <v>3626</v>
      </c>
      <c r="F718" s="27">
        <v>42745</v>
      </c>
      <c r="G718" s="16" t="s">
        <v>3644</v>
      </c>
      <c r="H718" s="16" t="s">
        <v>3655</v>
      </c>
      <c r="J718" s="16">
        <v>4.8591549295774562E-2</v>
      </c>
      <c r="K718" s="16">
        <v>1.256683272297396E-2</v>
      </c>
      <c r="L718" s="16" t="s">
        <v>3475</v>
      </c>
      <c r="M718" s="16" t="s">
        <v>1232</v>
      </c>
      <c r="N718" s="16">
        <v>0</v>
      </c>
      <c r="O718" s="16">
        <v>0</v>
      </c>
      <c r="P718" s="16">
        <v>0</v>
      </c>
    </row>
    <row r="719" spans="1:16">
      <c r="B719" s="13">
        <v>982</v>
      </c>
      <c r="C719" s="16">
        <v>24</v>
      </c>
      <c r="D719" s="16" t="s">
        <v>3633</v>
      </c>
      <c r="E719" s="16" t="s">
        <v>3626</v>
      </c>
      <c r="F719" s="27">
        <v>42745</v>
      </c>
      <c r="G719" s="16" t="s">
        <v>3644</v>
      </c>
      <c r="H719" s="16" t="s">
        <v>3655</v>
      </c>
      <c r="I719" s="16">
        <v>0.27</v>
      </c>
      <c r="J719" s="16">
        <v>0.27</v>
      </c>
      <c r="K719" s="16">
        <v>6.9827879217220667E-2</v>
      </c>
      <c r="L719" s="16" t="s">
        <v>3475</v>
      </c>
      <c r="M719" s="16" t="s">
        <v>1232</v>
      </c>
      <c r="N719" s="16">
        <v>0</v>
      </c>
      <c r="O719" s="16">
        <v>0</v>
      </c>
      <c r="P719" s="16">
        <v>0</v>
      </c>
    </row>
    <row r="720" spans="1:16">
      <c r="B720" s="13">
        <v>983</v>
      </c>
      <c r="C720" s="16">
        <v>24</v>
      </c>
      <c r="D720" s="16" t="s">
        <v>3633</v>
      </c>
      <c r="E720" s="16" t="s">
        <v>3626</v>
      </c>
      <c r="F720" s="27">
        <v>42745</v>
      </c>
      <c r="G720" s="16" t="s">
        <v>3644</v>
      </c>
      <c r="H720" s="16" t="s">
        <v>3655</v>
      </c>
      <c r="J720" s="16">
        <v>1.3433622513240779</v>
      </c>
      <c r="K720" s="16">
        <v>0.34742272974233829</v>
      </c>
      <c r="L720" s="16" t="s">
        <v>3678</v>
      </c>
      <c r="M720" s="16" t="s">
        <v>1392</v>
      </c>
      <c r="N720" s="16">
        <v>0</v>
      </c>
      <c r="O720" s="16">
        <v>1</v>
      </c>
      <c r="P720" s="16">
        <v>0.34742272974233829</v>
      </c>
    </row>
    <row r="721" spans="2:16">
      <c r="B721" s="13">
        <v>984</v>
      </c>
      <c r="C721" s="16">
        <v>24</v>
      </c>
      <c r="D721" s="16" t="s">
        <v>3633</v>
      </c>
      <c r="E721" s="16" t="s">
        <v>3626</v>
      </c>
      <c r="F721" s="27">
        <v>42745</v>
      </c>
      <c r="G721" s="16" t="s">
        <v>3644</v>
      </c>
      <c r="H721" s="16" t="s">
        <v>3655</v>
      </c>
      <c r="J721" s="16">
        <v>1.3433622513240779</v>
      </c>
      <c r="K721" s="16">
        <v>0.34742272974233829</v>
      </c>
      <c r="L721" s="16" t="s">
        <v>3678</v>
      </c>
      <c r="M721" s="16" t="s">
        <v>1392</v>
      </c>
      <c r="N721" s="16">
        <v>0</v>
      </c>
      <c r="O721" s="16">
        <v>1</v>
      </c>
      <c r="P721" s="16">
        <v>0.34742272974233829</v>
      </c>
    </row>
    <row r="722" spans="2:16">
      <c r="B722" s="13">
        <v>985</v>
      </c>
      <c r="C722" s="16">
        <v>24</v>
      </c>
      <c r="D722" s="16" t="s">
        <v>3633</v>
      </c>
      <c r="E722" s="16" t="s">
        <v>3626</v>
      </c>
      <c r="F722" s="27">
        <v>42745</v>
      </c>
      <c r="G722" s="16" t="s">
        <v>3644</v>
      </c>
      <c r="H722" s="16" t="s">
        <v>3655</v>
      </c>
      <c r="J722" s="16">
        <v>0.16875912408759119</v>
      </c>
      <c r="K722" s="16">
        <v>4.3644784198489911E-2</v>
      </c>
      <c r="L722" s="16" t="s">
        <v>3632</v>
      </c>
      <c r="M722" s="16" t="s">
        <v>1392</v>
      </c>
      <c r="N722" s="16">
        <v>0</v>
      </c>
      <c r="O722" s="16">
        <v>0</v>
      </c>
      <c r="P722" s="16">
        <v>0</v>
      </c>
    </row>
    <row r="723" spans="2:16">
      <c r="B723" s="13">
        <v>986</v>
      </c>
      <c r="C723" s="16">
        <v>24</v>
      </c>
      <c r="D723" s="16" t="s">
        <v>3633</v>
      </c>
      <c r="E723" s="16" t="s">
        <v>3626</v>
      </c>
      <c r="F723" s="27">
        <v>42745</v>
      </c>
      <c r="G723" s="16" t="s">
        <v>3644</v>
      </c>
      <c r="H723" s="16" t="s">
        <v>3655</v>
      </c>
      <c r="J723" s="16">
        <v>1.3433622513240779</v>
      </c>
      <c r="K723" s="16">
        <v>0.34742272974233829</v>
      </c>
      <c r="L723" s="16" t="s">
        <v>3678</v>
      </c>
      <c r="M723" s="16" t="s">
        <v>1392</v>
      </c>
      <c r="N723" s="16">
        <v>0</v>
      </c>
      <c r="O723" s="16">
        <v>1</v>
      </c>
      <c r="P723" s="16">
        <v>0.34742272974233829</v>
      </c>
    </row>
    <row r="724" spans="2:16">
      <c r="B724" s="13">
        <v>987</v>
      </c>
      <c r="C724" s="16">
        <v>24</v>
      </c>
      <c r="D724" s="16" t="s">
        <v>3633</v>
      </c>
      <c r="E724" s="16" t="s">
        <v>3626</v>
      </c>
      <c r="F724" s="27">
        <v>42745</v>
      </c>
      <c r="G724" s="16" t="s">
        <v>3644</v>
      </c>
      <c r="H724" s="16" t="s">
        <v>3655</v>
      </c>
      <c r="J724" s="16">
        <v>1.3433622513240779</v>
      </c>
      <c r="K724" s="16">
        <v>0.34742272974233829</v>
      </c>
      <c r="L724" s="16" t="s">
        <v>3678</v>
      </c>
      <c r="M724" s="16" t="s">
        <v>1392</v>
      </c>
      <c r="N724" s="16">
        <v>0</v>
      </c>
      <c r="O724" s="16">
        <v>1</v>
      </c>
      <c r="P724" s="16">
        <v>0.34742272974233829</v>
      </c>
    </row>
    <row r="725" spans="2:16">
      <c r="B725" s="13">
        <v>988</v>
      </c>
      <c r="C725" s="16">
        <v>24</v>
      </c>
      <c r="D725" s="16" t="s">
        <v>3633</v>
      </c>
      <c r="E725" s="16" t="s">
        <v>3626</v>
      </c>
      <c r="F725" s="27">
        <v>42745</v>
      </c>
      <c r="G725" s="16" t="s">
        <v>3644</v>
      </c>
      <c r="H725" s="16" t="s">
        <v>3655</v>
      </c>
      <c r="J725" s="16">
        <v>1.3433622513240779</v>
      </c>
      <c r="K725" s="16">
        <v>0.34742272974233829</v>
      </c>
      <c r="L725" s="16" t="s">
        <v>3678</v>
      </c>
      <c r="M725" s="16" t="s">
        <v>1392</v>
      </c>
      <c r="N725" s="16">
        <v>0</v>
      </c>
      <c r="O725" s="16">
        <v>1</v>
      </c>
      <c r="P725" s="16">
        <v>0.34742272974233829</v>
      </c>
    </row>
    <row r="726" spans="2:16">
      <c r="B726" s="13">
        <v>989</v>
      </c>
      <c r="C726" s="16">
        <v>25</v>
      </c>
      <c r="D726" s="16" t="s">
        <v>3633</v>
      </c>
      <c r="E726" s="16" t="s">
        <v>3626</v>
      </c>
      <c r="F726" s="27">
        <v>42743</v>
      </c>
      <c r="G726" s="16" t="s">
        <v>3644</v>
      </c>
      <c r="H726" s="16" t="s">
        <v>3657</v>
      </c>
      <c r="I726" s="16">
        <v>0.15</v>
      </c>
      <c r="J726" s="16">
        <v>0.15</v>
      </c>
      <c r="K726" s="16">
        <v>3.8793266231789247E-2</v>
      </c>
      <c r="L726" s="16" t="s">
        <v>3629</v>
      </c>
      <c r="M726" s="16" t="s">
        <v>1392</v>
      </c>
      <c r="N726" s="16">
        <v>0</v>
      </c>
      <c r="O726" s="16">
        <v>0</v>
      </c>
      <c r="P726" s="16">
        <v>0</v>
      </c>
    </row>
    <row r="727" spans="2:16">
      <c r="B727" s="13">
        <v>990</v>
      </c>
      <c r="C727" s="16">
        <v>25</v>
      </c>
      <c r="D727" s="16" t="s">
        <v>3633</v>
      </c>
      <c r="E727" s="16" t="s">
        <v>3626</v>
      </c>
      <c r="F727" s="27">
        <v>42743</v>
      </c>
      <c r="G727" s="16" t="s">
        <v>3644</v>
      </c>
      <c r="H727" s="16" t="s">
        <v>3657</v>
      </c>
      <c r="J727" s="16">
        <v>0.16875912408759119</v>
      </c>
      <c r="K727" s="16">
        <v>4.3644784198489911E-2</v>
      </c>
      <c r="L727" s="16" t="s">
        <v>3632</v>
      </c>
      <c r="M727" s="16" t="s">
        <v>1232</v>
      </c>
      <c r="N727" s="16">
        <v>0</v>
      </c>
      <c r="O727" s="16">
        <v>0</v>
      </c>
      <c r="P727" s="16">
        <v>0</v>
      </c>
    </row>
    <row r="728" spans="2:16">
      <c r="B728" s="13">
        <v>991</v>
      </c>
      <c r="C728" s="16">
        <v>25</v>
      </c>
      <c r="D728" s="16" t="s">
        <v>3633</v>
      </c>
      <c r="E728" s="16" t="s">
        <v>3626</v>
      </c>
      <c r="F728" s="27">
        <v>42743</v>
      </c>
      <c r="G728" s="16" t="s">
        <v>3644</v>
      </c>
      <c r="H728" s="16" t="s">
        <v>3657</v>
      </c>
      <c r="J728" s="16">
        <v>4.8591549295774562E-2</v>
      </c>
      <c r="K728" s="16">
        <v>1.256683272297396E-2</v>
      </c>
      <c r="L728" s="16" t="s">
        <v>3475</v>
      </c>
      <c r="M728" s="16" t="s">
        <v>1232</v>
      </c>
      <c r="N728" s="16">
        <v>0</v>
      </c>
      <c r="O728" s="16">
        <v>0</v>
      </c>
      <c r="P728" s="16">
        <v>0</v>
      </c>
    </row>
    <row r="729" spans="2:16">
      <c r="B729" s="13">
        <v>992</v>
      </c>
      <c r="C729" s="16">
        <v>25</v>
      </c>
      <c r="D729" s="16" t="s">
        <v>3633</v>
      </c>
      <c r="E729" s="16" t="s">
        <v>3626</v>
      </c>
      <c r="F729" s="27">
        <v>42743</v>
      </c>
      <c r="G729" s="16" t="s">
        <v>3644</v>
      </c>
      <c r="H729" s="16" t="s">
        <v>3657</v>
      </c>
      <c r="I729" s="16">
        <v>0.02</v>
      </c>
      <c r="J729" s="16">
        <v>0.02</v>
      </c>
      <c r="K729" s="16">
        <v>5.1724354975719016E-3</v>
      </c>
      <c r="L729" s="16" t="s">
        <v>1279</v>
      </c>
      <c r="M729" s="16" t="s">
        <v>1232</v>
      </c>
      <c r="N729" s="16">
        <v>0</v>
      </c>
      <c r="O729" s="16">
        <v>0</v>
      </c>
      <c r="P729" s="16">
        <v>0</v>
      </c>
    </row>
    <row r="730" spans="2:16">
      <c r="B730" s="13">
        <v>993</v>
      </c>
      <c r="C730" s="16">
        <v>25</v>
      </c>
      <c r="D730" s="16" t="s">
        <v>3633</v>
      </c>
      <c r="E730" s="16" t="s">
        <v>3626</v>
      </c>
      <c r="F730" s="27">
        <v>42743</v>
      </c>
      <c r="G730" s="16" t="s">
        <v>3644</v>
      </c>
      <c r="H730" s="16" t="s">
        <v>3657</v>
      </c>
      <c r="I730" s="16">
        <v>7.0000000000000007E-2</v>
      </c>
      <c r="J730" s="16">
        <v>7.0000000000000007E-2</v>
      </c>
      <c r="K730" s="16">
        <v>1.8103524241501651E-2</v>
      </c>
      <c r="L730" s="16" t="s">
        <v>3475</v>
      </c>
      <c r="M730" s="16" t="s">
        <v>1232</v>
      </c>
      <c r="N730" s="16">
        <v>0</v>
      </c>
      <c r="O730" s="16">
        <v>0</v>
      </c>
      <c r="P730" s="16">
        <v>0</v>
      </c>
    </row>
    <row r="731" spans="2:16">
      <c r="B731" s="13">
        <v>994</v>
      </c>
      <c r="C731" s="16">
        <v>25</v>
      </c>
      <c r="D731" s="16" t="s">
        <v>3633</v>
      </c>
      <c r="E731" s="16" t="s">
        <v>3626</v>
      </c>
      <c r="F731" s="27">
        <v>42743</v>
      </c>
      <c r="G731" s="16" t="s">
        <v>3644</v>
      </c>
      <c r="H731" s="16" t="s">
        <v>3657</v>
      </c>
      <c r="J731" s="16">
        <v>0.61746031746031749</v>
      </c>
      <c r="K731" s="16">
        <v>0.15968868321868809</v>
      </c>
      <c r="L731" s="16" t="s">
        <v>3630</v>
      </c>
      <c r="M731" s="16" t="s">
        <v>1392</v>
      </c>
      <c r="N731" s="16">
        <v>0</v>
      </c>
      <c r="O731" s="16">
        <v>0</v>
      </c>
      <c r="P731" s="16">
        <v>0</v>
      </c>
    </row>
    <row r="732" spans="2:16">
      <c r="B732" s="13">
        <v>995</v>
      </c>
      <c r="C732" s="16">
        <v>25</v>
      </c>
      <c r="D732" s="16" t="s">
        <v>3633</v>
      </c>
      <c r="E732" s="16" t="s">
        <v>3626</v>
      </c>
      <c r="F732" s="27">
        <v>42743</v>
      </c>
      <c r="G732" s="16" t="s">
        <v>3644</v>
      </c>
      <c r="H732" s="16" t="s">
        <v>3657</v>
      </c>
      <c r="I732" s="16">
        <v>0.1</v>
      </c>
      <c r="J732" s="16">
        <v>0.1</v>
      </c>
      <c r="K732" s="16">
        <v>2.586217748785951E-2</v>
      </c>
      <c r="L732" s="16" t="s">
        <v>3629</v>
      </c>
      <c r="M732" s="16" t="s">
        <v>1392</v>
      </c>
      <c r="N732" s="16">
        <v>0</v>
      </c>
      <c r="O732" s="16">
        <v>0</v>
      </c>
      <c r="P732" s="16">
        <v>0</v>
      </c>
    </row>
    <row r="733" spans="2:16">
      <c r="B733" s="13">
        <v>996</v>
      </c>
      <c r="C733" s="16">
        <v>25</v>
      </c>
      <c r="D733" s="16" t="s">
        <v>3633</v>
      </c>
      <c r="E733" s="16" t="s">
        <v>3626</v>
      </c>
      <c r="F733" s="27">
        <v>42743</v>
      </c>
      <c r="G733" s="16" t="s">
        <v>3644</v>
      </c>
      <c r="H733" s="16" t="s">
        <v>3657</v>
      </c>
      <c r="J733" s="16">
        <v>0.16875912408759119</v>
      </c>
      <c r="K733" s="16">
        <v>4.3644784198489911E-2</v>
      </c>
      <c r="L733" s="16" t="s">
        <v>3632</v>
      </c>
      <c r="M733" s="16" t="s">
        <v>1232</v>
      </c>
      <c r="N733" s="16">
        <v>0</v>
      </c>
      <c r="O733" s="16">
        <v>0</v>
      </c>
      <c r="P733" s="16">
        <v>0</v>
      </c>
    </row>
    <row r="734" spans="2:16">
      <c r="B734" s="13">
        <v>997</v>
      </c>
      <c r="C734" s="16">
        <v>25</v>
      </c>
      <c r="D734" s="16" t="s">
        <v>3633</v>
      </c>
      <c r="E734" s="16" t="s">
        <v>3626</v>
      </c>
      <c r="F734" s="27">
        <v>42743</v>
      </c>
      <c r="G734" s="16" t="s">
        <v>3644</v>
      </c>
      <c r="H734" s="16" t="s">
        <v>3657</v>
      </c>
      <c r="I734" s="16">
        <v>7.0000000000000007E-2</v>
      </c>
      <c r="J734" s="16">
        <v>7.0000000000000007E-2</v>
      </c>
      <c r="K734" s="16">
        <v>1.8103524241501651E-2</v>
      </c>
      <c r="L734" s="16" t="s">
        <v>3646</v>
      </c>
      <c r="M734" s="16" t="s">
        <v>1232</v>
      </c>
      <c r="N734" s="16">
        <v>0</v>
      </c>
      <c r="O734" s="16">
        <v>0</v>
      </c>
      <c r="P734" s="16">
        <v>0</v>
      </c>
    </row>
    <row r="735" spans="2:16">
      <c r="B735" s="13">
        <v>998</v>
      </c>
      <c r="C735" s="16">
        <v>25</v>
      </c>
      <c r="D735" s="16" t="s">
        <v>3633</v>
      </c>
      <c r="E735" s="16" t="s">
        <v>3626</v>
      </c>
      <c r="F735" s="27">
        <v>42743</v>
      </c>
      <c r="G735" s="16" t="s">
        <v>3644</v>
      </c>
      <c r="H735" s="16" t="s">
        <v>3657</v>
      </c>
      <c r="I735" s="16">
        <v>0.01</v>
      </c>
      <c r="J735" s="16">
        <v>0.01</v>
      </c>
      <c r="K735" s="16">
        <v>2.5862177487859508E-3</v>
      </c>
      <c r="L735" s="16" t="s">
        <v>3475</v>
      </c>
      <c r="M735" s="16" t="s">
        <v>1232</v>
      </c>
      <c r="N735" s="16">
        <v>0</v>
      </c>
      <c r="O735" s="16">
        <v>0</v>
      </c>
      <c r="P735" s="16">
        <v>0</v>
      </c>
    </row>
    <row r="736" spans="2:16">
      <c r="B736" s="13">
        <v>999</v>
      </c>
      <c r="C736" s="16">
        <v>25</v>
      </c>
      <c r="D736" s="16" t="s">
        <v>3633</v>
      </c>
      <c r="E736" s="16" t="s">
        <v>3626</v>
      </c>
      <c r="F736" s="27">
        <v>42743</v>
      </c>
      <c r="G736" s="16" t="s">
        <v>3644</v>
      </c>
      <c r="H736" s="16" t="s">
        <v>3657</v>
      </c>
      <c r="J736" s="16">
        <v>0.61746031746031749</v>
      </c>
      <c r="K736" s="16">
        <v>0.15968868321868809</v>
      </c>
      <c r="L736" s="16" t="s">
        <v>3630</v>
      </c>
      <c r="M736" s="16" t="s">
        <v>1392</v>
      </c>
      <c r="N736" s="16">
        <v>0</v>
      </c>
      <c r="O736" s="16">
        <v>0</v>
      </c>
      <c r="P736" s="16">
        <v>0</v>
      </c>
    </row>
    <row r="737" spans="2:16">
      <c r="B737" s="13">
        <v>1000</v>
      </c>
      <c r="C737" s="16">
        <v>25</v>
      </c>
      <c r="D737" s="16" t="s">
        <v>3633</v>
      </c>
      <c r="E737" s="16" t="s">
        <v>3626</v>
      </c>
      <c r="F737" s="27">
        <v>42743</v>
      </c>
      <c r="G737" s="16" t="s">
        <v>3644</v>
      </c>
      <c r="H737" s="16" t="s">
        <v>3657</v>
      </c>
      <c r="I737" s="16">
        <v>0.1</v>
      </c>
      <c r="J737" s="16">
        <v>0.1</v>
      </c>
      <c r="K737" s="16">
        <v>2.586217748785951E-2</v>
      </c>
      <c r="L737" s="16" t="s">
        <v>3629</v>
      </c>
      <c r="M737" s="16" t="s">
        <v>1392</v>
      </c>
      <c r="N737" s="16">
        <v>0</v>
      </c>
      <c r="O737" s="16">
        <v>0</v>
      </c>
      <c r="P737" s="16">
        <v>0</v>
      </c>
    </row>
    <row r="738" spans="2:16">
      <c r="B738" s="13">
        <v>1001</v>
      </c>
      <c r="C738" s="16">
        <v>25</v>
      </c>
      <c r="D738" s="16" t="s">
        <v>3633</v>
      </c>
      <c r="E738" s="16" t="s">
        <v>3626</v>
      </c>
      <c r="F738" s="27">
        <v>42743</v>
      </c>
      <c r="G738" s="16" t="s">
        <v>3644</v>
      </c>
      <c r="H738" s="16" t="s">
        <v>3657</v>
      </c>
      <c r="I738" s="16">
        <v>0.08</v>
      </c>
      <c r="J738" s="16">
        <v>0.08</v>
      </c>
      <c r="K738" s="16">
        <v>2.068974199028761E-2</v>
      </c>
      <c r="L738" s="16" t="s">
        <v>3632</v>
      </c>
      <c r="M738" s="16" t="s">
        <v>1232</v>
      </c>
      <c r="N738" s="16">
        <v>0</v>
      </c>
      <c r="O738" s="16">
        <v>0</v>
      </c>
      <c r="P738" s="16">
        <v>0</v>
      </c>
    </row>
    <row r="739" spans="2:16">
      <c r="B739" s="13">
        <v>1002</v>
      </c>
      <c r="C739" s="16">
        <v>25</v>
      </c>
      <c r="D739" s="16" t="s">
        <v>3633</v>
      </c>
      <c r="E739" s="16" t="s">
        <v>3626</v>
      </c>
      <c r="F739" s="27">
        <v>42743</v>
      </c>
      <c r="G739" s="16" t="s">
        <v>3644</v>
      </c>
      <c r="H739" s="16" t="s">
        <v>3657</v>
      </c>
      <c r="I739" s="16">
        <v>7.0000000000000007E-2</v>
      </c>
      <c r="J739" s="16">
        <v>7.0000000000000007E-2</v>
      </c>
      <c r="K739" s="16">
        <v>1.8103524241501651E-2</v>
      </c>
      <c r="L739" s="16" t="s">
        <v>3646</v>
      </c>
      <c r="M739" s="16" t="s">
        <v>1392</v>
      </c>
      <c r="N739" s="16">
        <v>0</v>
      </c>
      <c r="O739" s="16">
        <v>0</v>
      </c>
      <c r="P739" s="16">
        <v>0</v>
      </c>
    </row>
    <row r="740" spans="2:16">
      <c r="B740" s="13">
        <v>1003</v>
      </c>
      <c r="C740" s="16">
        <v>25</v>
      </c>
      <c r="D740" s="16" t="s">
        <v>3633</v>
      </c>
      <c r="E740" s="16" t="s">
        <v>3626</v>
      </c>
      <c r="F740" s="27">
        <v>42743</v>
      </c>
      <c r="G740" s="16" t="s">
        <v>3644</v>
      </c>
      <c r="H740" s="16" t="s">
        <v>3657</v>
      </c>
      <c r="J740" s="16">
        <v>0.17192307692307679</v>
      </c>
      <c r="K740" s="16">
        <v>4.4463051296435359E-2</v>
      </c>
      <c r="L740" s="16" t="s">
        <v>3646</v>
      </c>
      <c r="M740" s="16" t="s">
        <v>1392</v>
      </c>
      <c r="N740" s="16">
        <v>0</v>
      </c>
      <c r="O740" s="16">
        <v>0</v>
      </c>
      <c r="P740" s="16">
        <v>0</v>
      </c>
    </row>
    <row r="741" spans="2:16">
      <c r="B741" s="13">
        <v>1004</v>
      </c>
      <c r="C741" s="16">
        <v>25</v>
      </c>
      <c r="D741" s="16" t="s">
        <v>3633</v>
      </c>
      <c r="E741" s="16" t="s">
        <v>3626</v>
      </c>
      <c r="F741" s="27">
        <v>42743</v>
      </c>
      <c r="G741" s="16" t="s">
        <v>3644</v>
      </c>
      <c r="H741" s="16" t="s">
        <v>3657</v>
      </c>
      <c r="J741" s="16">
        <v>4.8591549295774562E-2</v>
      </c>
      <c r="K741" s="16">
        <v>1.256683272297396E-2</v>
      </c>
      <c r="L741" s="16" t="s">
        <v>3475</v>
      </c>
      <c r="M741" s="16" t="s">
        <v>1232</v>
      </c>
      <c r="N741" s="16">
        <v>0</v>
      </c>
      <c r="O741" s="16">
        <v>0</v>
      </c>
      <c r="P741" s="16">
        <v>0</v>
      </c>
    </row>
    <row r="742" spans="2:16">
      <c r="B742" s="13">
        <v>1005</v>
      </c>
      <c r="C742" s="16">
        <v>25</v>
      </c>
      <c r="D742" s="16" t="s">
        <v>3633</v>
      </c>
      <c r="E742" s="16" t="s">
        <v>3626</v>
      </c>
      <c r="F742" s="27">
        <v>42743</v>
      </c>
      <c r="G742" s="16" t="s">
        <v>3644</v>
      </c>
      <c r="H742" s="16" t="s">
        <v>3657</v>
      </c>
      <c r="I742" s="16">
        <v>0.08</v>
      </c>
      <c r="J742" s="16">
        <v>0.08</v>
      </c>
      <c r="K742" s="16">
        <v>2.068974199028761E-2</v>
      </c>
      <c r="L742" s="16" t="s">
        <v>3630</v>
      </c>
      <c r="M742" s="16" t="s">
        <v>1392</v>
      </c>
      <c r="N742" s="16">
        <v>0</v>
      </c>
      <c r="O742" s="16">
        <v>0</v>
      </c>
      <c r="P742" s="16">
        <v>0</v>
      </c>
    </row>
    <row r="743" spans="2:16">
      <c r="B743" s="13">
        <v>1006</v>
      </c>
      <c r="C743" s="16">
        <v>25</v>
      </c>
      <c r="D743" s="16" t="s">
        <v>3633</v>
      </c>
      <c r="E743" s="16" t="s">
        <v>3626</v>
      </c>
      <c r="F743" s="27">
        <v>42743</v>
      </c>
      <c r="G743" s="16" t="s">
        <v>3644</v>
      </c>
      <c r="H743" s="16" t="s">
        <v>3657</v>
      </c>
      <c r="I743" s="16">
        <v>0.1</v>
      </c>
      <c r="J743" s="16">
        <v>0.1</v>
      </c>
      <c r="K743" s="16">
        <v>2.586217748785951E-2</v>
      </c>
      <c r="L743" s="16" t="s">
        <v>3629</v>
      </c>
      <c r="M743" s="16" t="s">
        <v>1392</v>
      </c>
      <c r="N743" s="16">
        <v>0</v>
      </c>
      <c r="O743" s="16">
        <v>0</v>
      </c>
      <c r="P743" s="16">
        <v>0</v>
      </c>
    </row>
    <row r="744" spans="2:16">
      <c r="B744" s="13">
        <v>1007</v>
      </c>
      <c r="C744" s="16">
        <v>25</v>
      </c>
      <c r="D744" s="16" t="s">
        <v>3633</v>
      </c>
      <c r="E744" s="16" t="s">
        <v>3626</v>
      </c>
      <c r="F744" s="27">
        <v>42743</v>
      </c>
      <c r="G744" s="16" t="s">
        <v>3644</v>
      </c>
      <c r="H744" s="16" t="s">
        <v>3657</v>
      </c>
      <c r="J744" s="16">
        <v>0.16875912408759119</v>
      </c>
      <c r="K744" s="16">
        <v>4.3644784198489911E-2</v>
      </c>
      <c r="L744" s="16" t="s">
        <v>3632</v>
      </c>
      <c r="M744" s="16" t="s">
        <v>1232</v>
      </c>
      <c r="N744" s="16">
        <v>0</v>
      </c>
      <c r="O744" s="16">
        <v>0</v>
      </c>
      <c r="P744" s="16">
        <v>0</v>
      </c>
    </row>
    <row r="745" spans="2:16">
      <c r="B745" s="13">
        <v>1008</v>
      </c>
      <c r="C745" s="16">
        <v>25</v>
      </c>
      <c r="D745" s="16" t="s">
        <v>3633</v>
      </c>
      <c r="E745" s="16" t="s">
        <v>3626</v>
      </c>
      <c r="F745" s="27">
        <v>42743</v>
      </c>
      <c r="G745" s="16" t="s">
        <v>3644</v>
      </c>
      <c r="H745" s="16" t="s">
        <v>3657</v>
      </c>
      <c r="J745" s="16">
        <v>0.17192307692307679</v>
      </c>
      <c r="K745" s="16">
        <v>4.4463051296435359E-2</v>
      </c>
      <c r="L745" s="16" t="s">
        <v>3646</v>
      </c>
      <c r="M745" s="16" t="s">
        <v>1392</v>
      </c>
      <c r="N745" s="16">
        <v>0</v>
      </c>
      <c r="O745" s="16">
        <v>0</v>
      </c>
      <c r="P745" s="16">
        <v>0</v>
      </c>
    </row>
    <row r="746" spans="2:16">
      <c r="B746" s="13">
        <v>1009</v>
      </c>
      <c r="C746" s="16">
        <v>25</v>
      </c>
      <c r="D746" s="16" t="s">
        <v>3633</v>
      </c>
      <c r="E746" s="16" t="s">
        <v>3626</v>
      </c>
      <c r="F746" s="27">
        <v>42743</v>
      </c>
      <c r="G746" s="16" t="s">
        <v>3644</v>
      </c>
      <c r="H746" s="16" t="s">
        <v>3657</v>
      </c>
      <c r="I746" s="16">
        <v>0.01</v>
      </c>
      <c r="J746" s="16">
        <v>0.01</v>
      </c>
      <c r="K746" s="16">
        <v>2.5862177487859508E-3</v>
      </c>
      <c r="L746" s="16" t="s">
        <v>3646</v>
      </c>
      <c r="M746" s="16" t="s">
        <v>1232</v>
      </c>
      <c r="N746" s="16">
        <v>0</v>
      </c>
      <c r="O746" s="16">
        <v>0</v>
      </c>
      <c r="P746" s="16">
        <v>0</v>
      </c>
    </row>
    <row r="747" spans="2:16">
      <c r="B747" s="13">
        <v>1010</v>
      </c>
      <c r="C747" s="16">
        <v>25</v>
      </c>
      <c r="D747" s="16" t="s">
        <v>3633</v>
      </c>
      <c r="E747" s="16" t="s">
        <v>3626</v>
      </c>
      <c r="F747" s="27">
        <v>42743</v>
      </c>
      <c r="G747" s="16" t="s">
        <v>3644</v>
      </c>
      <c r="H747" s="16" t="s">
        <v>3657</v>
      </c>
      <c r="J747" s="16">
        <v>4.8591549295774562E-2</v>
      </c>
      <c r="K747" s="16">
        <v>1.256683272297396E-2</v>
      </c>
      <c r="L747" s="16" t="s">
        <v>3475</v>
      </c>
      <c r="M747" s="16" t="s">
        <v>1232</v>
      </c>
      <c r="N747" s="16">
        <v>0</v>
      </c>
      <c r="O747" s="16">
        <v>0</v>
      </c>
      <c r="P747" s="16">
        <v>0</v>
      </c>
    </row>
    <row r="748" spans="2:16">
      <c r="B748" s="13">
        <v>1011</v>
      </c>
      <c r="C748" s="16">
        <v>25</v>
      </c>
      <c r="D748" s="16" t="s">
        <v>3633</v>
      </c>
      <c r="E748" s="16" t="s">
        <v>3626</v>
      </c>
      <c r="F748" s="27">
        <v>42743</v>
      </c>
      <c r="G748" s="16" t="s">
        <v>3644</v>
      </c>
      <c r="H748" s="16" t="s">
        <v>3657</v>
      </c>
      <c r="J748" s="16">
        <v>0.61746031746031749</v>
      </c>
      <c r="K748" s="16">
        <v>0.15968868321868809</v>
      </c>
      <c r="L748" s="16" t="s">
        <v>3630</v>
      </c>
      <c r="M748" s="16" t="s">
        <v>1392</v>
      </c>
      <c r="N748" s="16">
        <v>0</v>
      </c>
      <c r="O748" s="16">
        <v>0</v>
      </c>
      <c r="P748" s="16">
        <v>0</v>
      </c>
    </row>
    <row r="749" spans="2:16">
      <c r="B749" s="13">
        <v>1012</v>
      </c>
      <c r="C749" s="16">
        <v>25</v>
      </c>
      <c r="D749" s="16" t="s">
        <v>3633</v>
      </c>
      <c r="E749" s="16" t="s">
        <v>3626</v>
      </c>
      <c r="F749" s="27">
        <v>42743</v>
      </c>
      <c r="G749" s="16" t="s">
        <v>3644</v>
      </c>
      <c r="H749" s="16" t="s">
        <v>3657</v>
      </c>
      <c r="I749" s="16">
        <v>0.15</v>
      </c>
      <c r="J749" s="16">
        <v>0.15</v>
      </c>
      <c r="K749" s="16">
        <v>3.8793266231789247E-2</v>
      </c>
      <c r="L749" s="16" t="s">
        <v>3629</v>
      </c>
      <c r="M749" s="16" t="s">
        <v>1392</v>
      </c>
      <c r="N749" s="16">
        <v>0</v>
      </c>
      <c r="O749" s="16">
        <v>0</v>
      </c>
      <c r="P749" s="16">
        <v>0</v>
      </c>
    </row>
    <row r="750" spans="2:16">
      <c r="B750" s="13">
        <v>1013</v>
      </c>
      <c r="C750" s="16">
        <v>25</v>
      </c>
      <c r="D750" s="16" t="s">
        <v>3633</v>
      </c>
      <c r="E750" s="16" t="s">
        <v>3626</v>
      </c>
      <c r="F750" s="27">
        <v>42743</v>
      </c>
      <c r="G750" s="16" t="s">
        <v>3644</v>
      </c>
      <c r="H750" s="16" t="s">
        <v>3657</v>
      </c>
      <c r="J750" s="16">
        <v>0.61746031746031749</v>
      </c>
      <c r="K750" s="16">
        <v>0.15968868321868809</v>
      </c>
      <c r="L750" s="16" t="s">
        <v>3630</v>
      </c>
      <c r="M750" s="16" t="s">
        <v>1392</v>
      </c>
      <c r="N750" s="16">
        <v>0</v>
      </c>
      <c r="O750" s="16">
        <v>0</v>
      </c>
      <c r="P750" s="16">
        <v>0</v>
      </c>
    </row>
    <row r="751" spans="2:16">
      <c r="B751" s="13">
        <v>1014</v>
      </c>
      <c r="C751" s="16">
        <v>25</v>
      </c>
      <c r="D751" s="16" t="s">
        <v>3633</v>
      </c>
      <c r="E751" s="16" t="s">
        <v>3626</v>
      </c>
      <c r="F751" s="27">
        <v>42743</v>
      </c>
      <c r="G751" s="16" t="s">
        <v>3644</v>
      </c>
      <c r="H751" s="16" t="s">
        <v>3657</v>
      </c>
      <c r="I751" s="16">
        <v>0.08</v>
      </c>
      <c r="J751" s="16">
        <v>0.08</v>
      </c>
      <c r="K751" s="16">
        <v>2.068974199028761E-2</v>
      </c>
      <c r="L751" s="16" t="s">
        <v>3646</v>
      </c>
      <c r="M751" s="16" t="s">
        <v>1392</v>
      </c>
      <c r="N751" s="16">
        <v>0</v>
      </c>
      <c r="O751" s="16">
        <v>0</v>
      </c>
      <c r="P751" s="16">
        <v>0</v>
      </c>
    </row>
    <row r="752" spans="2:16">
      <c r="B752" s="13">
        <v>1015</v>
      </c>
      <c r="C752" s="16">
        <v>25</v>
      </c>
      <c r="D752" s="16" t="s">
        <v>3633</v>
      </c>
      <c r="E752" s="16" t="s">
        <v>3626</v>
      </c>
      <c r="F752" s="27">
        <v>42743</v>
      </c>
      <c r="G752" s="16" t="s">
        <v>3644</v>
      </c>
      <c r="H752" s="16" t="s">
        <v>3657</v>
      </c>
      <c r="J752" s="16">
        <v>0.17192307692307679</v>
      </c>
      <c r="K752" s="16">
        <v>4.4463051296435359E-2</v>
      </c>
      <c r="L752" s="16" t="s">
        <v>3646</v>
      </c>
      <c r="M752" s="16" t="s">
        <v>1232</v>
      </c>
      <c r="N752" s="16">
        <v>0</v>
      </c>
      <c r="O752" s="16">
        <v>0</v>
      </c>
      <c r="P752" s="16">
        <v>0</v>
      </c>
    </row>
    <row r="753" spans="2:16">
      <c r="B753" s="13">
        <v>1016</v>
      </c>
      <c r="C753" s="16">
        <v>25</v>
      </c>
      <c r="D753" s="16" t="s">
        <v>3633</v>
      </c>
      <c r="E753" s="16" t="s">
        <v>3626</v>
      </c>
      <c r="F753" s="27">
        <v>42743</v>
      </c>
      <c r="G753" s="16" t="s">
        <v>3644</v>
      </c>
      <c r="H753" s="16" t="s">
        <v>3657</v>
      </c>
      <c r="I753" s="16">
        <v>0.01</v>
      </c>
      <c r="J753" s="16">
        <v>0.01</v>
      </c>
      <c r="K753" s="16">
        <v>2.5862177487859508E-3</v>
      </c>
      <c r="L753" s="16" t="s">
        <v>3475</v>
      </c>
      <c r="M753" s="16" t="s">
        <v>1232</v>
      </c>
      <c r="N753" s="16">
        <v>0</v>
      </c>
      <c r="O753" s="16">
        <v>0</v>
      </c>
      <c r="P753" s="16">
        <v>0</v>
      </c>
    </row>
    <row r="754" spans="2:16">
      <c r="B754" s="13">
        <v>1017</v>
      </c>
      <c r="C754" s="16">
        <v>25</v>
      </c>
      <c r="D754" s="16" t="s">
        <v>3633</v>
      </c>
      <c r="E754" s="16" t="s">
        <v>3626</v>
      </c>
      <c r="F754" s="27">
        <v>42743</v>
      </c>
      <c r="G754" s="16" t="s">
        <v>3644</v>
      </c>
      <c r="H754" s="16" t="s">
        <v>3657</v>
      </c>
      <c r="I754" s="16">
        <v>0.01</v>
      </c>
      <c r="J754" s="16">
        <v>0.01</v>
      </c>
      <c r="K754" s="16">
        <v>2.5862177487859508E-3</v>
      </c>
      <c r="L754" s="16" t="s">
        <v>3646</v>
      </c>
      <c r="M754" s="16" t="s">
        <v>1232</v>
      </c>
      <c r="N754" s="16">
        <v>0</v>
      </c>
      <c r="O754" s="16">
        <v>0</v>
      </c>
      <c r="P754" s="16">
        <v>0</v>
      </c>
    </row>
    <row r="755" spans="2:16">
      <c r="B755" s="13">
        <v>1018</v>
      </c>
      <c r="C755" s="16">
        <v>25</v>
      </c>
      <c r="D755" s="16" t="s">
        <v>3633</v>
      </c>
      <c r="E755" s="16" t="s">
        <v>3626</v>
      </c>
      <c r="F755" s="27">
        <v>42743</v>
      </c>
      <c r="G755" s="16" t="s">
        <v>3644</v>
      </c>
      <c r="H755" s="16" t="s">
        <v>3657</v>
      </c>
      <c r="I755" s="16">
        <v>0.02</v>
      </c>
      <c r="J755" s="16">
        <v>0.02</v>
      </c>
      <c r="K755" s="16">
        <v>5.1724354975719016E-3</v>
      </c>
      <c r="L755" s="16" t="s">
        <v>3632</v>
      </c>
      <c r="M755" s="16" t="s">
        <v>1232</v>
      </c>
      <c r="N755" s="16">
        <v>0</v>
      </c>
      <c r="O755" s="16">
        <v>0</v>
      </c>
      <c r="P755" s="16">
        <v>0</v>
      </c>
    </row>
    <row r="756" spans="2:16">
      <c r="B756" s="13">
        <v>1019</v>
      </c>
      <c r="C756" s="16">
        <v>25</v>
      </c>
      <c r="D756" s="16" t="s">
        <v>3633</v>
      </c>
      <c r="E756" s="16" t="s">
        <v>3626</v>
      </c>
      <c r="F756" s="27">
        <v>42743</v>
      </c>
      <c r="G756" s="16" t="s">
        <v>3644</v>
      </c>
      <c r="H756" s="16" t="s">
        <v>3657</v>
      </c>
      <c r="I756" s="16">
        <v>0.14000000000000001</v>
      </c>
      <c r="J756" s="16">
        <v>0.14000000000000001</v>
      </c>
      <c r="K756" s="16">
        <v>3.620704848300331E-2</v>
      </c>
      <c r="L756" s="16" t="s">
        <v>3632</v>
      </c>
      <c r="M756" s="16" t="s">
        <v>1232</v>
      </c>
      <c r="N756" s="16">
        <v>0</v>
      </c>
      <c r="O756" s="16">
        <v>0</v>
      </c>
      <c r="P756" s="16">
        <v>0</v>
      </c>
    </row>
    <row r="757" spans="2:16">
      <c r="B757" s="13">
        <v>1020</v>
      </c>
      <c r="C757" s="16">
        <v>25</v>
      </c>
      <c r="D757" s="16" t="s">
        <v>3633</v>
      </c>
      <c r="E757" s="16" t="s">
        <v>3626</v>
      </c>
      <c r="F757" s="27">
        <v>42743</v>
      </c>
      <c r="G757" s="16" t="s">
        <v>3644</v>
      </c>
      <c r="H757" s="16" t="s">
        <v>3657</v>
      </c>
      <c r="I757" s="16">
        <v>0.03</v>
      </c>
      <c r="J757" s="16">
        <v>0.03</v>
      </c>
      <c r="K757" s="16">
        <v>7.7586532463578524E-3</v>
      </c>
      <c r="L757" s="16" t="s">
        <v>3475</v>
      </c>
      <c r="M757" s="16" t="s">
        <v>1232</v>
      </c>
      <c r="N757" s="16">
        <v>0</v>
      </c>
      <c r="O757" s="16">
        <v>0</v>
      </c>
      <c r="P757" s="16">
        <v>0</v>
      </c>
    </row>
    <row r="758" spans="2:16">
      <c r="B758" s="13">
        <v>1021</v>
      </c>
      <c r="C758" s="16">
        <v>25</v>
      </c>
      <c r="D758" s="16" t="s">
        <v>3633</v>
      </c>
      <c r="E758" s="16" t="s">
        <v>3626</v>
      </c>
      <c r="F758" s="27">
        <v>42743</v>
      </c>
      <c r="G758" s="16" t="s">
        <v>3644</v>
      </c>
      <c r="H758" s="16" t="s">
        <v>3657</v>
      </c>
      <c r="I758" s="16">
        <v>0.15</v>
      </c>
      <c r="J758" s="16">
        <v>0.15</v>
      </c>
      <c r="K758" s="16">
        <v>3.8793266231789247E-2</v>
      </c>
      <c r="L758" s="16" t="s">
        <v>1406</v>
      </c>
      <c r="M758" s="16" t="s">
        <v>1232</v>
      </c>
      <c r="N758" s="16">
        <v>0</v>
      </c>
      <c r="O758" s="16">
        <v>0</v>
      </c>
      <c r="P758" s="16">
        <v>0</v>
      </c>
    </row>
    <row r="759" spans="2:16">
      <c r="B759" s="13">
        <v>1022</v>
      </c>
      <c r="C759" s="16">
        <v>25</v>
      </c>
      <c r="D759" s="16" t="s">
        <v>3633</v>
      </c>
      <c r="E759" s="16" t="s">
        <v>3626</v>
      </c>
      <c r="F759" s="27">
        <v>42743</v>
      </c>
      <c r="G759" s="16" t="s">
        <v>3644</v>
      </c>
      <c r="H759" s="16" t="s">
        <v>3657</v>
      </c>
      <c r="I759" s="16">
        <v>0.15</v>
      </c>
      <c r="J759" s="16">
        <v>0.15</v>
      </c>
      <c r="K759" s="16">
        <v>3.8793266231789247E-2</v>
      </c>
      <c r="L759" s="16" t="s">
        <v>3629</v>
      </c>
      <c r="M759" s="16" t="s">
        <v>1392</v>
      </c>
      <c r="N759" s="16">
        <v>0</v>
      </c>
      <c r="O759" s="16">
        <v>0</v>
      </c>
      <c r="P759" s="16">
        <v>0</v>
      </c>
    </row>
    <row r="760" spans="2:16">
      <c r="B760" s="13">
        <v>1023</v>
      </c>
      <c r="C760" s="16">
        <v>25</v>
      </c>
      <c r="D760" s="16" t="s">
        <v>3633</v>
      </c>
      <c r="E760" s="16" t="s">
        <v>3626</v>
      </c>
      <c r="F760" s="27">
        <v>42743</v>
      </c>
      <c r="G760" s="16" t="s">
        <v>3644</v>
      </c>
      <c r="H760" s="16" t="s">
        <v>3657</v>
      </c>
      <c r="I760" s="16">
        <v>0.01</v>
      </c>
      <c r="J760" s="16">
        <v>0.01</v>
      </c>
      <c r="K760" s="16">
        <v>2.5862177487859508E-3</v>
      </c>
      <c r="L760" s="16" t="s">
        <v>3632</v>
      </c>
      <c r="M760" s="16" t="s">
        <v>1232</v>
      </c>
      <c r="N760" s="16">
        <v>0</v>
      </c>
      <c r="O760" s="16">
        <v>0</v>
      </c>
      <c r="P760" s="16">
        <v>0</v>
      </c>
    </row>
    <row r="761" spans="2:16">
      <c r="B761" s="13">
        <v>1024</v>
      </c>
      <c r="C761" s="16">
        <v>25</v>
      </c>
      <c r="D761" s="16" t="s">
        <v>3633</v>
      </c>
      <c r="E761" s="16" t="s">
        <v>3626</v>
      </c>
      <c r="F761" s="27">
        <v>42743</v>
      </c>
      <c r="G761" s="16" t="s">
        <v>3644</v>
      </c>
      <c r="H761" s="16" t="s">
        <v>3657</v>
      </c>
      <c r="I761" s="16">
        <v>7.0000000000000007E-2</v>
      </c>
      <c r="J761" s="16">
        <v>7.0000000000000007E-2</v>
      </c>
      <c r="K761" s="16">
        <v>1.8103524241501651E-2</v>
      </c>
      <c r="L761" s="16" t="s">
        <v>3632</v>
      </c>
      <c r="M761" s="16" t="s">
        <v>1232</v>
      </c>
      <c r="N761" s="16">
        <v>0</v>
      </c>
      <c r="O761" s="16">
        <v>0</v>
      </c>
      <c r="P761" s="16">
        <v>0</v>
      </c>
    </row>
    <row r="762" spans="2:16">
      <c r="B762" s="13">
        <v>1025</v>
      </c>
      <c r="C762" s="16">
        <v>25</v>
      </c>
      <c r="D762" s="16" t="s">
        <v>3633</v>
      </c>
      <c r="E762" s="16" t="s">
        <v>3626</v>
      </c>
      <c r="F762" s="27">
        <v>42743</v>
      </c>
      <c r="G762" s="16" t="s">
        <v>3644</v>
      </c>
      <c r="H762" s="16" t="s">
        <v>3657</v>
      </c>
      <c r="I762" s="16">
        <v>0.56999999999999995</v>
      </c>
      <c r="J762" s="16">
        <v>0.56999999999999995</v>
      </c>
      <c r="K762" s="16">
        <v>0.14741441168079919</v>
      </c>
      <c r="L762" s="16" t="s">
        <v>3646</v>
      </c>
      <c r="M762" s="16" t="s">
        <v>1232</v>
      </c>
      <c r="N762" s="16">
        <v>0</v>
      </c>
      <c r="O762" s="16">
        <v>0</v>
      </c>
      <c r="P762" s="16">
        <v>0</v>
      </c>
    </row>
    <row r="763" spans="2:16">
      <c r="B763" s="13">
        <v>1026</v>
      </c>
      <c r="C763" s="16">
        <v>25</v>
      </c>
      <c r="D763" s="16" t="s">
        <v>3633</v>
      </c>
      <c r="E763" s="16" t="s">
        <v>3626</v>
      </c>
      <c r="F763" s="27">
        <v>42743</v>
      </c>
      <c r="G763" s="16" t="s">
        <v>3644</v>
      </c>
      <c r="H763" s="16" t="s">
        <v>3657</v>
      </c>
      <c r="I763" s="16">
        <v>0.01</v>
      </c>
      <c r="J763" s="16">
        <v>0.01</v>
      </c>
      <c r="K763" s="16">
        <v>2.5862177487859508E-3</v>
      </c>
      <c r="L763" s="16" t="s">
        <v>3646</v>
      </c>
      <c r="M763" s="16" t="s">
        <v>1232</v>
      </c>
      <c r="N763" s="16">
        <v>0</v>
      </c>
      <c r="O763" s="16">
        <v>0</v>
      </c>
      <c r="P763" s="16">
        <v>0</v>
      </c>
    </row>
    <row r="764" spans="2:16">
      <c r="B764" s="13">
        <v>1027</v>
      </c>
      <c r="C764" s="16">
        <v>25</v>
      </c>
      <c r="D764" s="16" t="s">
        <v>3633</v>
      </c>
      <c r="E764" s="16" t="s">
        <v>3626</v>
      </c>
      <c r="F764" s="27">
        <v>42743</v>
      </c>
      <c r="G764" s="16" t="s">
        <v>3644</v>
      </c>
      <c r="H764" s="16" t="s">
        <v>3657</v>
      </c>
      <c r="J764" s="16">
        <v>0.17192307692307679</v>
      </c>
      <c r="K764" s="16">
        <v>4.4463051296435359E-2</v>
      </c>
      <c r="L764" s="16" t="s">
        <v>3646</v>
      </c>
      <c r="M764" s="16" t="s">
        <v>1232</v>
      </c>
      <c r="N764" s="16">
        <v>0</v>
      </c>
      <c r="O764" s="16">
        <v>0</v>
      </c>
      <c r="P764" s="16">
        <v>0</v>
      </c>
    </row>
    <row r="765" spans="2:16">
      <c r="B765" s="13">
        <v>1028</v>
      </c>
      <c r="C765" s="16">
        <v>25</v>
      </c>
      <c r="D765" s="16" t="s">
        <v>3633</v>
      </c>
      <c r="E765" s="16" t="s">
        <v>3626</v>
      </c>
      <c r="F765" s="27">
        <v>42743</v>
      </c>
      <c r="G765" s="16" t="s">
        <v>3644</v>
      </c>
      <c r="H765" s="16" t="s">
        <v>3657</v>
      </c>
      <c r="I765" s="16">
        <v>0.01</v>
      </c>
      <c r="J765" s="16">
        <v>0.01</v>
      </c>
      <c r="K765" s="16">
        <v>2.5862177487859508E-3</v>
      </c>
      <c r="L765" s="16" t="s">
        <v>1279</v>
      </c>
      <c r="M765" s="16" t="s">
        <v>1232</v>
      </c>
      <c r="N765" s="16">
        <v>0</v>
      </c>
      <c r="O765" s="16">
        <v>0</v>
      </c>
      <c r="P765" s="16">
        <v>0</v>
      </c>
    </row>
    <row r="766" spans="2:16">
      <c r="B766" s="13">
        <v>1029</v>
      </c>
      <c r="C766" s="16">
        <v>25</v>
      </c>
      <c r="D766" s="16" t="s">
        <v>3633</v>
      </c>
      <c r="E766" s="16" t="s">
        <v>3626</v>
      </c>
      <c r="F766" s="27">
        <v>42743</v>
      </c>
      <c r="G766" s="16" t="s">
        <v>3644</v>
      </c>
      <c r="H766" s="16" t="s">
        <v>3657</v>
      </c>
      <c r="J766" s="16">
        <v>0.61746031746031749</v>
      </c>
      <c r="K766" s="16">
        <v>0.15968868321868809</v>
      </c>
      <c r="L766" s="16" t="s">
        <v>3630</v>
      </c>
      <c r="M766" s="16" t="s">
        <v>1392</v>
      </c>
      <c r="N766" s="16">
        <v>0</v>
      </c>
      <c r="O766" s="16">
        <v>0</v>
      </c>
      <c r="P766" s="16">
        <v>0</v>
      </c>
    </row>
    <row r="767" spans="2:16">
      <c r="B767" s="13">
        <v>1030</v>
      </c>
      <c r="C767" s="16">
        <v>25</v>
      </c>
      <c r="D767" s="16" t="s">
        <v>3633</v>
      </c>
      <c r="E767" s="16" t="s">
        <v>3626</v>
      </c>
      <c r="F767" s="27">
        <v>42743</v>
      </c>
      <c r="G767" s="16" t="s">
        <v>3644</v>
      </c>
      <c r="H767" s="16" t="s">
        <v>3657</v>
      </c>
      <c r="I767" s="16">
        <v>0.15</v>
      </c>
      <c r="J767" s="16">
        <v>0.15</v>
      </c>
      <c r="K767" s="16">
        <v>3.8793266231789247E-2</v>
      </c>
      <c r="L767" s="16" t="s">
        <v>3629</v>
      </c>
      <c r="M767" s="16" t="s">
        <v>1392</v>
      </c>
      <c r="N767" s="16">
        <v>0</v>
      </c>
      <c r="O767" s="16">
        <v>0</v>
      </c>
      <c r="P767" s="16">
        <v>0</v>
      </c>
    </row>
    <row r="768" spans="2:16">
      <c r="B768" s="13">
        <v>1031</v>
      </c>
      <c r="C768" s="16">
        <v>25</v>
      </c>
      <c r="D768" s="16" t="s">
        <v>3633</v>
      </c>
      <c r="E768" s="16" t="s">
        <v>3626</v>
      </c>
      <c r="F768" s="27">
        <v>42743</v>
      </c>
      <c r="G768" s="16" t="s">
        <v>3644</v>
      </c>
      <c r="H768" s="16" t="s">
        <v>3657</v>
      </c>
      <c r="I768" s="16">
        <v>0.05</v>
      </c>
      <c r="J768" s="16">
        <v>0.05</v>
      </c>
      <c r="K768" s="16">
        <v>1.293108874392975E-2</v>
      </c>
      <c r="L768" s="16" t="s">
        <v>3632</v>
      </c>
      <c r="M768" s="16" t="s">
        <v>1232</v>
      </c>
      <c r="N768" s="16">
        <v>0</v>
      </c>
      <c r="O768" s="16">
        <v>0</v>
      </c>
      <c r="P768" s="16">
        <v>0</v>
      </c>
    </row>
    <row r="769" spans="2:16">
      <c r="B769" s="13">
        <v>1032</v>
      </c>
      <c r="C769" s="16">
        <v>25</v>
      </c>
      <c r="D769" s="16" t="s">
        <v>3633</v>
      </c>
      <c r="E769" s="16" t="s">
        <v>3626</v>
      </c>
      <c r="F769" s="27">
        <v>42743</v>
      </c>
      <c r="G769" s="16" t="s">
        <v>3644</v>
      </c>
      <c r="H769" s="16" t="s">
        <v>3657</v>
      </c>
      <c r="J769" s="16">
        <v>0.17192307692307679</v>
      </c>
      <c r="K769" s="16">
        <v>4.4463051296435359E-2</v>
      </c>
      <c r="L769" s="16" t="s">
        <v>3646</v>
      </c>
      <c r="M769" s="16" t="s">
        <v>1232</v>
      </c>
      <c r="N769" s="16">
        <v>0</v>
      </c>
      <c r="O769" s="16">
        <v>0</v>
      </c>
      <c r="P769" s="16">
        <v>0</v>
      </c>
    </row>
    <row r="770" spans="2:16">
      <c r="B770" s="13">
        <v>1033</v>
      </c>
      <c r="C770" s="16">
        <v>25</v>
      </c>
      <c r="D770" s="16" t="s">
        <v>3633</v>
      </c>
      <c r="E770" s="16" t="s">
        <v>3626</v>
      </c>
      <c r="F770" s="27">
        <v>42743</v>
      </c>
      <c r="G770" s="16" t="s">
        <v>3644</v>
      </c>
      <c r="H770" s="16" t="s">
        <v>3657</v>
      </c>
      <c r="J770" s="16">
        <v>0.17192307692307679</v>
      </c>
      <c r="K770" s="16">
        <v>4.4463051296435359E-2</v>
      </c>
      <c r="L770" s="16" t="s">
        <v>3646</v>
      </c>
      <c r="M770" s="16" t="s">
        <v>1232</v>
      </c>
      <c r="N770" s="16">
        <v>0</v>
      </c>
      <c r="O770" s="16">
        <v>0</v>
      </c>
      <c r="P770" s="16">
        <v>0</v>
      </c>
    </row>
    <row r="771" spans="2:16">
      <c r="B771" s="13">
        <v>1034</v>
      </c>
      <c r="C771" s="16">
        <v>25</v>
      </c>
      <c r="D771" s="16" t="s">
        <v>3633</v>
      </c>
      <c r="E771" s="16" t="s">
        <v>3626</v>
      </c>
      <c r="F771" s="27">
        <v>42743</v>
      </c>
      <c r="G771" s="16" t="s">
        <v>3644</v>
      </c>
      <c r="H771" s="16" t="s">
        <v>3657</v>
      </c>
      <c r="I771" s="16">
        <v>0.01</v>
      </c>
      <c r="J771" s="16">
        <v>0.01</v>
      </c>
      <c r="K771" s="16">
        <v>2.5862177487859508E-3</v>
      </c>
      <c r="L771" s="16" t="s">
        <v>3475</v>
      </c>
      <c r="M771" s="16" t="s">
        <v>1232</v>
      </c>
      <c r="N771" s="16">
        <v>0</v>
      </c>
      <c r="O771" s="16">
        <v>0</v>
      </c>
      <c r="P771" s="16">
        <v>0</v>
      </c>
    </row>
    <row r="772" spans="2:16">
      <c r="B772" s="13">
        <v>1035</v>
      </c>
      <c r="C772" s="16">
        <v>25</v>
      </c>
      <c r="D772" s="16" t="s">
        <v>3633</v>
      </c>
      <c r="E772" s="16" t="s">
        <v>3626</v>
      </c>
      <c r="F772" s="27">
        <v>42743</v>
      </c>
      <c r="G772" s="16" t="s">
        <v>3644</v>
      </c>
      <c r="H772" s="16" t="s">
        <v>3657</v>
      </c>
      <c r="J772" s="16">
        <v>4.8591549295774562E-2</v>
      </c>
      <c r="K772" s="16">
        <v>1.256683272297396E-2</v>
      </c>
      <c r="L772" s="16" t="s">
        <v>3475</v>
      </c>
      <c r="M772" s="16" t="s">
        <v>1232</v>
      </c>
      <c r="N772" s="16">
        <v>0</v>
      </c>
      <c r="O772" s="16">
        <v>0</v>
      </c>
      <c r="P772" s="16">
        <v>0</v>
      </c>
    </row>
    <row r="773" spans="2:16">
      <c r="B773" s="13">
        <v>1036</v>
      </c>
      <c r="C773" s="16">
        <v>25</v>
      </c>
      <c r="D773" s="16" t="s">
        <v>3633</v>
      </c>
      <c r="E773" s="16" t="s">
        <v>3626</v>
      </c>
      <c r="F773" s="27">
        <v>42743</v>
      </c>
      <c r="G773" s="16" t="s">
        <v>3644</v>
      </c>
      <c r="H773" s="16" t="s">
        <v>3657</v>
      </c>
      <c r="J773" s="16">
        <v>0.61746031746031749</v>
      </c>
      <c r="K773" s="16">
        <v>0.15968868321868809</v>
      </c>
      <c r="L773" s="16" t="s">
        <v>3630</v>
      </c>
      <c r="M773" s="16" t="s">
        <v>1392</v>
      </c>
      <c r="N773" s="16">
        <v>0</v>
      </c>
      <c r="O773" s="16">
        <v>0</v>
      </c>
      <c r="P773" s="16">
        <v>0</v>
      </c>
    </row>
    <row r="774" spans="2:16">
      <c r="B774" s="13">
        <v>1037</v>
      </c>
      <c r="C774" s="16">
        <v>25</v>
      </c>
      <c r="D774" s="16" t="s">
        <v>3633</v>
      </c>
      <c r="E774" s="16" t="s">
        <v>3626</v>
      </c>
      <c r="F774" s="27">
        <v>42743</v>
      </c>
      <c r="G774" s="16" t="s">
        <v>3644</v>
      </c>
      <c r="H774" s="16" t="s">
        <v>3657</v>
      </c>
      <c r="I774" s="16">
        <v>0.15</v>
      </c>
      <c r="J774" s="16">
        <v>0.15</v>
      </c>
      <c r="K774" s="16">
        <v>3.8793266231789247E-2</v>
      </c>
      <c r="L774" s="16" t="s">
        <v>3629</v>
      </c>
      <c r="M774" s="16" t="s">
        <v>1392</v>
      </c>
      <c r="N774" s="16">
        <v>0</v>
      </c>
      <c r="O774" s="16">
        <v>0</v>
      </c>
      <c r="P774" s="16">
        <v>0</v>
      </c>
    </row>
    <row r="775" spans="2:16">
      <c r="B775" s="13">
        <v>1038</v>
      </c>
      <c r="C775" s="16">
        <v>25</v>
      </c>
      <c r="D775" s="16" t="s">
        <v>3633</v>
      </c>
      <c r="E775" s="16" t="s">
        <v>3626</v>
      </c>
      <c r="F775" s="27">
        <v>42743</v>
      </c>
      <c r="G775" s="16" t="s">
        <v>3644</v>
      </c>
      <c r="H775" s="16" t="s">
        <v>3657</v>
      </c>
      <c r="I775" s="16">
        <v>0.12</v>
      </c>
      <c r="J775" s="16">
        <v>0.12</v>
      </c>
      <c r="K775" s="16">
        <v>3.103461298543141E-2</v>
      </c>
      <c r="L775" s="16" t="s">
        <v>3632</v>
      </c>
      <c r="M775" s="16" t="s">
        <v>1232</v>
      </c>
      <c r="N775" s="16">
        <v>0</v>
      </c>
      <c r="O775" s="16">
        <v>0</v>
      </c>
      <c r="P775" s="16">
        <v>0</v>
      </c>
    </row>
    <row r="776" spans="2:16">
      <c r="B776" s="13">
        <v>1039</v>
      </c>
      <c r="C776" s="16">
        <v>25</v>
      </c>
      <c r="D776" s="16" t="s">
        <v>3633</v>
      </c>
      <c r="E776" s="16" t="s">
        <v>3626</v>
      </c>
      <c r="F776" s="27">
        <v>42743</v>
      </c>
      <c r="G776" s="16" t="s">
        <v>3644</v>
      </c>
      <c r="H776" s="16" t="s">
        <v>3657</v>
      </c>
      <c r="I776" s="16">
        <v>0.06</v>
      </c>
      <c r="J776" s="16">
        <v>0.06</v>
      </c>
      <c r="K776" s="16">
        <v>1.55173064927157E-2</v>
      </c>
      <c r="L776" s="16" t="s">
        <v>3646</v>
      </c>
      <c r="M776" s="16" t="s">
        <v>1232</v>
      </c>
      <c r="N776" s="16">
        <v>0</v>
      </c>
      <c r="O776" s="16">
        <v>0</v>
      </c>
      <c r="P776" s="16">
        <v>0</v>
      </c>
    </row>
    <row r="777" spans="2:16">
      <c r="B777" s="13">
        <v>1040</v>
      </c>
      <c r="C777" s="16">
        <v>25</v>
      </c>
      <c r="D777" s="16" t="s">
        <v>3633</v>
      </c>
      <c r="E777" s="16" t="s">
        <v>3626</v>
      </c>
      <c r="F777" s="27">
        <v>42743</v>
      </c>
      <c r="G777" s="16" t="s">
        <v>3644</v>
      </c>
      <c r="H777" s="16" t="s">
        <v>3657</v>
      </c>
      <c r="J777" s="16">
        <v>0.17192307692307679</v>
      </c>
      <c r="K777" s="16">
        <v>4.4463051296435359E-2</v>
      </c>
      <c r="L777" s="16" t="s">
        <v>3646</v>
      </c>
      <c r="M777" s="16" t="s">
        <v>1232</v>
      </c>
      <c r="N777" s="16">
        <v>0</v>
      </c>
      <c r="O777" s="16">
        <v>0</v>
      </c>
      <c r="P777" s="16">
        <v>0</v>
      </c>
    </row>
    <row r="778" spans="2:16">
      <c r="B778" s="13">
        <v>1041</v>
      </c>
      <c r="C778" s="16">
        <v>25</v>
      </c>
      <c r="D778" s="16" t="s">
        <v>3633</v>
      </c>
      <c r="E778" s="16" t="s">
        <v>3626</v>
      </c>
      <c r="F778" s="27">
        <v>42743</v>
      </c>
      <c r="G778" s="16" t="s">
        <v>3644</v>
      </c>
      <c r="H778" s="16" t="s">
        <v>3657</v>
      </c>
      <c r="I778" s="16">
        <v>0.01</v>
      </c>
      <c r="J778" s="16">
        <v>0.01</v>
      </c>
      <c r="K778" s="16">
        <v>2.5862177487859508E-3</v>
      </c>
      <c r="L778" s="16" t="s">
        <v>3646</v>
      </c>
      <c r="M778" s="16" t="s">
        <v>1232</v>
      </c>
      <c r="N778" s="16">
        <v>0</v>
      </c>
      <c r="O778" s="16">
        <v>0</v>
      </c>
      <c r="P778" s="16">
        <v>0</v>
      </c>
    </row>
    <row r="779" spans="2:16">
      <c r="B779" s="13">
        <v>1042</v>
      </c>
      <c r="C779" s="16">
        <v>25</v>
      </c>
      <c r="D779" s="16" t="s">
        <v>3633</v>
      </c>
      <c r="E779" s="16" t="s">
        <v>3626</v>
      </c>
      <c r="F779" s="27">
        <v>42743</v>
      </c>
      <c r="G779" s="16" t="s">
        <v>3644</v>
      </c>
      <c r="H779" s="16" t="s">
        <v>3657</v>
      </c>
      <c r="I779" s="16">
        <v>0.01</v>
      </c>
      <c r="J779" s="16">
        <v>0.01</v>
      </c>
      <c r="K779" s="16">
        <v>2.5862177487859508E-3</v>
      </c>
      <c r="L779" s="16" t="s">
        <v>3646</v>
      </c>
      <c r="M779" s="16" t="s">
        <v>1232</v>
      </c>
      <c r="N779" s="16">
        <v>0</v>
      </c>
      <c r="O779" s="16">
        <v>0</v>
      </c>
      <c r="P779" s="16">
        <v>0</v>
      </c>
    </row>
    <row r="780" spans="2:16">
      <c r="B780" s="13">
        <v>1043</v>
      </c>
      <c r="C780" s="16">
        <v>25</v>
      </c>
      <c r="D780" s="16" t="s">
        <v>3633</v>
      </c>
      <c r="E780" s="16" t="s">
        <v>3626</v>
      </c>
      <c r="F780" s="27">
        <v>42743</v>
      </c>
      <c r="G780" s="16" t="s">
        <v>3644</v>
      </c>
      <c r="H780" s="16" t="s">
        <v>3657</v>
      </c>
      <c r="J780" s="16">
        <v>0.61746031746031749</v>
      </c>
      <c r="K780" s="16">
        <v>0.15968868321868809</v>
      </c>
      <c r="L780" s="16" t="s">
        <v>3630</v>
      </c>
      <c r="M780" s="16" t="s">
        <v>1392</v>
      </c>
      <c r="N780" s="16">
        <v>0</v>
      </c>
      <c r="O780" s="16">
        <v>0</v>
      </c>
      <c r="P780" s="16">
        <v>0</v>
      </c>
    </row>
    <row r="781" spans="2:16">
      <c r="B781" s="13">
        <v>1044</v>
      </c>
      <c r="C781" s="16">
        <v>25</v>
      </c>
      <c r="D781" s="16" t="s">
        <v>3633</v>
      </c>
      <c r="E781" s="16" t="s">
        <v>3626</v>
      </c>
      <c r="F781" s="27">
        <v>42743</v>
      </c>
      <c r="G781" s="16" t="s">
        <v>3644</v>
      </c>
      <c r="H781" s="16" t="s">
        <v>3657</v>
      </c>
      <c r="I781" s="16">
        <v>0.15</v>
      </c>
      <c r="J781" s="16">
        <v>0.15</v>
      </c>
      <c r="K781" s="16">
        <v>3.8793266231789247E-2</v>
      </c>
      <c r="L781" s="16" t="s">
        <v>3629</v>
      </c>
      <c r="M781" s="16" t="s">
        <v>1392</v>
      </c>
      <c r="N781" s="16">
        <v>0</v>
      </c>
      <c r="O781" s="16">
        <v>0</v>
      </c>
      <c r="P781" s="16">
        <v>0</v>
      </c>
    </row>
    <row r="782" spans="2:16">
      <c r="B782" s="13">
        <v>1045</v>
      </c>
      <c r="C782" s="16">
        <v>25</v>
      </c>
      <c r="D782" s="16" t="s">
        <v>3633</v>
      </c>
      <c r="E782" s="16" t="s">
        <v>3626</v>
      </c>
      <c r="F782" s="27">
        <v>42743</v>
      </c>
      <c r="G782" s="16" t="s">
        <v>3644</v>
      </c>
      <c r="H782" s="16" t="s">
        <v>3657</v>
      </c>
      <c r="I782" s="16">
        <v>0.36</v>
      </c>
      <c r="J782" s="16">
        <v>0.36</v>
      </c>
      <c r="K782" s="16">
        <v>9.3103838956294233E-2</v>
      </c>
      <c r="L782" s="16" t="s">
        <v>1406</v>
      </c>
      <c r="M782" s="16" t="s">
        <v>1232</v>
      </c>
      <c r="N782" s="16">
        <v>0</v>
      </c>
      <c r="O782" s="16">
        <v>0</v>
      </c>
      <c r="P782" s="16">
        <v>0</v>
      </c>
    </row>
    <row r="783" spans="2:16">
      <c r="B783" s="13">
        <v>1046</v>
      </c>
      <c r="C783" s="16">
        <v>25</v>
      </c>
      <c r="D783" s="16" t="s">
        <v>3633</v>
      </c>
      <c r="E783" s="16" t="s">
        <v>3626</v>
      </c>
      <c r="F783" s="27">
        <v>42743</v>
      </c>
      <c r="G783" s="16" t="s">
        <v>3644</v>
      </c>
      <c r="H783" s="16" t="s">
        <v>3657</v>
      </c>
      <c r="I783" s="16">
        <v>0.31</v>
      </c>
      <c r="J783" s="16">
        <v>0.31</v>
      </c>
      <c r="K783" s="16">
        <v>8.017275021236446E-2</v>
      </c>
      <c r="L783" s="16" t="s">
        <v>3632</v>
      </c>
      <c r="M783" s="16" t="s">
        <v>1232</v>
      </c>
      <c r="N783" s="16">
        <v>0</v>
      </c>
      <c r="O783" s="16">
        <v>0</v>
      </c>
      <c r="P783" s="16">
        <v>0</v>
      </c>
    </row>
    <row r="784" spans="2:16">
      <c r="B784" s="13">
        <v>1047</v>
      </c>
      <c r="C784" s="16">
        <v>25</v>
      </c>
      <c r="D784" s="16" t="s">
        <v>3633</v>
      </c>
      <c r="E784" s="16" t="s">
        <v>3626</v>
      </c>
      <c r="F784" s="27">
        <v>42743</v>
      </c>
      <c r="G784" s="16" t="s">
        <v>3644</v>
      </c>
      <c r="H784" s="16" t="s">
        <v>3657</v>
      </c>
      <c r="I784" s="16">
        <v>0.26</v>
      </c>
      <c r="J784" s="16">
        <v>0.26</v>
      </c>
      <c r="K784" s="16">
        <v>6.7241661468434702E-2</v>
      </c>
      <c r="L784" s="16" t="s">
        <v>3632</v>
      </c>
      <c r="M784" s="16" t="s">
        <v>1232</v>
      </c>
      <c r="N784" s="16">
        <v>0</v>
      </c>
      <c r="O784" s="16">
        <v>0</v>
      </c>
      <c r="P784" s="16">
        <v>0</v>
      </c>
    </row>
    <row r="785" spans="2:16">
      <c r="B785" s="13">
        <v>1048</v>
      </c>
      <c r="C785" s="16">
        <v>25</v>
      </c>
      <c r="D785" s="16" t="s">
        <v>3633</v>
      </c>
      <c r="E785" s="16" t="s">
        <v>3626</v>
      </c>
      <c r="F785" s="27">
        <v>42743</v>
      </c>
      <c r="G785" s="16" t="s">
        <v>3644</v>
      </c>
      <c r="H785" s="16" t="s">
        <v>3657</v>
      </c>
      <c r="I785" s="16">
        <v>0.03</v>
      </c>
      <c r="J785" s="16">
        <v>0.03</v>
      </c>
      <c r="K785" s="16">
        <v>7.7586532463578524E-3</v>
      </c>
      <c r="L785" s="16" t="s">
        <v>3646</v>
      </c>
      <c r="M785" s="16" t="s">
        <v>1232</v>
      </c>
      <c r="N785" s="16">
        <v>0</v>
      </c>
      <c r="O785" s="16">
        <v>0</v>
      </c>
      <c r="P785" s="16">
        <v>0</v>
      </c>
    </row>
    <row r="786" spans="2:16">
      <c r="B786" s="13">
        <v>1049</v>
      </c>
      <c r="C786" s="16">
        <v>25</v>
      </c>
      <c r="D786" s="16" t="s">
        <v>3633</v>
      </c>
      <c r="E786" s="16" t="s">
        <v>3626</v>
      </c>
      <c r="F786" s="27">
        <v>42743</v>
      </c>
      <c r="G786" s="16" t="s">
        <v>3644</v>
      </c>
      <c r="H786" s="16" t="s">
        <v>3657</v>
      </c>
      <c r="J786" s="16">
        <v>0.17192307692307679</v>
      </c>
      <c r="K786" s="16">
        <v>4.4463051296435359E-2</v>
      </c>
      <c r="L786" s="16" t="s">
        <v>3646</v>
      </c>
      <c r="M786" s="16" t="s">
        <v>1232</v>
      </c>
      <c r="N786" s="16">
        <v>0</v>
      </c>
      <c r="O786" s="16">
        <v>0</v>
      </c>
      <c r="P786" s="16">
        <v>0</v>
      </c>
    </row>
    <row r="787" spans="2:16">
      <c r="B787" s="13">
        <v>1050</v>
      </c>
      <c r="C787" s="16">
        <v>25</v>
      </c>
      <c r="D787" s="16" t="s">
        <v>3633</v>
      </c>
      <c r="E787" s="16" t="s">
        <v>3626</v>
      </c>
      <c r="F787" s="27">
        <v>42743</v>
      </c>
      <c r="G787" s="16" t="s">
        <v>3644</v>
      </c>
      <c r="H787" s="16" t="s">
        <v>3657</v>
      </c>
      <c r="J787" s="16">
        <v>4.8591549295774562E-2</v>
      </c>
      <c r="K787" s="16">
        <v>1.256683272297396E-2</v>
      </c>
      <c r="L787" s="16" t="s">
        <v>3475</v>
      </c>
      <c r="M787" s="16" t="s">
        <v>1232</v>
      </c>
      <c r="N787" s="16">
        <v>0</v>
      </c>
      <c r="O787" s="16">
        <v>0</v>
      </c>
      <c r="P787" s="16">
        <v>0</v>
      </c>
    </row>
    <row r="788" spans="2:16">
      <c r="B788" s="13">
        <v>1051</v>
      </c>
      <c r="C788" s="16">
        <v>25</v>
      </c>
      <c r="D788" s="16" t="s">
        <v>3633</v>
      </c>
      <c r="E788" s="16" t="s">
        <v>3626</v>
      </c>
      <c r="F788" s="27">
        <v>42743</v>
      </c>
      <c r="G788" s="16" t="s">
        <v>3644</v>
      </c>
      <c r="H788" s="16" t="s">
        <v>3657</v>
      </c>
      <c r="J788" s="16">
        <v>0.61746031746031749</v>
      </c>
      <c r="K788" s="16">
        <v>0.15968868321868809</v>
      </c>
      <c r="L788" s="16" t="s">
        <v>3630</v>
      </c>
      <c r="M788" s="16" t="s">
        <v>1392</v>
      </c>
      <c r="N788" s="16">
        <v>0</v>
      </c>
      <c r="O788" s="16">
        <v>0</v>
      </c>
      <c r="P788" s="16">
        <v>0</v>
      </c>
    </row>
    <row r="789" spans="2:16">
      <c r="B789" s="13">
        <v>1052</v>
      </c>
      <c r="C789" s="16">
        <v>25</v>
      </c>
      <c r="D789" s="16" t="s">
        <v>3633</v>
      </c>
      <c r="E789" s="16" t="s">
        <v>3626</v>
      </c>
      <c r="F789" s="27">
        <v>42743</v>
      </c>
      <c r="G789" s="16" t="s">
        <v>3644</v>
      </c>
      <c r="H789" s="16" t="s">
        <v>3657</v>
      </c>
      <c r="I789" s="16">
        <v>0.1</v>
      </c>
      <c r="J789" s="16">
        <v>0.1</v>
      </c>
      <c r="K789" s="16">
        <v>2.586217748785951E-2</v>
      </c>
      <c r="L789" s="16" t="s">
        <v>3629</v>
      </c>
      <c r="M789" s="16" t="s">
        <v>1392</v>
      </c>
      <c r="N789" s="16">
        <v>0</v>
      </c>
      <c r="O789" s="16">
        <v>0</v>
      </c>
      <c r="P789" s="16">
        <v>0</v>
      </c>
    </row>
    <row r="790" spans="2:16">
      <c r="B790" s="13">
        <v>1053</v>
      </c>
      <c r="C790" s="16">
        <v>25</v>
      </c>
      <c r="D790" s="16" t="s">
        <v>3633</v>
      </c>
      <c r="E790" s="16" t="s">
        <v>3626</v>
      </c>
      <c r="F790" s="27">
        <v>42743</v>
      </c>
      <c r="G790" s="16" t="s">
        <v>3644</v>
      </c>
      <c r="H790" s="16" t="s">
        <v>3657</v>
      </c>
      <c r="I790" s="16">
        <v>0.37</v>
      </c>
      <c r="J790" s="16">
        <v>0.37</v>
      </c>
      <c r="K790" s="16">
        <v>9.5690056705080156E-2</v>
      </c>
      <c r="L790" s="16" t="s">
        <v>3632</v>
      </c>
      <c r="M790" s="16" t="s">
        <v>1232</v>
      </c>
      <c r="N790" s="16">
        <v>0</v>
      </c>
      <c r="O790" s="16">
        <v>0</v>
      </c>
      <c r="P790" s="16">
        <v>0</v>
      </c>
    </row>
    <row r="791" spans="2:16">
      <c r="B791" s="13">
        <v>1054</v>
      </c>
      <c r="C791" s="16">
        <v>25</v>
      </c>
      <c r="D791" s="16" t="s">
        <v>3633</v>
      </c>
      <c r="E791" s="16" t="s">
        <v>3626</v>
      </c>
      <c r="F791" s="27">
        <v>42743</v>
      </c>
      <c r="G791" s="16" t="s">
        <v>3644</v>
      </c>
      <c r="H791" s="16" t="s">
        <v>3657</v>
      </c>
      <c r="I791" s="16">
        <v>0.01</v>
      </c>
      <c r="J791" s="16">
        <v>0.01</v>
      </c>
      <c r="K791" s="16">
        <v>2.5862177487859508E-3</v>
      </c>
      <c r="L791" s="16" t="s">
        <v>3646</v>
      </c>
      <c r="M791" s="16" t="s">
        <v>1232</v>
      </c>
      <c r="N791" s="16">
        <v>0</v>
      </c>
      <c r="O791" s="16">
        <v>0</v>
      </c>
      <c r="P791" s="16">
        <v>0</v>
      </c>
    </row>
    <row r="792" spans="2:16">
      <c r="B792" s="13">
        <v>1055</v>
      </c>
      <c r="C792" s="16">
        <v>25</v>
      </c>
      <c r="D792" s="16" t="s">
        <v>3633</v>
      </c>
      <c r="E792" s="16" t="s">
        <v>3626</v>
      </c>
      <c r="F792" s="27">
        <v>42743</v>
      </c>
      <c r="G792" s="16" t="s">
        <v>3644</v>
      </c>
      <c r="H792" s="16" t="s">
        <v>3657</v>
      </c>
      <c r="I792" s="16">
        <v>0.18</v>
      </c>
      <c r="J792" s="16">
        <v>0.18</v>
      </c>
      <c r="K792" s="16">
        <v>4.6551919478147123E-2</v>
      </c>
      <c r="L792" s="16" t="s">
        <v>3646</v>
      </c>
      <c r="M792" s="16" t="s">
        <v>1232</v>
      </c>
      <c r="N792" s="16">
        <v>0</v>
      </c>
      <c r="O792" s="16">
        <v>0</v>
      </c>
      <c r="P792" s="16">
        <v>0</v>
      </c>
    </row>
    <row r="793" spans="2:16">
      <c r="B793" s="13">
        <v>1056</v>
      </c>
      <c r="C793" s="16">
        <v>25</v>
      </c>
      <c r="D793" s="16" t="s">
        <v>3633</v>
      </c>
      <c r="E793" s="16" t="s">
        <v>3626</v>
      </c>
      <c r="F793" s="27">
        <v>42743</v>
      </c>
      <c r="G793" s="16" t="s">
        <v>3644</v>
      </c>
      <c r="H793" s="16" t="s">
        <v>3657</v>
      </c>
      <c r="I793" s="16">
        <v>7.0000000000000007E-2</v>
      </c>
      <c r="J793" s="16">
        <v>7.0000000000000007E-2</v>
      </c>
      <c r="K793" s="16">
        <v>1.8103524241501651E-2</v>
      </c>
      <c r="L793" s="16" t="s">
        <v>1279</v>
      </c>
      <c r="M793" s="16" t="s">
        <v>1232</v>
      </c>
      <c r="N793" s="16">
        <v>0</v>
      </c>
      <c r="O793" s="16">
        <v>0</v>
      </c>
      <c r="P793" s="16">
        <v>0</v>
      </c>
    </row>
    <row r="794" spans="2:16">
      <c r="B794" s="13">
        <v>1057</v>
      </c>
      <c r="C794" s="16">
        <v>25</v>
      </c>
      <c r="D794" s="16" t="s">
        <v>3633</v>
      </c>
      <c r="E794" s="16" t="s">
        <v>3626</v>
      </c>
      <c r="F794" s="27">
        <v>42743</v>
      </c>
      <c r="G794" s="16" t="s">
        <v>3644</v>
      </c>
      <c r="H794" s="16" t="s">
        <v>3657</v>
      </c>
      <c r="I794" s="16">
        <v>0.01</v>
      </c>
      <c r="J794" s="16">
        <v>0.01</v>
      </c>
      <c r="K794" s="16">
        <v>2.5862177487859508E-3</v>
      </c>
      <c r="L794" s="16" t="s">
        <v>3475</v>
      </c>
      <c r="M794" s="16" t="s">
        <v>1232</v>
      </c>
      <c r="N794" s="16">
        <v>0</v>
      </c>
      <c r="O794" s="16">
        <v>0</v>
      </c>
      <c r="P794" s="16">
        <v>0</v>
      </c>
    </row>
    <row r="795" spans="2:16">
      <c r="B795" s="13">
        <v>1058</v>
      </c>
      <c r="C795" s="16">
        <v>25</v>
      </c>
      <c r="D795" s="16" t="s">
        <v>3633</v>
      </c>
      <c r="E795" s="16" t="s">
        <v>3626</v>
      </c>
      <c r="F795" s="27">
        <v>42743</v>
      </c>
      <c r="G795" s="16" t="s">
        <v>3644</v>
      </c>
      <c r="H795" s="16" t="s">
        <v>3657</v>
      </c>
      <c r="J795" s="16">
        <v>0.61746031746031749</v>
      </c>
      <c r="K795" s="16">
        <v>0.15968868321868809</v>
      </c>
      <c r="L795" s="16" t="s">
        <v>3630</v>
      </c>
      <c r="M795" s="16" t="s">
        <v>1392</v>
      </c>
      <c r="N795" s="16">
        <v>0</v>
      </c>
      <c r="O795" s="16">
        <v>0</v>
      </c>
      <c r="P795" s="16">
        <v>0</v>
      </c>
    </row>
    <row r="796" spans="2:16">
      <c r="B796" s="13">
        <v>1059</v>
      </c>
      <c r="C796" s="16">
        <v>25</v>
      </c>
      <c r="D796" s="16" t="s">
        <v>3633</v>
      </c>
      <c r="E796" s="16" t="s">
        <v>3626</v>
      </c>
      <c r="F796" s="27">
        <v>42743</v>
      </c>
      <c r="G796" s="16" t="s">
        <v>3644</v>
      </c>
      <c r="H796" s="16" t="s">
        <v>3657</v>
      </c>
      <c r="I796" s="16">
        <v>0.01</v>
      </c>
      <c r="J796" s="16">
        <v>0.01</v>
      </c>
      <c r="K796" s="16">
        <v>2.5862177487859508E-3</v>
      </c>
      <c r="L796" s="16" t="s">
        <v>3630</v>
      </c>
      <c r="M796" s="16" t="s">
        <v>1392</v>
      </c>
      <c r="N796" s="16">
        <v>0</v>
      </c>
      <c r="O796" s="16">
        <v>0</v>
      </c>
      <c r="P796" s="16">
        <v>0</v>
      </c>
    </row>
    <row r="797" spans="2:16">
      <c r="B797" s="13">
        <v>1060</v>
      </c>
      <c r="C797" s="16">
        <v>25</v>
      </c>
      <c r="D797" s="16" t="s">
        <v>3633</v>
      </c>
      <c r="E797" s="16" t="s">
        <v>3626</v>
      </c>
      <c r="F797" s="27">
        <v>42743</v>
      </c>
      <c r="G797" s="16" t="s">
        <v>3644</v>
      </c>
      <c r="H797" s="16" t="s">
        <v>3657</v>
      </c>
      <c r="I797" s="16">
        <v>0.02</v>
      </c>
      <c r="J797" s="16">
        <v>0.02</v>
      </c>
      <c r="K797" s="16">
        <v>5.1724354975719016E-3</v>
      </c>
      <c r="L797" s="16" t="s">
        <v>3630</v>
      </c>
      <c r="M797" s="16" t="s">
        <v>1392</v>
      </c>
      <c r="N797" s="16">
        <v>0</v>
      </c>
      <c r="O797" s="16">
        <v>0</v>
      </c>
      <c r="P797" s="16">
        <v>0</v>
      </c>
    </row>
    <row r="798" spans="2:16">
      <c r="B798" s="13">
        <v>1061</v>
      </c>
      <c r="C798" s="16">
        <v>25</v>
      </c>
      <c r="D798" s="16" t="s">
        <v>3633</v>
      </c>
      <c r="E798" s="16" t="s">
        <v>3626</v>
      </c>
      <c r="F798" s="27">
        <v>42743</v>
      </c>
      <c r="G798" s="16" t="s">
        <v>3644</v>
      </c>
      <c r="H798" s="16" t="s">
        <v>3657</v>
      </c>
      <c r="I798" s="16">
        <v>0.22</v>
      </c>
      <c r="J798" s="16">
        <v>0.22</v>
      </c>
      <c r="K798" s="16">
        <v>5.6896790473290923E-2</v>
      </c>
      <c r="L798" s="16" t="s">
        <v>3475</v>
      </c>
      <c r="M798" s="16" t="s">
        <v>1232</v>
      </c>
      <c r="N798" s="16">
        <v>0</v>
      </c>
      <c r="O798" s="16">
        <v>0</v>
      </c>
      <c r="P798" s="16">
        <v>0</v>
      </c>
    </row>
    <row r="799" spans="2:16">
      <c r="B799" s="13">
        <v>1062</v>
      </c>
      <c r="C799" s="16">
        <v>25</v>
      </c>
      <c r="D799" s="16" t="s">
        <v>3633</v>
      </c>
      <c r="E799" s="16" t="s">
        <v>3626</v>
      </c>
      <c r="F799" s="27">
        <v>42743</v>
      </c>
      <c r="G799" s="16" t="s">
        <v>3644</v>
      </c>
      <c r="H799" s="16" t="s">
        <v>3657</v>
      </c>
      <c r="I799" s="16">
        <v>0.13</v>
      </c>
      <c r="J799" s="16">
        <v>0.13</v>
      </c>
      <c r="K799" s="16">
        <v>3.3620830734217351E-2</v>
      </c>
      <c r="L799" s="16" t="s">
        <v>3630</v>
      </c>
      <c r="M799" s="16" t="s">
        <v>1392</v>
      </c>
      <c r="N799" s="16">
        <v>0</v>
      </c>
      <c r="O799" s="16">
        <v>0</v>
      </c>
      <c r="P799" s="16">
        <v>0</v>
      </c>
    </row>
    <row r="800" spans="2:16">
      <c r="B800" s="13">
        <v>1063</v>
      </c>
      <c r="C800" s="16">
        <v>25</v>
      </c>
      <c r="D800" s="16" t="s">
        <v>3633</v>
      </c>
      <c r="E800" s="16" t="s">
        <v>3626</v>
      </c>
      <c r="F800" s="27">
        <v>42743</v>
      </c>
      <c r="G800" s="16" t="s">
        <v>3644</v>
      </c>
      <c r="H800" s="16" t="s">
        <v>3657</v>
      </c>
      <c r="I800" s="16">
        <v>0.05</v>
      </c>
      <c r="J800" s="16">
        <v>0.05</v>
      </c>
      <c r="K800" s="16">
        <v>1.293108874392975E-2</v>
      </c>
      <c r="L800" s="16" t="s">
        <v>3629</v>
      </c>
      <c r="M800" s="16" t="s">
        <v>1392</v>
      </c>
      <c r="N800" s="16">
        <v>0</v>
      </c>
      <c r="O800" s="16">
        <v>0</v>
      </c>
      <c r="P800" s="16">
        <v>0</v>
      </c>
    </row>
    <row r="801" spans="2:16">
      <c r="B801" s="13">
        <v>1064</v>
      </c>
      <c r="C801" s="16">
        <v>25</v>
      </c>
      <c r="D801" s="16" t="s">
        <v>3633</v>
      </c>
      <c r="E801" s="16" t="s">
        <v>3626</v>
      </c>
      <c r="F801" s="27">
        <v>42743</v>
      </c>
      <c r="G801" s="16" t="s">
        <v>3644</v>
      </c>
      <c r="H801" s="16" t="s">
        <v>3657</v>
      </c>
      <c r="I801" s="16">
        <v>0.19</v>
      </c>
      <c r="J801" s="16">
        <v>0.19</v>
      </c>
      <c r="K801" s="16">
        <v>4.9138137226933047E-2</v>
      </c>
      <c r="L801" s="16" t="s">
        <v>3637</v>
      </c>
      <c r="M801" s="16" t="s">
        <v>1232</v>
      </c>
      <c r="N801" s="16">
        <v>0</v>
      </c>
      <c r="O801" s="16">
        <v>0</v>
      </c>
      <c r="P801" s="16">
        <v>0</v>
      </c>
    </row>
    <row r="802" spans="2:16">
      <c r="B802" s="13">
        <v>1065</v>
      </c>
      <c r="C802" s="16">
        <v>25</v>
      </c>
      <c r="D802" s="16" t="s">
        <v>3633</v>
      </c>
      <c r="E802" s="16" t="s">
        <v>3626</v>
      </c>
      <c r="F802" s="27">
        <v>42743</v>
      </c>
      <c r="G802" s="16" t="s">
        <v>3644</v>
      </c>
      <c r="H802" s="16" t="s">
        <v>3657</v>
      </c>
      <c r="I802" s="16">
        <v>0.06</v>
      </c>
      <c r="J802" s="16">
        <v>0.06</v>
      </c>
      <c r="K802" s="16">
        <v>1.55173064927157E-2</v>
      </c>
      <c r="L802" s="16" t="s">
        <v>3475</v>
      </c>
      <c r="M802" s="16" t="s">
        <v>1232</v>
      </c>
      <c r="N802" s="16">
        <v>0</v>
      </c>
      <c r="O802" s="16">
        <v>0</v>
      </c>
      <c r="P802" s="16">
        <v>0</v>
      </c>
    </row>
    <row r="803" spans="2:16">
      <c r="B803" s="13">
        <v>1066</v>
      </c>
      <c r="C803" s="16">
        <v>25</v>
      </c>
      <c r="D803" s="16" t="s">
        <v>3633</v>
      </c>
      <c r="E803" s="16" t="s">
        <v>3626</v>
      </c>
      <c r="F803" s="27">
        <v>42743</v>
      </c>
      <c r="G803" s="16" t="s">
        <v>3644</v>
      </c>
      <c r="H803" s="16" t="s">
        <v>3657</v>
      </c>
      <c r="I803" s="16">
        <v>0.3</v>
      </c>
      <c r="J803" s="16">
        <v>0.3</v>
      </c>
      <c r="K803" s="16">
        <v>7.7586532463578509E-2</v>
      </c>
      <c r="L803" s="16" t="s">
        <v>3632</v>
      </c>
      <c r="M803" s="16" t="s">
        <v>1232</v>
      </c>
      <c r="N803" s="16">
        <v>0</v>
      </c>
      <c r="O803" s="16">
        <v>0</v>
      </c>
      <c r="P803" s="16">
        <v>0</v>
      </c>
    </row>
    <row r="804" spans="2:16">
      <c r="B804" s="13">
        <v>1067</v>
      </c>
      <c r="C804" s="16">
        <v>25</v>
      </c>
      <c r="D804" s="16" t="s">
        <v>3633</v>
      </c>
      <c r="E804" s="16" t="s">
        <v>3626</v>
      </c>
      <c r="F804" s="27">
        <v>42743</v>
      </c>
      <c r="G804" s="16" t="s">
        <v>3644</v>
      </c>
      <c r="H804" s="16" t="s">
        <v>3657</v>
      </c>
      <c r="I804" s="16">
        <v>0.01</v>
      </c>
      <c r="J804" s="16">
        <v>0.01</v>
      </c>
      <c r="K804" s="16">
        <v>2.5862177487859508E-3</v>
      </c>
      <c r="L804" s="16" t="s">
        <v>1279</v>
      </c>
      <c r="M804" s="16" t="s">
        <v>1232</v>
      </c>
      <c r="N804" s="16">
        <v>0</v>
      </c>
      <c r="O804" s="16">
        <v>0</v>
      </c>
      <c r="P804" s="16">
        <v>0</v>
      </c>
    </row>
    <row r="805" spans="2:16">
      <c r="B805" s="13">
        <v>1068</v>
      </c>
      <c r="C805" s="16">
        <v>25</v>
      </c>
      <c r="D805" s="16" t="s">
        <v>3633</v>
      </c>
      <c r="E805" s="16" t="s">
        <v>3626</v>
      </c>
      <c r="F805" s="27">
        <v>42743</v>
      </c>
      <c r="G805" s="16" t="s">
        <v>3644</v>
      </c>
      <c r="H805" s="16" t="s">
        <v>3657</v>
      </c>
      <c r="J805" s="16">
        <v>7.4255319148936114E-2</v>
      </c>
      <c r="K805" s="16">
        <v>1.920404243247438E-2</v>
      </c>
      <c r="L805" s="16" t="s">
        <v>1279</v>
      </c>
      <c r="M805" s="16" t="s">
        <v>1232</v>
      </c>
      <c r="N805" s="16">
        <v>0</v>
      </c>
      <c r="O805" s="16">
        <v>0</v>
      </c>
      <c r="P805" s="16">
        <v>0</v>
      </c>
    </row>
    <row r="806" spans="2:16">
      <c r="B806" s="13">
        <v>1069</v>
      </c>
      <c r="C806" s="16">
        <v>25</v>
      </c>
      <c r="D806" s="16" t="s">
        <v>3633</v>
      </c>
      <c r="E806" s="16" t="s">
        <v>3626</v>
      </c>
      <c r="F806" s="27">
        <v>42743</v>
      </c>
      <c r="G806" s="16" t="s">
        <v>3644</v>
      </c>
      <c r="H806" s="16" t="s">
        <v>3657</v>
      </c>
      <c r="I806" s="16">
        <v>0.1</v>
      </c>
      <c r="J806" s="16">
        <v>0.1</v>
      </c>
      <c r="K806" s="16">
        <v>2.586217748785951E-2</v>
      </c>
      <c r="L806" s="16" t="s">
        <v>3475</v>
      </c>
      <c r="M806" s="16" t="s">
        <v>1232</v>
      </c>
      <c r="N806" s="16">
        <v>0</v>
      </c>
      <c r="O806" s="16">
        <v>0</v>
      </c>
      <c r="P806" s="16">
        <v>0</v>
      </c>
    </row>
    <row r="807" spans="2:16">
      <c r="B807" s="13">
        <v>1070</v>
      </c>
      <c r="C807" s="16">
        <v>25</v>
      </c>
      <c r="D807" s="16" t="s">
        <v>3633</v>
      </c>
      <c r="E807" s="16" t="s">
        <v>3626</v>
      </c>
      <c r="F807" s="27">
        <v>42743</v>
      </c>
      <c r="G807" s="16" t="s">
        <v>3644</v>
      </c>
      <c r="H807" s="16" t="s">
        <v>3657</v>
      </c>
      <c r="I807" s="16">
        <v>0.05</v>
      </c>
      <c r="J807" s="16">
        <v>0.05</v>
      </c>
      <c r="K807" s="16">
        <v>1.293108874392975E-2</v>
      </c>
      <c r="L807" s="16" t="s">
        <v>3629</v>
      </c>
      <c r="M807" s="16" t="s">
        <v>1392</v>
      </c>
      <c r="N807" s="16">
        <v>0</v>
      </c>
      <c r="O807" s="16">
        <v>0</v>
      </c>
      <c r="P807" s="16">
        <v>0</v>
      </c>
    </row>
    <row r="808" spans="2:16">
      <c r="B808" s="13">
        <v>1071</v>
      </c>
      <c r="C808" s="16">
        <v>25</v>
      </c>
      <c r="D808" s="16" t="s">
        <v>3633</v>
      </c>
      <c r="E808" s="16" t="s">
        <v>3626</v>
      </c>
      <c r="F808" s="27">
        <v>42743</v>
      </c>
      <c r="G808" s="16" t="s">
        <v>3644</v>
      </c>
      <c r="H808" s="16" t="s">
        <v>3657</v>
      </c>
      <c r="J808" s="16">
        <v>0.61746031746031749</v>
      </c>
      <c r="K808" s="16">
        <v>0.15968868321868809</v>
      </c>
      <c r="L808" s="16" t="s">
        <v>3630</v>
      </c>
      <c r="M808" s="16" t="s">
        <v>1392</v>
      </c>
      <c r="N808" s="16">
        <v>0</v>
      </c>
      <c r="O808" s="16">
        <v>0</v>
      </c>
      <c r="P808" s="16">
        <v>0</v>
      </c>
    </row>
    <row r="809" spans="2:16">
      <c r="B809" s="13">
        <v>1072</v>
      </c>
      <c r="C809" s="16">
        <v>25</v>
      </c>
      <c r="D809" s="16" t="s">
        <v>3633</v>
      </c>
      <c r="E809" s="16" t="s">
        <v>3626</v>
      </c>
      <c r="F809" s="27">
        <v>42743</v>
      </c>
      <c r="G809" s="16" t="s">
        <v>3644</v>
      </c>
      <c r="H809" s="16" t="s">
        <v>3657</v>
      </c>
      <c r="I809" s="16">
        <v>0.01</v>
      </c>
      <c r="J809" s="16">
        <v>0.01</v>
      </c>
      <c r="K809" s="16">
        <v>2.5862177487859508E-3</v>
      </c>
      <c r="L809" s="16" t="s">
        <v>3630</v>
      </c>
      <c r="M809" s="16" t="s">
        <v>1392</v>
      </c>
      <c r="N809" s="16">
        <v>0</v>
      </c>
      <c r="O809" s="16">
        <v>0</v>
      </c>
      <c r="P809" s="16">
        <v>0</v>
      </c>
    </row>
    <row r="810" spans="2:16">
      <c r="B810" s="13">
        <v>1073</v>
      </c>
      <c r="C810" s="16">
        <v>25</v>
      </c>
      <c r="D810" s="16" t="s">
        <v>3633</v>
      </c>
      <c r="E810" s="16" t="s">
        <v>3626</v>
      </c>
      <c r="F810" s="27">
        <v>42743</v>
      </c>
      <c r="G810" s="16" t="s">
        <v>3644</v>
      </c>
      <c r="H810" s="16" t="s">
        <v>3657</v>
      </c>
      <c r="J810" s="16">
        <v>9.5858585858585935E-2</v>
      </c>
      <c r="K810" s="16">
        <v>2.4791117612099688E-2</v>
      </c>
      <c r="L810" s="16" t="s">
        <v>3629</v>
      </c>
      <c r="M810" s="16" t="s">
        <v>1392</v>
      </c>
      <c r="N810" s="16">
        <v>0</v>
      </c>
      <c r="O810" s="16">
        <v>0</v>
      </c>
      <c r="P810" s="16">
        <v>0</v>
      </c>
    </row>
    <row r="811" spans="2:16">
      <c r="B811" s="13">
        <v>1074</v>
      </c>
      <c r="C811" s="16">
        <v>25</v>
      </c>
      <c r="D811" s="16" t="s">
        <v>3633</v>
      </c>
      <c r="E811" s="16" t="s">
        <v>3626</v>
      </c>
      <c r="F811" s="27">
        <v>42743</v>
      </c>
      <c r="G811" s="16" t="s">
        <v>3644</v>
      </c>
      <c r="H811" s="16" t="s">
        <v>3657</v>
      </c>
      <c r="I811" s="16">
        <v>0.01</v>
      </c>
      <c r="J811" s="16">
        <v>0.01</v>
      </c>
      <c r="K811" s="16">
        <v>2.5862177487859508E-3</v>
      </c>
      <c r="L811" s="16" t="s">
        <v>3475</v>
      </c>
      <c r="M811" s="16" t="s">
        <v>1232</v>
      </c>
      <c r="N811" s="16">
        <v>0</v>
      </c>
      <c r="O811" s="16">
        <v>0</v>
      </c>
      <c r="P811" s="16">
        <v>0</v>
      </c>
    </row>
    <row r="812" spans="2:16">
      <c r="B812" s="13">
        <v>1075</v>
      </c>
      <c r="C812" s="16">
        <v>25</v>
      </c>
      <c r="D812" s="16" t="s">
        <v>3633</v>
      </c>
      <c r="E812" s="16" t="s">
        <v>3626</v>
      </c>
      <c r="F812" s="27">
        <v>42743</v>
      </c>
      <c r="G812" s="16" t="s">
        <v>3644</v>
      </c>
      <c r="H812" s="16" t="s">
        <v>3657</v>
      </c>
      <c r="I812" s="16">
        <v>0.03</v>
      </c>
      <c r="J812" s="16">
        <v>0.03</v>
      </c>
      <c r="K812" s="16">
        <v>7.7586532463578524E-3</v>
      </c>
      <c r="L812" s="16" t="s">
        <v>3632</v>
      </c>
      <c r="M812" s="16" t="s">
        <v>1392</v>
      </c>
      <c r="N812" s="16">
        <v>0</v>
      </c>
      <c r="O812" s="16">
        <v>0</v>
      </c>
      <c r="P812" s="16">
        <v>0</v>
      </c>
    </row>
    <row r="813" spans="2:16">
      <c r="B813" s="13">
        <v>1076</v>
      </c>
      <c r="C813" s="16">
        <v>25</v>
      </c>
      <c r="D813" s="16" t="s">
        <v>3633</v>
      </c>
      <c r="E813" s="16" t="s">
        <v>3626</v>
      </c>
      <c r="F813" s="27">
        <v>42743</v>
      </c>
      <c r="G813" s="16" t="s">
        <v>3644</v>
      </c>
      <c r="H813" s="16" t="s">
        <v>3657</v>
      </c>
      <c r="J813" s="16">
        <v>7.4255319148936114E-2</v>
      </c>
      <c r="K813" s="16">
        <v>1.920404243247438E-2</v>
      </c>
      <c r="L813" s="16" t="s">
        <v>1279</v>
      </c>
      <c r="M813" s="16" t="s">
        <v>1232</v>
      </c>
      <c r="N813" s="16">
        <v>0</v>
      </c>
      <c r="O813" s="16">
        <v>0</v>
      </c>
      <c r="P813" s="16">
        <v>0</v>
      </c>
    </row>
    <row r="814" spans="2:16">
      <c r="B814" s="13">
        <v>1077</v>
      </c>
      <c r="C814" s="16">
        <v>25</v>
      </c>
      <c r="D814" s="16" t="s">
        <v>3633</v>
      </c>
      <c r="E814" s="16" t="s">
        <v>3626</v>
      </c>
      <c r="F814" s="27">
        <v>42743</v>
      </c>
      <c r="G814" s="16" t="s">
        <v>3644</v>
      </c>
      <c r="H814" s="16" t="s">
        <v>3657</v>
      </c>
      <c r="I814" s="16">
        <v>0.25</v>
      </c>
      <c r="J814" s="16">
        <v>0.25</v>
      </c>
      <c r="K814" s="16">
        <v>6.4655443719648764E-2</v>
      </c>
      <c r="L814" s="16" t="s">
        <v>3632</v>
      </c>
      <c r="M814" s="16" t="s">
        <v>1232</v>
      </c>
      <c r="N814" s="16">
        <v>0</v>
      </c>
      <c r="O814" s="16">
        <v>0</v>
      </c>
      <c r="P814" s="16">
        <v>0</v>
      </c>
    </row>
    <row r="815" spans="2:16">
      <c r="B815" s="13">
        <v>1078</v>
      </c>
      <c r="C815" s="16">
        <v>25</v>
      </c>
      <c r="D815" s="16" t="s">
        <v>3633</v>
      </c>
      <c r="E815" s="16" t="s">
        <v>3626</v>
      </c>
      <c r="F815" s="27">
        <v>42743</v>
      </c>
      <c r="G815" s="16" t="s">
        <v>3644</v>
      </c>
      <c r="H815" s="16" t="s">
        <v>3657</v>
      </c>
      <c r="J815" s="16">
        <v>4.8591549295774562E-2</v>
      </c>
      <c r="K815" s="16">
        <v>1.256683272297396E-2</v>
      </c>
      <c r="L815" s="16" t="s">
        <v>3475</v>
      </c>
      <c r="M815" s="16" t="s">
        <v>1232</v>
      </c>
      <c r="N815" s="16">
        <v>0</v>
      </c>
      <c r="O815" s="16">
        <v>0</v>
      </c>
      <c r="P815" s="16">
        <v>0</v>
      </c>
    </row>
    <row r="816" spans="2:16">
      <c r="B816" s="13">
        <v>1079</v>
      </c>
      <c r="C816" s="16">
        <v>25</v>
      </c>
      <c r="D816" s="16" t="s">
        <v>3633</v>
      </c>
      <c r="E816" s="16" t="s">
        <v>3626</v>
      </c>
      <c r="F816" s="27">
        <v>42743</v>
      </c>
      <c r="G816" s="16" t="s">
        <v>3644</v>
      </c>
      <c r="H816" s="16" t="s">
        <v>3657</v>
      </c>
      <c r="I816" s="16">
        <v>0.05</v>
      </c>
      <c r="J816" s="16">
        <v>0.05</v>
      </c>
      <c r="K816" s="16">
        <v>1.293108874392975E-2</v>
      </c>
      <c r="L816" s="16" t="s">
        <v>3632</v>
      </c>
      <c r="M816" s="16" t="s">
        <v>1392</v>
      </c>
      <c r="N816" s="16">
        <v>0</v>
      </c>
      <c r="O816" s="16">
        <v>0</v>
      </c>
      <c r="P816" s="16">
        <v>0</v>
      </c>
    </row>
    <row r="817" spans="2:16">
      <c r="B817" s="13">
        <v>1080</v>
      </c>
      <c r="C817" s="16">
        <v>25</v>
      </c>
      <c r="D817" s="16" t="s">
        <v>3633</v>
      </c>
      <c r="E817" s="16" t="s">
        <v>3626</v>
      </c>
      <c r="F817" s="27">
        <v>42743</v>
      </c>
      <c r="G817" s="16" t="s">
        <v>3644</v>
      </c>
      <c r="H817" s="16" t="s">
        <v>3657</v>
      </c>
      <c r="I817" s="16">
        <v>7.0000000000000007E-2</v>
      </c>
      <c r="J817" s="16">
        <v>7.0000000000000007E-2</v>
      </c>
      <c r="K817" s="16">
        <v>1.8103524241501651E-2</v>
      </c>
      <c r="L817" s="16" t="s">
        <v>3632</v>
      </c>
      <c r="M817" s="16" t="s">
        <v>1392</v>
      </c>
      <c r="N817" s="16">
        <v>0</v>
      </c>
      <c r="O817" s="16">
        <v>0</v>
      </c>
      <c r="P817" s="16">
        <v>0</v>
      </c>
    </row>
    <row r="818" spans="2:16">
      <c r="B818" s="13">
        <v>1081</v>
      </c>
      <c r="C818" s="16">
        <v>25</v>
      </c>
      <c r="D818" s="16" t="s">
        <v>3633</v>
      </c>
      <c r="E818" s="16" t="s">
        <v>3626</v>
      </c>
      <c r="F818" s="27">
        <v>42743</v>
      </c>
      <c r="G818" s="16" t="s">
        <v>3644</v>
      </c>
      <c r="H818" s="16" t="s">
        <v>3657</v>
      </c>
      <c r="I818" s="16">
        <v>0.04</v>
      </c>
      <c r="J818" s="16">
        <v>0.04</v>
      </c>
      <c r="K818" s="16">
        <v>1.03448709951438E-2</v>
      </c>
      <c r="L818" s="16" t="s">
        <v>3647</v>
      </c>
      <c r="M818" s="16" t="s">
        <v>1232</v>
      </c>
      <c r="N818" s="16">
        <v>0</v>
      </c>
      <c r="O818" s="16">
        <v>0</v>
      </c>
      <c r="P818" s="16">
        <v>0</v>
      </c>
    </row>
    <row r="819" spans="2:16">
      <c r="B819" s="13">
        <v>1082</v>
      </c>
      <c r="C819" s="16">
        <v>25</v>
      </c>
      <c r="D819" s="16" t="s">
        <v>3633</v>
      </c>
      <c r="E819" s="16" t="s">
        <v>3626</v>
      </c>
      <c r="F819" s="27">
        <v>42743</v>
      </c>
      <c r="G819" s="16" t="s">
        <v>3644</v>
      </c>
      <c r="H819" s="16" t="s">
        <v>3657</v>
      </c>
      <c r="I819" s="16">
        <v>0.06</v>
      </c>
      <c r="J819" s="16">
        <v>0.06</v>
      </c>
      <c r="K819" s="16">
        <v>1.55173064927157E-2</v>
      </c>
      <c r="L819" s="16" t="s">
        <v>3632</v>
      </c>
      <c r="M819" s="16" t="s">
        <v>1392</v>
      </c>
      <c r="N819" s="16">
        <v>0</v>
      </c>
      <c r="O819" s="16">
        <v>0</v>
      </c>
      <c r="P819" s="16">
        <v>0</v>
      </c>
    </row>
    <row r="820" spans="2:16">
      <c r="B820" s="13">
        <v>1083</v>
      </c>
      <c r="C820" s="16">
        <v>25</v>
      </c>
      <c r="D820" s="16" t="s">
        <v>3633</v>
      </c>
      <c r="E820" s="16" t="s">
        <v>3626</v>
      </c>
      <c r="F820" s="27">
        <v>42743</v>
      </c>
      <c r="G820" s="16" t="s">
        <v>3644</v>
      </c>
      <c r="H820" s="16" t="s">
        <v>3657</v>
      </c>
      <c r="J820" s="16">
        <v>0.16875912408759119</v>
      </c>
      <c r="K820" s="16">
        <v>4.3644784198489911E-2</v>
      </c>
      <c r="L820" s="16" t="s">
        <v>3632</v>
      </c>
      <c r="M820" s="16" t="s">
        <v>1232</v>
      </c>
      <c r="N820" s="16">
        <v>0</v>
      </c>
      <c r="O820" s="16">
        <v>0</v>
      </c>
      <c r="P820" s="16">
        <v>0</v>
      </c>
    </row>
    <row r="821" spans="2:16">
      <c r="B821" s="13">
        <v>1084</v>
      </c>
      <c r="C821" s="16">
        <v>25</v>
      </c>
      <c r="D821" s="16" t="s">
        <v>3633</v>
      </c>
      <c r="E821" s="16" t="s">
        <v>3626</v>
      </c>
      <c r="F821" s="27">
        <v>42743</v>
      </c>
      <c r="G821" s="16" t="s">
        <v>3644</v>
      </c>
      <c r="H821" s="16" t="s">
        <v>3657</v>
      </c>
      <c r="J821" s="16">
        <v>4.8591549295774562E-2</v>
      </c>
      <c r="K821" s="16">
        <v>1.256683272297396E-2</v>
      </c>
      <c r="L821" s="16" t="s">
        <v>3475</v>
      </c>
      <c r="M821" s="16" t="s">
        <v>1232</v>
      </c>
      <c r="N821" s="16">
        <v>0</v>
      </c>
      <c r="O821" s="16">
        <v>0</v>
      </c>
      <c r="P821" s="16">
        <v>0</v>
      </c>
    </row>
    <row r="822" spans="2:16">
      <c r="B822" s="13">
        <v>1085</v>
      </c>
      <c r="C822" s="16">
        <v>25</v>
      </c>
      <c r="D822" s="16" t="s">
        <v>3633</v>
      </c>
      <c r="E822" s="16" t="s">
        <v>3626</v>
      </c>
      <c r="F822" s="27">
        <v>42743</v>
      </c>
      <c r="G822" s="16" t="s">
        <v>3644</v>
      </c>
      <c r="H822" s="16" t="s">
        <v>3657</v>
      </c>
      <c r="I822" s="16">
        <v>0.01</v>
      </c>
      <c r="J822" s="16">
        <v>0.01</v>
      </c>
      <c r="K822" s="16">
        <v>2.5862177487859508E-3</v>
      </c>
      <c r="L822" s="16" t="s">
        <v>3475</v>
      </c>
      <c r="M822" s="16" t="s">
        <v>1232</v>
      </c>
      <c r="N822" s="16">
        <v>0</v>
      </c>
      <c r="O822" s="16">
        <v>0</v>
      </c>
      <c r="P822" s="16">
        <v>0</v>
      </c>
    </row>
    <row r="823" spans="2:16">
      <c r="B823" s="13">
        <v>1086</v>
      </c>
      <c r="C823" s="16">
        <v>25</v>
      </c>
      <c r="D823" s="16" t="s">
        <v>3633</v>
      </c>
      <c r="E823" s="16" t="s">
        <v>3626</v>
      </c>
      <c r="F823" s="27">
        <v>42743</v>
      </c>
      <c r="G823" s="16" t="s">
        <v>3644</v>
      </c>
      <c r="H823" s="16" t="s">
        <v>3657</v>
      </c>
      <c r="I823" s="16">
        <v>0.01</v>
      </c>
      <c r="J823" s="16">
        <v>0.01</v>
      </c>
      <c r="K823" s="16">
        <v>2.5862177487859508E-3</v>
      </c>
      <c r="L823" s="16" t="s">
        <v>3647</v>
      </c>
      <c r="M823" s="16" t="s">
        <v>1232</v>
      </c>
      <c r="N823" s="16">
        <v>0</v>
      </c>
      <c r="O823" s="16">
        <v>0</v>
      </c>
      <c r="P823" s="16">
        <v>0</v>
      </c>
    </row>
    <row r="824" spans="2:16">
      <c r="B824" s="13">
        <v>1087</v>
      </c>
      <c r="C824" s="16">
        <v>25</v>
      </c>
      <c r="D824" s="16" t="s">
        <v>3633</v>
      </c>
      <c r="E824" s="16" t="s">
        <v>3626</v>
      </c>
      <c r="F824" s="27">
        <v>42743</v>
      </c>
      <c r="G824" s="16" t="s">
        <v>3644</v>
      </c>
      <c r="H824" s="16" t="s">
        <v>3657</v>
      </c>
      <c r="J824" s="16">
        <v>4.8591549295774562E-2</v>
      </c>
      <c r="K824" s="16">
        <v>1.256683272297396E-2</v>
      </c>
      <c r="L824" s="16" t="s">
        <v>3475</v>
      </c>
      <c r="M824" s="16" t="s">
        <v>1232</v>
      </c>
      <c r="N824" s="16">
        <v>0</v>
      </c>
      <c r="O824" s="16">
        <v>0</v>
      </c>
      <c r="P824" s="16">
        <v>0</v>
      </c>
    </row>
    <row r="825" spans="2:16">
      <c r="B825" s="13">
        <v>1088</v>
      </c>
      <c r="C825" s="16">
        <v>25</v>
      </c>
      <c r="D825" s="16" t="s">
        <v>3633</v>
      </c>
      <c r="E825" s="16" t="s">
        <v>3626</v>
      </c>
      <c r="F825" s="27">
        <v>42743</v>
      </c>
      <c r="G825" s="16" t="s">
        <v>3644</v>
      </c>
      <c r="H825" s="16" t="s">
        <v>3657</v>
      </c>
      <c r="I825" s="16">
        <v>0.05</v>
      </c>
      <c r="J825" s="16">
        <v>0.05</v>
      </c>
      <c r="K825" s="16">
        <v>1.293108874392975E-2</v>
      </c>
      <c r="L825" s="16" t="s">
        <v>3632</v>
      </c>
      <c r="M825" s="16" t="s">
        <v>1232</v>
      </c>
      <c r="N825" s="16">
        <v>0</v>
      </c>
      <c r="O825" s="16">
        <v>0</v>
      </c>
      <c r="P825" s="16">
        <v>0</v>
      </c>
    </row>
    <row r="826" spans="2:16">
      <c r="B826" s="13">
        <v>1089</v>
      </c>
      <c r="C826" s="16">
        <v>25</v>
      </c>
      <c r="D826" s="16" t="s">
        <v>3633</v>
      </c>
      <c r="E826" s="16" t="s">
        <v>3626</v>
      </c>
      <c r="F826" s="27">
        <v>42743</v>
      </c>
      <c r="G826" s="16" t="s">
        <v>3644</v>
      </c>
      <c r="H826" s="16" t="s">
        <v>3657</v>
      </c>
      <c r="I826" s="16">
        <v>0.08</v>
      </c>
      <c r="J826" s="16">
        <v>0.08</v>
      </c>
      <c r="K826" s="16">
        <v>2.068974199028761E-2</v>
      </c>
      <c r="L826" s="16" t="s">
        <v>3632</v>
      </c>
      <c r="M826" s="16" t="s">
        <v>1232</v>
      </c>
      <c r="N826" s="16">
        <v>0</v>
      </c>
      <c r="O826" s="16">
        <v>0</v>
      </c>
      <c r="P826" s="16">
        <v>0</v>
      </c>
    </row>
    <row r="827" spans="2:16">
      <c r="B827" s="13">
        <v>1090</v>
      </c>
      <c r="C827" s="16">
        <v>25</v>
      </c>
      <c r="D827" s="16" t="s">
        <v>3633</v>
      </c>
      <c r="E827" s="16" t="s">
        <v>3626</v>
      </c>
      <c r="F827" s="27">
        <v>42743</v>
      </c>
      <c r="G827" s="16" t="s">
        <v>3644</v>
      </c>
      <c r="H827" s="16" t="s">
        <v>3657</v>
      </c>
      <c r="I827" s="16">
        <v>0.01</v>
      </c>
      <c r="J827" s="16">
        <v>0.01</v>
      </c>
      <c r="K827" s="16">
        <v>2.5862177487859508E-3</v>
      </c>
      <c r="L827" s="16" t="s">
        <v>3632</v>
      </c>
      <c r="M827" s="16" t="s">
        <v>1392</v>
      </c>
      <c r="N827" s="16">
        <v>0</v>
      </c>
      <c r="O827" s="16">
        <v>0</v>
      </c>
      <c r="P827" s="16">
        <v>0</v>
      </c>
    </row>
    <row r="828" spans="2:16">
      <c r="B828" s="13">
        <v>1091</v>
      </c>
      <c r="C828" s="16">
        <v>25</v>
      </c>
      <c r="D828" s="16" t="s">
        <v>3633</v>
      </c>
      <c r="E828" s="16" t="s">
        <v>3626</v>
      </c>
      <c r="F828" s="27">
        <v>42743</v>
      </c>
      <c r="G828" s="16" t="s">
        <v>3644</v>
      </c>
      <c r="H828" s="16" t="s">
        <v>3657</v>
      </c>
      <c r="J828" s="16">
        <v>0.16875912408759119</v>
      </c>
      <c r="K828" s="16">
        <v>4.3644784198489911E-2</v>
      </c>
      <c r="L828" s="16" t="s">
        <v>3632</v>
      </c>
      <c r="M828" s="16" t="s">
        <v>1392</v>
      </c>
      <c r="N828" s="16">
        <v>0</v>
      </c>
      <c r="O828" s="16">
        <v>0</v>
      </c>
      <c r="P828" s="16">
        <v>0</v>
      </c>
    </row>
    <row r="829" spans="2:16">
      <c r="B829" s="13">
        <v>1092</v>
      </c>
      <c r="C829" s="16">
        <v>25</v>
      </c>
      <c r="D829" s="16" t="s">
        <v>3633</v>
      </c>
      <c r="E829" s="16" t="s">
        <v>3626</v>
      </c>
      <c r="F829" s="27">
        <v>42743</v>
      </c>
      <c r="G829" s="16" t="s">
        <v>3644</v>
      </c>
      <c r="H829" s="16" t="s">
        <v>3657</v>
      </c>
      <c r="J829" s="16">
        <v>7.4255319148936114E-2</v>
      </c>
      <c r="K829" s="16">
        <v>1.920404243247438E-2</v>
      </c>
      <c r="L829" s="16" t="s">
        <v>1279</v>
      </c>
      <c r="M829" s="16" t="s">
        <v>1232</v>
      </c>
      <c r="N829" s="16">
        <v>0</v>
      </c>
      <c r="O829" s="16">
        <v>0</v>
      </c>
      <c r="P829" s="16">
        <v>0</v>
      </c>
    </row>
    <row r="830" spans="2:16">
      <c r="B830" s="13">
        <v>1093</v>
      </c>
      <c r="C830" s="16">
        <v>25</v>
      </c>
      <c r="D830" s="16" t="s">
        <v>3633</v>
      </c>
      <c r="E830" s="16" t="s">
        <v>3626</v>
      </c>
      <c r="F830" s="27">
        <v>42743</v>
      </c>
      <c r="G830" s="16" t="s">
        <v>3644</v>
      </c>
      <c r="H830" s="16" t="s">
        <v>3657</v>
      </c>
      <c r="J830" s="16">
        <v>4.8591549295774562E-2</v>
      </c>
      <c r="K830" s="16">
        <v>1.256683272297396E-2</v>
      </c>
      <c r="L830" s="16" t="s">
        <v>3475</v>
      </c>
      <c r="M830" s="16" t="s">
        <v>1232</v>
      </c>
      <c r="N830" s="16">
        <v>0</v>
      </c>
      <c r="O830" s="16">
        <v>0</v>
      </c>
      <c r="P830" s="16">
        <v>0</v>
      </c>
    </row>
    <row r="831" spans="2:16">
      <c r="B831" s="13">
        <v>1094</v>
      </c>
      <c r="C831" s="16">
        <v>25</v>
      </c>
      <c r="D831" s="16" t="s">
        <v>3633</v>
      </c>
      <c r="E831" s="16" t="s">
        <v>3626</v>
      </c>
      <c r="F831" s="27">
        <v>42743</v>
      </c>
      <c r="G831" s="16" t="s">
        <v>3644</v>
      </c>
      <c r="H831" s="16" t="s">
        <v>3657</v>
      </c>
      <c r="J831" s="16">
        <v>4.8591549295774562E-2</v>
      </c>
      <c r="K831" s="16">
        <v>1.256683272297396E-2</v>
      </c>
      <c r="L831" s="16" t="s">
        <v>3475</v>
      </c>
      <c r="M831" s="16" t="s">
        <v>1232</v>
      </c>
      <c r="N831" s="16">
        <v>0</v>
      </c>
      <c r="O831" s="16">
        <v>0</v>
      </c>
      <c r="P831" s="16">
        <v>0</v>
      </c>
    </row>
    <row r="832" spans="2:16">
      <c r="B832" s="13">
        <v>1095</v>
      </c>
      <c r="C832" s="16">
        <v>25</v>
      </c>
      <c r="D832" s="16" t="s">
        <v>3633</v>
      </c>
      <c r="E832" s="16" t="s">
        <v>3626</v>
      </c>
      <c r="F832" s="27">
        <v>42743</v>
      </c>
      <c r="G832" s="16" t="s">
        <v>3644</v>
      </c>
      <c r="H832" s="16" t="s">
        <v>3657</v>
      </c>
      <c r="I832" s="16">
        <v>7.0000000000000007E-2</v>
      </c>
      <c r="J832" s="16">
        <v>7.0000000000000007E-2</v>
      </c>
      <c r="K832" s="16">
        <v>1.8103524241501651E-2</v>
      </c>
      <c r="L832" s="16" t="s">
        <v>3475</v>
      </c>
      <c r="M832" s="16" t="s">
        <v>1232</v>
      </c>
      <c r="N832" s="16">
        <v>0</v>
      </c>
      <c r="O832" s="16">
        <v>0</v>
      </c>
      <c r="P832" s="16">
        <v>0</v>
      </c>
    </row>
    <row r="833" spans="2:16">
      <c r="B833" s="13">
        <v>1096</v>
      </c>
      <c r="C833" s="16">
        <v>25</v>
      </c>
      <c r="D833" s="16" t="s">
        <v>3633</v>
      </c>
      <c r="E833" s="16" t="s">
        <v>3626</v>
      </c>
      <c r="F833" s="27">
        <v>42743</v>
      </c>
      <c r="G833" s="16" t="s">
        <v>3644</v>
      </c>
      <c r="H833" s="16" t="s">
        <v>3657</v>
      </c>
      <c r="I833" s="16">
        <v>0.05</v>
      </c>
      <c r="J833" s="16">
        <v>0.05</v>
      </c>
      <c r="K833" s="16">
        <v>1.293108874392975E-2</v>
      </c>
      <c r="L833" s="16" t="s">
        <v>3632</v>
      </c>
      <c r="M833" s="16" t="s">
        <v>1232</v>
      </c>
      <c r="N833" s="16">
        <v>0</v>
      </c>
      <c r="O833" s="16">
        <v>0</v>
      </c>
      <c r="P833" s="16">
        <v>0</v>
      </c>
    </row>
    <row r="834" spans="2:16">
      <c r="B834" s="13">
        <v>1097</v>
      </c>
      <c r="C834" s="16">
        <v>25</v>
      </c>
      <c r="D834" s="16" t="s">
        <v>3633</v>
      </c>
      <c r="E834" s="16" t="s">
        <v>3626</v>
      </c>
      <c r="F834" s="27">
        <v>42743</v>
      </c>
      <c r="G834" s="16" t="s">
        <v>3644</v>
      </c>
      <c r="H834" s="16" t="s">
        <v>3657</v>
      </c>
      <c r="I834" s="16">
        <v>0.26</v>
      </c>
      <c r="J834" s="16">
        <v>0.26</v>
      </c>
      <c r="K834" s="16">
        <v>6.7241661468434702E-2</v>
      </c>
      <c r="L834" s="16" t="s">
        <v>3632</v>
      </c>
      <c r="M834" s="16" t="s">
        <v>1232</v>
      </c>
      <c r="N834" s="16">
        <v>0</v>
      </c>
      <c r="O834" s="16">
        <v>0</v>
      </c>
      <c r="P834" s="16">
        <v>0</v>
      </c>
    </row>
    <row r="835" spans="2:16">
      <c r="B835" s="13">
        <v>1098</v>
      </c>
      <c r="C835" s="16">
        <v>25</v>
      </c>
      <c r="D835" s="16" t="s">
        <v>3633</v>
      </c>
      <c r="E835" s="16" t="s">
        <v>3626</v>
      </c>
      <c r="F835" s="27">
        <v>42743</v>
      </c>
      <c r="G835" s="16" t="s">
        <v>3644</v>
      </c>
      <c r="H835" s="16" t="s">
        <v>3657</v>
      </c>
      <c r="J835" s="16">
        <v>4.8591549295774562E-2</v>
      </c>
      <c r="K835" s="16">
        <v>1.256683272297396E-2</v>
      </c>
      <c r="L835" s="16" t="s">
        <v>3475</v>
      </c>
      <c r="M835" s="16" t="s">
        <v>1232</v>
      </c>
      <c r="N835" s="16">
        <v>0</v>
      </c>
      <c r="O835" s="16">
        <v>0</v>
      </c>
      <c r="P835" s="16">
        <v>0</v>
      </c>
    </row>
    <row r="836" spans="2:16">
      <c r="B836" s="13">
        <v>1099</v>
      </c>
      <c r="C836" s="16">
        <v>25</v>
      </c>
      <c r="D836" s="16" t="s">
        <v>3633</v>
      </c>
      <c r="E836" s="16" t="s">
        <v>3626</v>
      </c>
      <c r="F836" s="27">
        <v>42743</v>
      </c>
      <c r="G836" s="16" t="s">
        <v>3644</v>
      </c>
      <c r="H836" s="16" t="s">
        <v>3657</v>
      </c>
      <c r="J836" s="16">
        <v>0.16875912408759119</v>
      </c>
      <c r="K836" s="16">
        <v>4.3644784198489911E-2</v>
      </c>
      <c r="L836" s="16" t="s">
        <v>3632</v>
      </c>
      <c r="M836" s="16" t="s">
        <v>1232</v>
      </c>
      <c r="N836" s="16">
        <v>0</v>
      </c>
      <c r="O836" s="16">
        <v>0</v>
      </c>
      <c r="P836" s="16">
        <v>0</v>
      </c>
    </row>
    <row r="837" spans="2:16">
      <c r="B837" s="13">
        <v>1100</v>
      </c>
      <c r="C837" s="16">
        <v>25</v>
      </c>
      <c r="D837" s="16" t="s">
        <v>3633</v>
      </c>
      <c r="E837" s="16" t="s">
        <v>3626</v>
      </c>
      <c r="F837" s="27">
        <v>42743</v>
      </c>
      <c r="G837" s="16" t="s">
        <v>3644</v>
      </c>
      <c r="H837" s="16" t="s">
        <v>3657</v>
      </c>
      <c r="I837" s="16">
        <v>0.19</v>
      </c>
      <c r="J837" s="16">
        <v>0.19</v>
      </c>
      <c r="K837" s="16">
        <v>4.9138137226933047E-2</v>
      </c>
      <c r="L837" s="16" t="s">
        <v>3632</v>
      </c>
      <c r="M837" s="16" t="s">
        <v>1232</v>
      </c>
      <c r="N837" s="16">
        <v>0</v>
      </c>
      <c r="O837" s="16">
        <v>0</v>
      </c>
      <c r="P837" s="16">
        <v>0</v>
      </c>
    </row>
    <row r="838" spans="2:16">
      <c r="B838" s="13">
        <v>1101</v>
      </c>
      <c r="C838" s="16">
        <v>25</v>
      </c>
      <c r="D838" s="16" t="s">
        <v>3633</v>
      </c>
      <c r="E838" s="16" t="s">
        <v>3626</v>
      </c>
      <c r="F838" s="27">
        <v>42743</v>
      </c>
      <c r="G838" s="16" t="s">
        <v>3644</v>
      </c>
      <c r="H838" s="16" t="s">
        <v>3657</v>
      </c>
      <c r="I838" s="16">
        <v>0.03</v>
      </c>
      <c r="J838" s="16">
        <v>0.03</v>
      </c>
      <c r="K838" s="16">
        <v>7.7586532463578524E-3</v>
      </c>
      <c r="L838" s="16" t="s">
        <v>3475</v>
      </c>
      <c r="M838" s="16" t="s">
        <v>1232</v>
      </c>
      <c r="N838" s="16">
        <v>0</v>
      </c>
      <c r="O838" s="16">
        <v>0</v>
      </c>
      <c r="P838" s="16">
        <v>0</v>
      </c>
    </row>
    <row r="839" spans="2:16">
      <c r="B839" s="13">
        <v>1102</v>
      </c>
      <c r="C839" s="16">
        <v>25</v>
      </c>
      <c r="D839" s="16" t="s">
        <v>3633</v>
      </c>
      <c r="E839" s="16" t="s">
        <v>3626</v>
      </c>
      <c r="F839" s="27">
        <v>42743</v>
      </c>
      <c r="G839" s="16" t="s">
        <v>3644</v>
      </c>
      <c r="H839" s="16" t="s">
        <v>3657</v>
      </c>
      <c r="J839" s="16">
        <v>4.8591549295774562E-2</v>
      </c>
      <c r="K839" s="16">
        <v>1.256683272297396E-2</v>
      </c>
      <c r="L839" s="16" t="s">
        <v>3475</v>
      </c>
      <c r="M839" s="16" t="s">
        <v>1232</v>
      </c>
      <c r="N839" s="16">
        <v>0</v>
      </c>
      <c r="O839" s="16">
        <v>0</v>
      </c>
      <c r="P839" s="16">
        <v>0</v>
      </c>
    </row>
    <row r="840" spans="2:16">
      <c r="B840" s="13">
        <v>1103</v>
      </c>
      <c r="C840" s="16">
        <v>25</v>
      </c>
      <c r="D840" s="16" t="s">
        <v>3633</v>
      </c>
      <c r="E840" s="16" t="s">
        <v>3626</v>
      </c>
      <c r="F840" s="27">
        <v>42743</v>
      </c>
      <c r="G840" s="16" t="s">
        <v>3644</v>
      </c>
      <c r="H840" s="16" t="s">
        <v>3657</v>
      </c>
      <c r="J840" s="16">
        <v>4.8591549295774562E-2</v>
      </c>
      <c r="K840" s="16">
        <v>1.256683272297396E-2</v>
      </c>
      <c r="L840" s="16" t="s">
        <v>3475</v>
      </c>
      <c r="M840" s="16" t="s">
        <v>1232</v>
      </c>
      <c r="N840" s="16">
        <v>0</v>
      </c>
      <c r="O840" s="16">
        <v>0</v>
      </c>
      <c r="P840" s="16">
        <v>0</v>
      </c>
    </row>
    <row r="841" spans="2:16">
      <c r="B841" s="13">
        <v>1104</v>
      </c>
      <c r="C841" s="16">
        <v>25</v>
      </c>
      <c r="D841" s="16" t="s">
        <v>3633</v>
      </c>
      <c r="E841" s="16" t="s">
        <v>3626</v>
      </c>
      <c r="F841" s="27">
        <v>42743</v>
      </c>
      <c r="G841" s="16" t="s">
        <v>3644</v>
      </c>
      <c r="H841" s="16" t="s">
        <v>3657</v>
      </c>
      <c r="J841" s="16">
        <v>7.0000000000000007E-2</v>
      </c>
      <c r="K841" s="16">
        <v>1.8103524241501651E-2</v>
      </c>
      <c r="L841" s="16" t="s">
        <v>3643</v>
      </c>
      <c r="M841" s="16" t="s">
        <v>1232</v>
      </c>
      <c r="N841" s="16">
        <v>0</v>
      </c>
      <c r="O841" s="16">
        <v>0</v>
      </c>
      <c r="P841" s="16">
        <v>0</v>
      </c>
    </row>
    <row r="842" spans="2:16">
      <c r="B842" s="13">
        <v>1105</v>
      </c>
      <c r="C842" s="16">
        <v>25</v>
      </c>
      <c r="D842" s="16" t="s">
        <v>3633</v>
      </c>
      <c r="E842" s="16" t="s">
        <v>3626</v>
      </c>
      <c r="F842" s="27">
        <v>42743</v>
      </c>
      <c r="G842" s="16" t="s">
        <v>3644</v>
      </c>
      <c r="H842" s="16" t="s">
        <v>3657</v>
      </c>
      <c r="J842" s="16">
        <v>4.8591549295774562E-2</v>
      </c>
      <c r="K842" s="16">
        <v>1.256683272297396E-2</v>
      </c>
      <c r="L842" s="16" t="s">
        <v>3475</v>
      </c>
      <c r="M842" s="16" t="s">
        <v>1232</v>
      </c>
      <c r="N842" s="16">
        <v>0</v>
      </c>
      <c r="O842" s="16">
        <v>0</v>
      </c>
      <c r="P842" s="16">
        <v>0</v>
      </c>
    </row>
    <row r="843" spans="2:16">
      <c r="B843" s="13">
        <v>1106</v>
      </c>
      <c r="C843" s="16">
        <v>25</v>
      </c>
      <c r="D843" s="16" t="s">
        <v>3633</v>
      </c>
      <c r="E843" s="16" t="s">
        <v>3626</v>
      </c>
      <c r="F843" s="27">
        <v>42743</v>
      </c>
      <c r="G843" s="16" t="s">
        <v>3644</v>
      </c>
      <c r="H843" s="16" t="s">
        <v>3657</v>
      </c>
      <c r="I843" s="16">
        <v>0.08</v>
      </c>
      <c r="J843" s="16">
        <v>0.08</v>
      </c>
      <c r="K843" s="16">
        <v>2.068974199028761E-2</v>
      </c>
      <c r="L843" s="16" t="s">
        <v>3632</v>
      </c>
      <c r="M843" s="16" t="s">
        <v>1232</v>
      </c>
      <c r="N843" s="16">
        <v>0</v>
      </c>
      <c r="O843" s="16">
        <v>0</v>
      </c>
      <c r="P843" s="16">
        <v>0</v>
      </c>
    </row>
    <row r="844" spans="2:16">
      <c r="B844" s="13">
        <v>1107</v>
      </c>
      <c r="C844" s="16">
        <v>25</v>
      </c>
      <c r="D844" s="16" t="s">
        <v>3633</v>
      </c>
      <c r="E844" s="16" t="s">
        <v>3626</v>
      </c>
      <c r="F844" s="27">
        <v>42743</v>
      </c>
      <c r="G844" s="16" t="s">
        <v>3644</v>
      </c>
      <c r="H844" s="16" t="s">
        <v>3657</v>
      </c>
      <c r="I844" s="16">
        <v>0.15</v>
      </c>
      <c r="J844" s="16">
        <v>0.15</v>
      </c>
      <c r="K844" s="16">
        <v>3.8793266231789247E-2</v>
      </c>
      <c r="L844" s="16" t="s">
        <v>3632</v>
      </c>
      <c r="M844" s="16" t="s">
        <v>1232</v>
      </c>
      <c r="N844" s="16">
        <v>0</v>
      </c>
      <c r="O844" s="16">
        <v>0</v>
      </c>
      <c r="P844" s="16">
        <v>0</v>
      </c>
    </row>
    <row r="845" spans="2:16">
      <c r="B845" s="13">
        <v>1108</v>
      </c>
      <c r="C845" s="16">
        <v>25</v>
      </c>
      <c r="D845" s="16" t="s">
        <v>3633</v>
      </c>
      <c r="E845" s="16" t="s">
        <v>3626</v>
      </c>
      <c r="F845" s="27">
        <v>42743</v>
      </c>
      <c r="G845" s="16" t="s">
        <v>3644</v>
      </c>
      <c r="H845" s="16" t="s">
        <v>3657</v>
      </c>
      <c r="I845" s="16">
        <v>0.01</v>
      </c>
      <c r="J845" s="16">
        <v>0.01</v>
      </c>
      <c r="K845" s="16">
        <v>2.5862177487859508E-3</v>
      </c>
      <c r="L845" s="16" t="s">
        <v>3475</v>
      </c>
      <c r="M845" s="16" t="s">
        <v>1232</v>
      </c>
      <c r="N845" s="16">
        <v>0</v>
      </c>
      <c r="O845" s="16">
        <v>0</v>
      </c>
      <c r="P845" s="16">
        <v>0</v>
      </c>
    </row>
    <row r="846" spans="2:16">
      <c r="B846" s="13">
        <v>1109</v>
      </c>
      <c r="C846" s="16">
        <v>25</v>
      </c>
      <c r="D846" s="16" t="s">
        <v>3633</v>
      </c>
      <c r="E846" s="16" t="s">
        <v>3626</v>
      </c>
      <c r="F846" s="27">
        <v>42743</v>
      </c>
      <c r="G846" s="16" t="s">
        <v>3644</v>
      </c>
      <c r="H846" s="16" t="s">
        <v>3657</v>
      </c>
      <c r="I846" s="16">
        <v>0.11</v>
      </c>
      <c r="J846" s="16">
        <v>0.11</v>
      </c>
      <c r="K846" s="16">
        <v>2.8448395236645461E-2</v>
      </c>
      <c r="L846" s="16" t="s">
        <v>3632</v>
      </c>
      <c r="M846" s="16" t="s">
        <v>1232</v>
      </c>
      <c r="N846" s="16">
        <v>0</v>
      </c>
      <c r="O846" s="16">
        <v>0</v>
      </c>
      <c r="P846" s="16">
        <v>0</v>
      </c>
    </row>
    <row r="847" spans="2:16">
      <c r="B847" s="13">
        <v>1110</v>
      </c>
      <c r="C847" s="16">
        <v>25</v>
      </c>
      <c r="D847" s="16" t="s">
        <v>3633</v>
      </c>
      <c r="E847" s="16" t="s">
        <v>3626</v>
      </c>
      <c r="F847" s="27">
        <v>42743</v>
      </c>
      <c r="G847" s="16" t="s">
        <v>3644</v>
      </c>
      <c r="H847" s="16" t="s">
        <v>3657</v>
      </c>
      <c r="I847" s="16">
        <v>0.02</v>
      </c>
      <c r="J847" s="16">
        <v>0.02</v>
      </c>
      <c r="K847" s="16">
        <v>5.1724354975719016E-3</v>
      </c>
      <c r="L847" s="16" t="s">
        <v>3475</v>
      </c>
      <c r="M847" s="16" t="s">
        <v>1232</v>
      </c>
      <c r="N847" s="16">
        <v>0</v>
      </c>
      <c r="O847" s="16">
        <v>0</v>
      </c>
      <c r="P847" s="16">
        <v>0</v>
      </c>
    </row>
    <row r="848" spans="2:16">
      <c r="B848" s="13">
        <v>1111</v>
      </c>
      <c r="C848" s="16">
        <v>25</v>
      </c>
      <c r="D848" s="16" t="s">
        <v>3633</v>
      </c>
      <c r="E848" s="16" t="s">
        <v>3626</v>
      </c>
      <c r="F848" s="27">
        <v>42743</v>
      </c>
      <c r="G848" s="16" t="s">
        <v>3644</v>
      </c>
      <c r="H848" s="16" t="s">
        <v>3657</v>
      </c>
      <c r="J848" s="16">
        <v>4.8591549295774562E-2</v>
      </c>
      <c r="K848" s="16">
        <v>1.256683272297396E-2</v>
      </c>
      <c r="L848" s="16" t="s">
        <v>3475</v>
      </c>
      <c r="M848" s="16" t="s">
        <v>1232</v>
      </c>
      <c r="N848" s="16">
        <v>0</v>
      </c>
      <c r="O848" s="16">
        <v>0</v>
      </c>
      <c r="P848" s="16">
        <v>0</v>
      </c>
    </row>
    <row r="849" spans="2:16">
      <c r="B849" s="13">
        <v>1112</v>
      </c>
      <c r="C849" s="16">
        <v>25</v>
      </c>
      <c r="D849" s="16" t="s">
        <v>3633</v>
      </c>
      <c r="E849" s="16" t="s">
        <v>3626</v>
      </c>
      <c r="F849" s="27">
        <v>42743</v>
      </c>
      <c r="G849" s="16" t="s">
        <v>3644</v>
      </c>
      <c r="H849" s="16" t="s">
        <v>3657</v>
      </c>
      <c r="J849" s="16">
        <v>4.8591549295774562E-2</v>
      </c>
      <c r="K849" s="16">
        <v>1.256683272297396E-2</v>
      </c>
      <c r="L849" s="16" t="s">
        <v>3475</v>
      </c>
      <c r="M849" s="16" t="s">
        <v>1232</v>
      </c>
      <c r="N849" s="16">
        <v>0</v>
      </c>
      <c r="O849" s="16">
        <v>0</v>
      </c>
      <c r="P849" s="16">
        <v>0</v>
      </c>
    </row>
    <row r="850" spans="2:16">
      <c r="B850" s="13">
        <v>1113</v>
      </c>
      <c r="C850" s="16">
        <v>25</v>
      </c>
      <c r="D850" s="16" t="s">
        <v>3633</v>
      </c>
      <c r="E850" s="16" t="s">
        <v>3626</v>
      </c>
      <c r="F850" s="27">
        <v>42743</v>
      </c>
      <c r="G850" s="16" t="s">
        <v>3644</v>
      </c>
      <c r="H850" s="16" t="s">
        <v>3657</v>
      </c>
      <c r="I850" s="16">
        <v>0.01</v>
      </c>
      <c r="J850" s="16">
        <v>0.01</v>
      </c>
      <c r="K850" s="16">
        <v>2.5862177487859508E-3</v>
      </c>
      <c r="L850" s="16" t="s">
        <v>3475</v>
      </c>
      <c r="M850" s="16" t="s">
        <v>1232</v>
      </c>
      <c r="N850" s="16">
        <v>0</v>
      </c>
      <c r="O850" s="16">
        <v>0</v>
      </c>
      <c r="P850" s="16">
        <v>0</v>
      </c>
    </row>
    <row r="851" spans="2:16">
      <c r="B851" s="13">
        <v>1114</v>
      </c>
      <c r="C851" s="16">
        <v>25</v>
      </c>
      <c r="D851" s="16" t="s">
        <v>3633</v>
      </c>
      <c r="E851" s="16" t="s">
        <v>3626</v>
      </c>
      <c r="F851" s="27">
        <v>42743</v>
      </c>
      <c r="G851" s="16" t="s">
        <v>3644</v>
      </c>
      <c r="H851" s="16" t="s">
        <v>3657</v>
      </c>
      <c r="J851" s="16">
        <v>4.8591549295774562E-2</v>
      </c>
      <c r="K851" s="16">
        <v>1.256683272297396E-2</v>
      </c>
      <c r="L851" s="16" t="s">
        <v>3475</v>
      </c>
      <c r="M851" s="16" t="s">
        <v>1232</v>
      </c>
      <c r="N851" s="16">
        <v>0</v>
      </c>
      <c r="O851" s="16">
        <v>0</v>
      </c>
      <c r="P851" s="16">
        <v>0</v>
      </c>
    </row>
    <row r="852" spans="2:16">
      <c r="B852" s="13">
        <v>1115</v>
      </c>
      <c r="C852" s="16">
        <v>25</v>
      </c>
      <c r="D852" s="16" t="s">
        <v>3633</v>
      </c>
      <c r="E852" s="16" t="s">
        <v>3626</v>
      </c>
      <c r="F852" s="27">
        <v>42743</v>
      </c>
      <c r="G852" s="16" t="s">
        <v>3644</v>
      </c>
      <c r="H852" s="16" t="s">
        <v>3657</v>
      </c>
      <c r="J852" s="16">
        <v>4.8591549295774562E-2</v>
      </c>
      <c r="K852" s="16">
        <v>1.256683272297396E-2</v>
      </c>
      <c r="L852" s="16" t="s">
        <v>3475</v>
      </c>
      <c r="M852" s="16" t="s">
        <v>1232</v>
      </c>
      <c r="N852" s="16">
        <v>0</v>
      </c>
      <c r="O852" s="16">
        <v>0</v>
      </c>
      <c r="P852" s="16">
        <v>0</v>
      </c>
    </row>
    <row r="853" spans="2:16">
      <c r="B853" s="13">
        <v>1116</v>
      </c>
      <c r="C853" s="16">
        <v>25</v>
      </c>
      <c r="D853" s="16" t="s">
        <v>3633</v>
      </c>
      <c r="E853" s="16" t="s">
        <v>3626</v>
      </c>
      <c r="F853" s="27">
        <v>42743</v>
      </c>
      <c r="G853" s="16" t="s">
        <v>3644</v>
      </c>
      <c r="H853" s="16" t="s">
        <v>3657</v>
      </c>
      <c r="J853" s="16">
        <v>4.8591549295774562E-2</v>
      </c>
      <c r="K853" s="16">
        <v>1.256683272297396E-2</v>
      </c>
      <c r="L853" s="16" t="s">
        <v>3475</v>
      </c>
      <c r="M853" s="16" t="s">
        <v>1232</v>
      </c>
      <c r="N853" s="16">
        <v>0</v>
      </c>
      <c r="O853" s="16">
        <v>0</v>
      </c>
      <c r="P853" s="16">
        <v>0</v>
      </c>
    </row>
    <row r="854" spans="2:16">
      <c r="B854" s="13">
        <v>1117</v>
      </c>
      <c r="C854" s="16">
        <v>25</v>
      </c>
      <c r="D854" s="16" t="s">
        <v>3633</v>
      </c>
      <c r="E854" s="16" t="s">
        <v>3626</v>
      </c>
      <c r="F854" s="27">
        <v>42743</v>
      </c>
      <c r="G854" s="16" t="s">
        <v>3644</v>
      </c>
      <c r="H854" s="16" t="s">
        <v>3657</v>
      </c>
      <c r="I854" s="16">
        <v>0.01</v>
      </c>
      <c r="J854" s="16">
        <v>0.01</v>
      </c>
      <c r="K854" s="16">
        <v>2.5862177487859508E-3</v>
      </c>
      <c r="L854" s="16" t="s">
        <v>3475</v>
      </c>
      <c r="M854" s="16" t="s">
        <v>1232</v>
      </c>
      <c r="N854" s="16">
        <v>0</v>
      </c>
      <c r="O854" s="16">
        <v>0</v>
      </c>
      <c r="P854" s="16">
        <v>0</v>
      </c>
    </row>
    <row r="855" spans="2:16">
      <c r="B855" s="13">
        <v>1118</v>
      </c>
      <c r="C855" s="16">
        <v>25</v>
      </c>
      <c r="D855" s="16" t="s">
        <v>3633</v>
      </c>
      <c r="E855" s="16" t="s">
        <v>3626</v>
      </c>
      <c r="F855" s="27">
        <v>42743</v>
      </c>
      <c r="G855" s="16" t="s">
        <v>3644</v>
      </c>
      <c r="H855" s="16" t="s">
        <v>3657</v>
      </c>
      <c r="J855" s="16">
        <v>4.8591549295774562E-2</v>
      </c>
      <c r="K855" s="16">
        <v>1.256683272297396E-2</v>
      </c>
      <c r="L855" s="16" t="s">
        <v>3475</v>
      </c>
      <c r="M855" s="16" t="s">
        <v>1232</v>
      </c>
      <c r="N855" s="16">
        <v>0</v>
      </c>
      <c r="O855" s="16">
        <v>0</v>
      </c>
      <c r="P855" s="16">
        <v>0</v>
      </c>
    </row>
    <row r="856" spans="2:16">
      <c r="B856" s="13">
        <v>1119</v>
      </c>
      <c r="C856" s="16">
        <v>25</v>
      </c>
      <c r="D856" s="16" t="s">
        <v>3633</v>
      </c>
      <c r="E856" s="16" t="s">
        <v>3626</v>
      </c>
      <c r="F856" s="27">
        <v>42743</v>
      </c>
      <c r="G856" s="16" t="s">
        <v>3644</v>
      </c>
      <c r="H856" s="16" t="s">
        <v>3657</v>
      </c>
      <c r="I856" s="16">
        <v>0.16</v>
      </c>
      <c r="J856" s="16">
        <v>0.16</v>
      </c>
      <c r="K856" s="16">
        <v>4.1379483980575213E-2</v>
      </c>
      <c r="L856" s="16" t="s">
        <v>3632</v>
      </c>
      <c r="M856" s="16" t="s">
        <v>1232</v>
      </c>
      <c r="N856" s="16">
        <v>0</v>
      </c>
      <c r="O856" s="16">
        <v>0</v>
      </c>
      <c r="P856" s="16">
        <v>0</v>
      </c>
    </row>
    <row r="857" spans="2:16">
      <c r="B857" s="13">
        <v>1120</v>
      </c>
      <c r="C857" s="16">
        <v>25</v>
      </c>
      <c r="D857" s="16" t="s">
        <v>3633</v>
      </c>
      <c r="E857" s="16" t="s">
        <v>3626</v>
      </c>
      <c r="F857" s="27">
        <v>42743</v>
      </c>
      <c r="G857" s="16" t="s">
        <v>3644</v>
      </c>
      <c r="H857" s="16" t="s">
        <v>3657</v>
      </c>
      <c r="I857" s="16">
        <v>0.1</v>
      </c>
      <c r="J857" s="16">
        <v>0.1</v>
      </c>
      <c r="K857" s="16">
        <v>2.586217748785951E-2</v>
      </c>
      <c r="L857" s="16" t="s">
        <v>3647</v>
      </c>
      <c r="M857" s="16" t="s">
        <v>1232</v>
      </c>
      <c r="N857" s="16">
        <v>0</v>
      </c>
      <c r="O857" s="16">
        <v>0</v>
      </c>
      <c r="P857" s="16">
        <v>0</v>
      </c>
    </row>
    <row r="858" spans="2:16">
      <c r="B858" s="13">
        <v>1121</v>
      </c>
      <c r="C858" s="16">
        <v>25</v>
      </c>
      <c r="D858" s="16" t="s">
        <v>3633</v>
      </c>
      <c r="E858" s="16" t="s">
        <v>3626</v>
      </c>
      <c r="F858" s="27">
        <v>42743</v>
      </c>
      <c r="G858" s="16" t="s">
        <v>3644</v>
      </c>
      <c r="H858" s="16" t="s">
        <v>3657</v>
      </c>
      <c r="I858" s="16">
        <v>0.03</v>
      </c>
      <c r="J858" s="16">
        <v>0.03</v>
      </c>
      <c r="K858" s="16">
        <v>7.7586532463578524E-3</v>
      </c>
      <c r="L858" s="16" t="s">
        <v>3632</v>
      </c>
      <c r="M858" s="16" t="s">
        <v>1232</v>
      </c>
      <c r="N858" s="16">
        <v>0</v>
      </c>
      <c r="O858" s="16">
        <v>0</v>
      </c>
      <c r="P858" s="16">
        <v>0</v>
      </c>
    </row>
    <row r="859" spans="2:16">
      <c r="B859" s="13">
        <v>1122</v>
      </c>
      <c r="C859" s="16">
        <v>25</v>
      </c>
      <c r="D859" s="16" t="s">
        <v>3633</v>
      </c>
      <c r="E859" s="16" t="s">
        <v>3626</v>
      </c>
      <c r="F859" s="27">
        <v>42743</v>
      </c>
      <c r="G859" s="16" t="s">
        <v>3644</v>
      </c>
      <c r="H859" s="16" t="s">
        <v>3657</v>
      </c>
      <c r="I859" s="16">
        <v>0.01</v>
      </c>
      <c r="J859" s="16">
        <v>0.01</v>
      </c>
      <c r="K859" s="16">
        <v>2.5862177487859508E-3</v>
      </c>
      <c r="L859" s="16" t="s">
        <v>3475</v>
      </c>
      <c r="M859" s="16" t="s">
        <v>1232</v>
      </c>
      <c r="N859" s="16">
        <v>0</v>
      </c>
      <c r="O859" s="16">
        <v>0</v>
      </c>
      <c r="P859" s="16">
        <v>0</v>
      </c>
    </row>
    <row r="860" spans="2:16">
      <c r="B860" s="13">
        <v>1123</v>
      </c>
      <c r="C860" s="16">
        <v>26</v>
      </c>
      <c r="D860" s="16" t="s">
        <v>3625</v>
      </c>
      <c r="E860" s="16" t="s">
        <v>3626</v>
      </c>
      <c r="F860" s="27">
        <v>42720</v>
      </c>
      <c r="G860" s="16" t="s">
        <v>3644</v>
      </c>
      <c r="H860" s="16" t="s">
        <v>3658</v>
      </c>
      <c r="I860" s="16">
        <v>0.05</v>
      </c>
      <c r="J860" s="16">
        <v>0.05</v>
      </c>
      <c r="K860" s="16">
        <v>1.293108874392975E-2</v>
      </c>
      <c r="L860" s="16" t="s">
        <v>3629</v>
      </c>
      <c r="M860" s="16" t="s">
        <v>1392</v>
      </c>
      <c r="N860" s="16">
        <v>0</v>
      </c>
      <c r="O860" s="16">
        <v>0</v>
      </c>
      <c r="P860" s="16">
        <v>0</v>
      </c>
    </row>
    <row r="861" spans="2:16">
      <c r="B861" s="13">
        <v>1124</v>
      </c>
      <c r="C861" s="16">
        <v>26</v>
      </c>
      <c r="D861" s="16" t="s">
        <v>3625</v>
      </c>
      <c r="E861" s="16" t="s">
        <v>3626</v>
      </c>
      <c r="F861" s="27">
        <v>42720</v>
      </c>
      <c r="G861" s="16" t="s">
        <v>3644</v>
      </c>
      <c r="H861" s="16" t="s">
        <v>3658</v>
      </c>
      <c r="I861" s="16">
        <v>0.05</v>
      </c>
      <c r="J861" s="16">
        <v>0.05</v>
      </c>
      <c r="K861" s="16">
        <v>1.293108874392975E-2</v>
      </c>
      <c r="L861" s="16" t="s">
        <v>3629</v>
      </c>
      <c r="M861" s="16" t="s">
        <v>1392</v>
      </c>
      <c r="N861" s="16">
        <v>0</v>
      </c>
      <c r="O861" s="16">
        <v>0</v>
      </c>
      <c r="P861" s="16">
        <v>0</v>
      </c>
    </row>
    <row r="862" spans="2:16">
      <c r="B862" s="13">
        <v>1125</v>
      </c>
      <c r="C862" s="16">
        <v>26</v>
      </c>
      <c r="D862" s="16" t="s">
        <v>3625</v>
      </c>
      <c r="E862" s="16" t="s">
        <v>3626</v>
      </c>
      <c r="F862" s="27">
        <v>42720</v>
      </c>
      <c r="G862" s="16" t="s">
        <v>3644</v>
      </c>
      <c r="H862" s="16" t="s">
        <v>3658</v>
      </c>
      <c r="I862" s="16">
        <v>0.02</v>
      </c>
      <c r="J862" s="16">
        <v>0.02</v>
      </c>
      <c r="K862" s="16">
        <v>5.1724354975719016E-3</v>
      </c>
      <c r="L862" s="16" t="s">
        <v>3656</v>
      </c>
      <c r="M862" s="16" t="s">
        <v>1232</v>
      </c>
      <c r="N862" s="16">
        <v>0</v>
      </c>
      <c r="O862" s="16">
        <v>0</v>
      </c>
      <c r="P862" s="16">
        <v>0</v>
      </c>
    </row>
    <row r="863" spans="2:16">
      <c r="B863" s="13">
        <v>1126</v>
      </c>
      <c r="C863" s="16">
        <v>26</v>
      </c>
      <c r="D863" s="16" t="s">
        <v>3625</v>
      </c>
      <c r="E863" s="16" t="s">
        <v>3626</v>
      </c>
      <c r="F863" s="27">
        <v>42720</v>
      </c>
      <c r="G863" s="16" t="s">
        <v>3644</v>
      </c>
      <c r="H863" s="16" t="s">
        <v>3658</v>
      </c>
      <c r="I863" s="16">
        <v>0.01</v>
      </c>
      <c r="J863" s="16">
        <v>0.01</v>
      </c>
      <c r="K863" s="16">
        <v>2.5862177487859508E-3</v>
      </c>
      <c r="L863" s="16" t="s">
        <v>3475</v>
      </c>
      <c r="M863" s="16" t="s">
        <v>1232</v>
      </c>
      <c r="N863" s="16">
        <v>0</v>
      </c>
      <c r="O863" s="16">
        <v>0</v>
      </c>
      <c r="P863" s="16">
        <v>0</v>
      </c>
    </row>
    <row r="864" spans="2:16">
      <c r="B864" s="13">
        <v>1127</v>
      </c>
      <c r="C864" s="16">
        <v>26</v>
      </c>
      <c r="D864" s="16" t="s">
        <v>3625</v>
      </c>
      <c r="E864" s="16" t="s">
        <v>3626</v>
      </c>
      <c r="F864" s="27">
        <v>42720</v>
      </c>
      <c r="G864" s="16" t="s">
        <v>3644</v>
      </c>
      <c r="H864" s="16" t="s">
        <v>3658</v>
      </c>
      <c r="I864" s="16">
        <v>0.05</v>
      </c>
      <c r="J864" s="16">
        <v>0.05</v>
      </c>
      <c r="K864" s="16">
        <v>1.293108874392975E-2</v>
      </c>
      <c r="L864" s="16" t="s">
        <v>3629</v>
      </c>
      <c r="M864" s="16" t="s">
        <v>1392</v>
      </c>
      <c r="N864" s="16">
        <v>0</v>
      </c>
      <c r="O864" s="16">
        <v>0</v>
      </c>
      <c r="P864" s="16">
        <v>0</v>
      </c>
    </row>
    <row r="865" spans="2:16">
      <c r="B865" s="13">
        <v>1128</v>
      </c>
      <c r="C865" s="16">
        <v>26</v>
      </c>
      <c r="D865" s="16" t="s">
        <v>3625</v>
      </c>
      <c r="E865" s="16" t="s">
        <v>3626</v>
      </c>
      <c r="F865" s="27">
        <v>42720</v>
      </c>
      <c r="G865" s="16" t="s">
        <v>3644</v>
      </c>
      <c r="H865" s="16" t="s">
        <v>3658</v>
      </c>
      <c r="I865" s="16">
        <v>0.05</v>
      </c>
      <c r="J865" s="16">
        <v>0.05</v>
      </c>
      <c r="K865" s="16">
        <v>1.293108874392975E-2</v>
      </c>
      <c r="L865" s="16" t="s">
        <v>3629</v>
      </c>
      <c r="M865" s="16" t="s">
        <v>1392</v>
      </c>
      <c r="N865" s="16">
        <v>0</v>
      </c>
      <c r="O865" s="16">
        <v>0</v>
      </c>
      <c r="P865" s="16">
        <v>0</v>
      </c>
    </row>
    <row r="866" spans="2:16">
      <c r="B866" s="13">
        <v>1129</v>
      </c>
      <c r="C866" s="16">
        <v>26</v>
      </c>
      <c r="D866" s="16" t="s">
        <v>3625</v>
      </c>
      <c r="E866" s="16" t="s">
        <v>3626</v>
      </c>
      <c r="F866" s="27">
        <v>42720</v>
      </c>
      <c r="G866" s="16" t="s">
        <v>3644</v>
      </c>
      <c r="H866" s="16" t="s">
        <v>3658</v>
      </c>
      <c r="I866" s="16">
        <v>0.01</v>
      </c>
      <c r="J866" s="16">
        <v>0.01</v>
      </c>
      <c r="K866" s="16">
        <v>2.5862177487859508E-3</v>
      </c>
      <c r="L866" s="16" t="s">
        <v>3629</v>
      </c>
      <c r="M866" s="16" t="s">
        <v>1392</v>
      </c>
      <c r="N866" s="16">
        <v>0</v>
      </c>
      <c r="O866" s="16">
        <v>0</v>
      </c>
      <c r="P866" s="16">
        <v>0</v>
      </c>
    </row>
    <row r="867" spans="2:16">
      <c r="B867" s="13">
        <v>1130</v>
      </c>
      <c r="C867" s="16">
        <v>26</v>
      </c>
      <c r="D867" s="16" t="s">
        <v>3625</v>
      </c>
      <c r="E867" s="16" t="s">
        <v>3626</v>
      </c>
      <c r="F867" s="27">
        <v>42720</v>
      </c>
      <c r="G867" s="16" t="s">
        <v>3644</v>
      </c>
      <c r="H867" s="16" t="s">
        <v>3658</v>
      </c>
      <c r="I867" s="16">
        <v>0.05</v>
      </c>
      <c r="J867" s="16">
        <v>0.05</v>
      </c>
      <c r="K867" s="16">
        <v>1.293108874392975E-2</v>
      </c>
      <c r="L867" s="16" t="s">
        <v>3629</v>
      </c>
      <c r="M867" s="16" t="s">
        <v>1392</v>
      </c>
      <c r="N867" s="16">
        <v>0</v>
      </c>
      <c r="O867" s="16">
        <v>0</v>
      </c>
      <c r="P867" s="16">
        <v>0</v>
      </c>
    </row>
    <row r="868" spans="2:16">
      <c r="B868" s="13">
        <v>1131</v>
      </c>
      <c r="C868" s="16">
        <v>26</v>
      </c>
      <c r="D868" s="16" t="s">
        <v>3625</v>
      </c>
      <c r="E868" s="16" t="s">
        <v>3626</v>
      </c>
      <c r="F868" s="27">
        <v>42720</v>
      </c>
      <c r="G868" s="16" t="s">
        <v>3644</v>
      </c>
      <c r="H868" s="16" t="s">
        <v>3658</v>
      </c>
      <c r="I868" s="16">
        <v>0.05</v>
      </c>
      <c r="J868" s="16">
        <v>0.05</v>
      </c>
      <c r="K868" s="16">
        <v>1.293108874392975E-2</v>
      </c>
      <c r="L868" s="16" t="s">
        <v>3629</v>
      </c>
      <c r="M868" s="16" t="s">
        <v>1392</v>
      </c>
      <c r="N868" s="16">
        <v>0</v>
      </c>
      <c r="O868" s="16">
        <v>0</v>
      </c>
      <c r="P868" s="16">
        <v>0</v>
      </c>
    </row>
    <row r="869" spans="2:16">
      <c r="B869" s="13">
        <v>1132</v>
      </c>
      <c r="C869" s="16">
        <v>26</v>
      </c>
      <c r="D869" s="16" t="s">
        <v>3625</v>
      </c>
      <c r="E869" s="16" t="s">
        <v>3626</v>
      </c>
      <c r="F869" s="27">
        <v>42720</v>
      </c>
      <c r="G869" s="16" t="s">
        <v>3644</v>
      </c>
      <c r="H869" s="16" t="s">
        <v>3658</v>
      </c>
      <c r="I869" s="16">
        <v>0.05</v>
      </c>
      <c r="J869" s="16">
        <v>0.05</v>
      </c>
      <c r="K869" s="16">
        <v>1.293108874392975E-2</v>
      </c>
      <c r="L869" s="16" t="s">
        <v>3629</v>
      </c>
      <c r="M869" s="16" t="s">
        <v>1392</v>
      </c>
      <c r="N869" s="16">
        <v>0</v>
      </c>
      <c r="O869" s="16">
        <v>0</v>
      </c>
      <c r="P869" s="16">
        <v>0</v>
      </c>
    </row>
    <row r="870" spans="2:16">
      <c r="B870" s="13">
        <v>1133</v>
      </c>
      <c r="C870" s="16">
        <v>26</v>
      </c>
      <c r="D870" s="16" t="s">
        <v>3625</v>
      </c>
      <c r="E870" s="16" t="s">
        <v>3626</v>
      </c>
      <c r="F870" s="27">
        <v>42720</v>
      </c>
      <c r="G870" s="16" t="s">
        <v>3644</v>
      </c>
      <c r="H870" s="16" t="s">
        <v>3658</v>
      </c>
      <c r="I870" s="16">
        <v>0.37</v>
      </c>
      <c r="J870" s="16">
        <v>0.37</v>
      </c>
      <c r="K870" s="16">
        <v>9.5690056705080156E-2</v>
      </c>
      <c r="L870" s="16" t="s">
        <v>3656</v>
      </c>
      <c r="M870" s="16" t="s">
        <v>1392</v>
      </c>
      <c r="N870" s="16">
        <v>0</v>
      </c>
      <c r="O870" s="16">
        <v>0</v>
      </c>
      <c r="P870" s="16">
        <v>0</v>
      </c>
    </row>
    <row r="871" spans="2:16">
      <c r="B871" s="13">
        <v>1134</v>
      </c>
      <c r="C871" s="16">
        <v>26</v>
      </c>
      <c r="D871" s="16" t="s">
        <v>3625</v>
      </c>
      <c r="E871" s="16" t="s">
        <v>3626</v>
      </c>
      <c r="F871" s="27">
        <v>42720</v>
      </c>
      <c r="G871" s="16" t="s">
        <v>3644</v>
      </c>
      <c r="H871" s="16" t="s">
        <v>3658</v>
      </c>
      <c r="I871" s="16">
        <v>0.05</v>
      </c>
      <c r="J871" s="16">
        <v>0.05</v>
      </c>
      <c r="K871" s="16">
        <v>1.293108874392975E-2</v>
      </c>
      <c r="L871" s="16" t="s">
        <v>3629</v>
      </c>
      <c r="M871" s="16" t="s">
        <v>1392</v>
      </c>
      <c r="N871" s="16">
        <v>0</v>
      </c>
      <c r="O871" s="16">
        <v>0</v>
      </c>
      <c r="P871" s="16">
        <v>0</v>
      </c>
    </row>
    <row r="872" spans="2:16">
      <c r="B872" s="13">
        <v>1135</v>
      </c>
      <c r="C872" s="16">
        <v>26</v>
      </c>
      <c r="D872" s="16" t="s">
        <v>3625</v>
      </c>
      <c r="E872" s="16" t="s">
        <v>3626</v>
      </c>
      <c r="F872" s="27">
        <v>42720</v>
      </c>
      <c r="G872" s="16" t="s">
        <v>3644</v>
      </c>
      <c r="H872" s="16" t="s">
        <v>3658</v>
      </c>
      <c r="I872" s="16">
        <v>0.05</v>
      </c>
      <c r="J872" s="16">
        <v>0.05</v>
      </c>
      <c r="K872" s="16">
        <v>1.293108874392975E-2</v>
      </c>
      <c r="L872" s="16" t="s">
        <v>3629</v>
      </c>
      <c r="M872" s="16" t="s">
        <v>1392</v>
      </c>
      <c r="N872" s="16">
        <v>0</v>
      </c>
      <c r="O872" s="16">
        <v>0</v>
      </c>
      <c r="P872" s="16">
        <v>0</v>
      </c>
    </row>
    <row r="873" spans="2:16">
      <c r="B873" s="13">
        <v>1136</v>
      </c>
      <c r="C873" s="16">
        <v>26</v>
      </c>
      <c r="D873" s="16" t="s">
        <v>3625</v>
      </c>
      <c r="E873" s="16" t="s">
        <v>3626</v>
      </c>
      <c r="F873" s="27">
        <v>42720</v>
      </c>
      <c r="G873" s="16" t="s">
        <v>3644</v>
      </c>
      <c r="H873" s="16" t="s">
        <v>3658</v>
      </c>
      <c r="I873" s="16">
        <v>0.05</v>
      </c>
      <c r="J873" s="16">
        <v>0.05</v>
      </c>
      <c r="K873" s="16">
        <v>1.293108874392975E-2</v>
      </c>
      <c r="L873" s="16" t="s">
        <v>3629</v>
      </c>
      <c r="M873" s="16" t="s">
        <v>1392</v>
      </c>
      <c r="N873" s="16">
        <v>0</v>
      </c>
      <c r="O873" s="16">
        <v>0</v>
      </c>
      <c r="P873" s="16">
        <v>0</v>
      </c>
    </row>
    <row r="874" spans="2:16">
      <c r="B874" s="13">
        <v>1137</v>
      </c>
      <c r="C874" s="16">
        <v>26</v>
      </c>
      <c r="D874" s="16" t="s">
        <v>3625</v>
      </c>
      <c r="E874" s="16" t="s">
        <v>3626</v>
      </c>
      <c r="F874" s="27">
        <v>42720</v>
      </c>
      <c r="G874" s="16" t="s">
        <v>3644</v>
      </c>
      <c r="H874" s="16" t="s">
        <v>3658</v>
      </c>
      <c r="I874" s="16">
        <v>0.03</v>
      </c>
      <c r="J874" s="16">
        <v>0.03</v>
      </c>
      <c r="K874" s="16">
        <v>7.7586532463578524E-3</v>
      </c>
      <c r="L874" s="16" t="s">
        <v>3659</v>
      </c>
      <c r="M874" s="16" t="s">
        <v>1232</v>
      </c>
      <c r="N874" s="16">
        <v>0</v>
      </c>
      <c r="O874" s="16">
        <v>0</v>
      </c>
      <c r="P874" s="16">
        <v>0</v>
      </c>
    </row>
    <row r="875" spans="2:16">
      <c r="B875" s="13">
        <v>1138</v>
      </c>
      <c r="C875" s="16">
        <v>26</v>
      </c>
      <c r="D875" s="16" t="s">
        <v>3625</v>
      </c>
      <c r="E875" s="16" t="s">
        <v>3626</v>
      </c>
      <c r="F875" s="27">
        <v>42720</v>
      </c>
      <c r="G875" s="16" t="s">
        <v>3644</v>
      </c>
      <c r="H875" s="16" t="s">
        <v>3658</v>
      </c>
      <c r="J875" s="16">
        <v>2.066666666666667E-2</v>
      </c>
      <c r="K875" s="16">
        <v>5.3448500141576316E-3</v>
      </c>
      <c r="L875" s="16" t="s">
        <v>3659</v>
      </c>
      <c r="M875" s="16" t="s">
        <v>1232</v>
      </c>
      <c r="N875" s="16">
        <v>0</v>
      </c>
      <c r="O875" s="16">
        <v>0</v>
      </c>
      <c r="P875" s="16">
        <v>0</v>
      </c>
    </row>
    <row r="876" spans="2:16">
      <c r="B876" s="13">
        <v>1139</v>
      </c>
      <c r="C876" s="16">
        <v>26</v>
      </c>
      <c r="D876" s="16" t="s">
        <v>3625</v>
      </c>
      <c r="E876" s="16" t="s">
        <v>3626</v>
      </c>
      <c r="F876" s="27">
        <v>42720</v>
      </c>
      <c r="G876" s="16" t="s">
        <v>3644</v>
      </c>
      <c r="H876" s="16" t="s">
        <v>3658</v>
      </c>
      <c r="I876" s="16">
        <v>0.01</v>
      </c>
      <c r="J876" s="16">
        <v>0.01</v>
      </c>
      <c r="K876" s="16">
        <v>2.5862177487859508E-3</v>
      </c>
      <c r="L876" s="16" t="s">
        <v>3475</v>
      </c>
      <c r="M876" s="16" t="s">
        <v>1232</v>
      </c>
      <c r="N876" s="16">
        <v>0</v>
      </c>
      <c r="O876" s="16">
        <v>0</v>
      </c>
      <c r="P876" s="16">
        <v>0</v>
      </c>
    </row>
    <row r="877" spans="2:16">
      <c r="B877" s="13">
        <v>1140</v>
      </c>
      <c r="C877" s="16">
        <v>26</v>
      </c>
      <c r="D877" s="16" t="s">
        <v>3625</v>
      </c>
      <c r="E877" s="16" t="s">
        <v>3626</v>
      </c>
      <c r="F877" s="27">
        <v>42720</v>
      </c>
      <c r="G877" s="16" t="s">
        <v>3644</v>
      </c>
      <c r="H877" s="16" t="s">
        <v>3658</v>
      </c>
      <c r="I877" s="16">
        <v>0.02</v>
      </c>
      <c r="J877" s="16">
        <v>0.02</v>
      </c>
      <c r="K877" s="16">
        <v>5.1724354975719016E-3</v>
      </c>
      <c r="L877" s="16" t="s">
        <v>3475</v>
      </c>
      <c r="M877" s="16" t="s">
        <v>1232</v>
      </c>
      <c r="N877" s="16">
        <v>0</v>
      </c>
      <c r="O877" s="16">
        <v>0</v>
      </c>
      <c r="P877" s="16">
        <v>0</v>
      </c>
    </row>
    <row r="878" spans="2:16">
      <c r="B878" s="13">
        <v>1141</v>
      </c>
      <c r="C878" s="16">
        <v>26</v>
      </c>
      <c r="D878" s="16" t="s">
        <v>3625</v>
      </c>
      <c r="E878" s="16" t="s">
        <v>3626</v>
      </c>
      <c r="F878" s="27">
        <v>42720</v>
      </c>
      <c r="G878" s="16" t="s">
        <v>3644</v>
      </c>
      <c r="H878" s="16" t="s">
        <v>3658</v>
      </c>
      <c r="I878" s="16">
        <v>0.05</v>
      </c>
      <c r="J878" s="16">
        <v>0.05</v>
      </c>
      <c r="K878" s="16">
        <v>1.293108874392975E-2</v>
      </c>
      <c r="L878" s="16" t="s">
        <v>3629</v>
      </c>
      <c r="M878" s="16" t="s">
        <v>1392</v>
      </c>
      <c r="N878" s="16">
        <v>0</v>
      </c>
      <c r="O878" s="16">
        <v>0</v>
      </c>
      <c r="P878" s="16">
        <v>0</v>
      </c>
    </row>
    <row r="879" spans="2:16">
      <c r="B879" s="13">
        <v>1142</v>
      </c>
      <c r="C879" s="16">
        <v>26</v>
      </c>
      <c r="D879" s="16" t="s">
        <v>3625</v>
      </c>
      <c r="E879" s="16" t="s">
        <v>3626</v>
      </c>
      <c r="F879" s="27">
        <v>42720</v>
      </c>
      <c r="G879" s="16" t="s">
        <v>3644</v>
      </c>
      <c r="H879" s="16" t="s">
        <v>3658</v>
      </c>
      <c r="J879" s="16">
        <v>7.0000000000000007E-2</v>
      </c>
      <c r="K879" s="16">
        <v>1.8103524241501651E-2</v>
      </c>
      <c r="L879" s="16" t="s">
        <v>3643</v>
      </c>
      <c r="M879" s="16" t="s">
        <v>1232</v>
      </c>
      <c r="N879" s="16">
        <v>0</v>
      </c>
      <c r="O879" s="16">
        <v>0</v>
      </c>
      <c r="P879" s="16">
        <v>0</v>
      </c>
    </row>
    <row r="880" spans="2:16">
      <c r="B880" s="13">
        <v>1143</v>
      </c>
      <c r="C880" s="16">
        <v>26</v>
      </c>
      <c r="D880" s="16" t="s">
        <v>3625</v>
      </c>
      <c r="E880" s="16" t="s">
        <v>3626</v>
      </c>
      <c r="F880" s="27">
        <v>42720</v>
      </c>
      <c r="G880" s="16" t="s">
        <v>3644</v>
      </c>
      <c r="H880" s="16" t="s">
        <v>3658</v>
      </c>
      <c r="J880" s="16">
        <v>3.597222222222219E-2</v>
      </c>
      <c r="K880" s="16">
        <v>9.3031999574383403E-3</v>
      </c>
      <c r="L880" s="16" t="s">
        <v>3475</v>
      </c>
      <c r="M880" s="16" t="s">
        <v>1232</v>
      </c>
      <c r="N880" s="16">
        <v>0</v>
      </c>
      <c r="O880" s="16">
        <v>0</v>
      </c>
      <c r="P880" s="16">
        <v>0</v>
      </c>
    </row>
    <row r="881" spans="2:16">
      <c r="B881" s="13">
        <v>1144</v>
      </c>
      <c r="C881" s="16">
        <v>26</v>
      </c>
      <c r="D881" s="16" t="s">
        <v>3625</v>
      </c>
      <c r="E881" s="16" t="s">
        <v>3626</v>
      </c>
      <c r="F881" s="27">
        <v>42720</v>
      </c>
      <c r="G881" s="16" t="s">
        <v>3644</v>
      </c>
      <c r="H881" s="16" t="s">
        <v>3658</v>
      </c>
      <c r="J881" s="16">
        <v>1.3433622513240779</v>
      </c>
      <c r="K881" s="16">
        <v>0.34742272974233829</v>
      </c>
      <c r="L881" s="16" t="s">
        <v>3678</v>
      </c>
      <c r="M881" s="16" t="s">
        <v>1392</v>
      </c>
      <c r="N881" s="16">
        <v>0</v>
      </c>
      <c r="O881" s="16">
        <v>1</v>
      </c>
      <c r="P881" s="16">
        <v>0.34742272974233829</v>
      </c>
    </row>
    <row r="882" spans="2:16">
      <c r="B882" s="13">
        <v>1145</v>
      </c>
      <c r="C882" s="16">
        <v>26</v>
      </c>
      <c r="D882" s="16" t="s">
        <v>3625</v>
      </c>
      <c r="E882" s="16" t="s">
        <v>3626</v>
      </c>
      <c r="F882" s="27">
        <v>42720</v>
      </c>
      <c r="G882" s="16" t="s">
        <v>3644</v>
      </c>
      <c r="H882" s="16" t="s">
        <v>3658</v>
      </c>
      <c r="I882" s="16">
        <v>0.05</v>
      </c>
      <c r="J882" s="16">
        <v>0.05</v>
      </c>
      <c r="K882" s="16">
        <v>1.293108874392975E-2</v>
      </c>
      <c r="L882" s="16" t="s">
        <v>3629</v>
      </c>
      <c r="M882" s="16" t="s">
        <v>1392</v>
      </c>
      <c r="N882" s="16">
        <v>0</v>
      </c>
      <c r="O882" s="16">
        <v>0</v>
      </c>
      <c r="P882" s="16">
        <v>0</v>
      </c>
    </row>
    <row r="883" spans="2:16">
      <c r="B883" s="13">
        <v>1146</v>
      </c>
      <c r="C883" s="16">
        <v>26</v>
      </c>
      <c r="D883" s="16" t="s">
        <v>3625</v>
      </c>
      <c r="E883" s="16" t="s">
        <v>3626</v>
      </c>
      <c r="F883" s="27">
        <v>42720</v>
      </c>
      <c r="G883" s="16" t="s">
        <v>3644</v>
      </c>
      <c r="H883" s="16" t="s">
        <v>3658</v>
      </c>
      <c r="I883" s="16">
        <v>0.16</v>
      </c>
      <c r="J883" s="16">
        <v>0.16</v>
      </c>
      <c r="K883" s="16">
        <v>4.1379483980575213E-2</v>
      </c>
      <c r="L883" s="16" t="s">
        <v>3475</v>
      </c>
      <c r="M883" s="16" t="s">
        <v>1232</v>
      </c>
      <c r="N883" s="16">
        <v>0</v>
      </c>
      <c r="O883" s="16">
        <v>0</v>
      </c>
      <c r="P883" s="16">
        <v>0</v>
      </c>
    </row>
    <row r="884" spans="2:16">
      <c r="B884" s="13">
        <v>1147</v>
      </c>
      <c r="C884" s="16">
        <v>26</v>
      </c>
      <c r="D884" s="16" t="s">
        <v>3625</v>
      </c>
      <c r="E884" s="16" t="s">
        <v>3626</v>
      </c>
      <c r="F884" s="27">
        <v>42720</v>
      </c>
      <c r="G884" s="16" t="s">
        <v>3644</v>
      </c>
      <c r="H884" s="16" t="s">
        <v>3658</v>
      </c>
      <c r="I884" s="16">
        <v>0.05</v>
      </c>
      <c r="J884" s="16">
        <v>0.05</v>
      </c>
      <c r="K884" s="16">
        <v>1.293108874392975E-2</v>
      </c>
      <c r="L884" s="16" t="s">
        <v>3629</v>
      </c>
      <c r="M884" s="16" t="s">
        <v>1392</v>
      </c>
      <c r="N884" s="16">
        <v>0</v>
      </c>
      <c r="O884" s="16">
        <v>0</v>
      </c>
      <c r="P884" s="16">
        <v>0</v>
      </c>
    </row>
    <row r="885" spans="2:16">
      <c r="B885" s="13">
        <v>1148</v>
      </c>
      <c r="C885" s="16">
        <v>26</v>
      </c>
      <c r="D885" s="16" t="s">
        <v>3625</v>
      </c>
      <c r="E885" s="16" t="s">
        <v>3626</v>
      </c>
      <c r="F885" s="27">
        <v>42720</v>
      </c>
      <c r="G885" s="16" t="s">
        <v>3644</v>
      </c>
      <c r="H885" s="16" t="s">
        <v>3658</v>
      </c>
      <c r="I885" s="16">
        <v>0.05</v>
      </c>
      <c r="J885" s="16">
        <v>0.05</v>
      </c>
      <c r="K885" s="16">
        <v>1.293108874392975E-2</v>
      </c>
      <c r="L885" s="16" t="s">
        <v>3629</v>
      </c>
      <c r="M885" s="16" t="s">
        <v>1392</v>
      </c>
      <c r="N885" s="16">
        <v>0</v>
      </c>
      <c r="O885" s="16">
        <v>0</v>
      </c>
      <c r="P885" s="16">
        <v>0</v>
      </c>
    </row>
    <row r="886" spans="2:16">
      <c r="B886" s="13">
        <v>1149</v>
      </c>
      <c r="C886" s="16">
        <v>26</v>
      </c>
      <c r="D886" s="16" t="s">
        <v>3625</v>
      </c>
      <c r="E886" s="16" t="s">
        <v>3626</v>
      </c>
      <c r="F886" s="27">
        <v>42720</v>
      </c>
      <c r="G886" s="16" t="s">
        <v>3644</v>
      </c>
      <c r="H886" s="16" t="s">
        <v>3658</v>
      </c>
      <c r="I886" s="16">
        <v>0.05</v>
      </c>
      <c r="J886" s="16">
        <v>0.05</v>
      </c>
      <c r="K886" s="16">
        <v>1.293108874392975E-2</v>
      </c>
      <c r="L886" s="16" t="s">
        <v>3629</v>
      </c>
      <c r="M886" s="16" t="s">
        <v>1392</v>
      </c>
      <c r="N886" s="16">
        <v>0</v>
      </c>
      <c r="O886" s="16">
        <v>0</v>
      </c>
      <c r="P886" s="16">
        <v>0</v>
      </c>
    </row>
    <row r="887" spans="2:16">
      <c r="B887" s="13">
        <v>1150</v>
      </c>
      <c r="C887" s="16">
        <v>26</v>
      </c>
      <c r="D887" s="16" t="s">
        <v>3625</v>
      </c>
      <c r="E887" s="16" t="s">
        <v>3626</v>
      </c>
      <c r="F887" s="27">
        <v>42720</v>
      </c>
      <c r="G887" s="16" t="s">
        <v>3644</v>
      </c>
      <c r="H887" s="16" t="s">
        <v>3658</v>
      </c>
      <c r="I887" s="16">
        <v>0.05</v>
      </c>
      <c r="J887" s="16">
        <v>0.05</v>
      </c>
      <c r="K887" s="16">
        <v>1.293108874392975E-2</v>
      </c>
      <c r="L887" s="16" t="s">
        <v>3629</v>
      </c>
      <c r="M887" s="16" t="s">
        <v>1392</v>
      </c>
      <c r="N887" s="16">
        <v>0</v>
      </c>
      <c r="O887" s="16">
        <v>0</v>
      </c>
      <c r="P887" s="16">
        <v>0</v>
      </c>
    </row>
    <row r="888" spans="2:16">
      <c r="B888" s="13">
        <v>1151</v>
      </c>
      <c r="C888" s="16">
        <v>26</v>
      </c>
      <c r="D888" s="16" t="s">
        <v>3625</v>
      </c>
      <c r="E888" s="16" t="s">
        <v>3626</v>
      </c>
      <c r="F888" s="27">
        <v>42720</v>
      </c>
      <c r="G888" s="16" t="s">
        <v>3644</v>
      </c>
      <c r="H888" s="16" t="s">
        <v>3658</v>
      </c>
      <c r="I888" s="16">
        <v>0.05</v>
      </c>
      <c r="J888" s="16">
        <v>0.05</v>
      </c>
      <c r="K888" s="16">
        <v>1.293108874392975E-2</v>
      </c>
      <c r="L888" s="16" t="s">
        <v>3629</v>
      </c>
      <c r="M888" s="16" t="s">
        <v>1392</v>
      </c>
      <c r="N888" s="16">
        <v>0</v>
      </c>
      <c r="O888" s="16">
        <v>0</v>
      </c>
      <c r="P888" s="16">
        <v>0</v>
      </c>
    </row>
    <row r="889" spans="2:16">
      <c r="B889" s="13">
        <v>1152</v>
      </c>
      <c r="C889" s="16">
        <v>26</v>
      </c>
      <c r="D889" s="16" t="s">
        <v>3625</v>
      </c>
      <c r="E889" s="16" t="s">
        <v>3626</v>
      </c>
      <c r="F889" s="27">
        <v>42720</v>
      </c>
      <c r="G889" s="16" t="s">
        <v>3644</v>
      </c>
      <c r="H889" s="16" t="s">
        <v>3658</v>
      </c>
      <c r="I889" s="16">
        <v>0.01</v>
      </c>
      <c r="J889" s="16">
        <v>0.01</v>
      </c>
      <c r="K889" s="16">
        <v>2.5862177487859508E-3</v>
      </c>
      <c r="L889" s="16" t="s">
        <v>1279</v>
      </c>
      <c r="M889" s="16" t="s">
        <v>1232</v>
      </c>
      <c r="N889" s="16">
        <v>0</v>
      </c>
      <c r="O889" s="16">
        <v>0</v>
      </c>
      <c r="P889" s="16">
        <v>0</v>
      </c>
    </row>
    <row r="890" spans="2:16">
      <c r="B890" s="13">
        <v>1153</v>
      </c>
      <c r="C890" s="16">
        <v>26</v>
      </c>
      <c r="D890" s="16" t="s">
        <v>3625</v>
      </c>
      <c r="E890" s="16" t="s">
        <v>3626</v>
      </c>
      <c r="F890" s="27">
        <v>42720</v>
      </c>
      <c r="G890" s="16" t="s">
        <v>3644</v>
      </c>
      <c r="H890" s="16" t="s">
        <v>3658</v>
      </c>
      <c r="I890" s="16">
        <v>0.05</v>
      </c>
      <c r="J890" s="16">
        <v>0.05</v>
      </c>
      <c r="K890" s="16">
        <v>1.293108874392975E-2</v>
      </c>
      <c r="L890" s="16" t="s">
        <v>3629</v>
      </c>
      <c r="M890" s="16" t="s">
        <v>1392</v>
      </c>
      <c r="N890" s="16">
        <v>0</v>
      </c>
      <c r="O890" s="16">
        <v>0</v>
      </c>
      <c r="P890" s="16">
        <v>0</v>
      </c>
    </row>
    <row r="891" spans="2:16">
      <c r="B891" s="13">
        <v>1154</v>
      </c>
      <c r="C891" s="16">
        <v>26</v>
      </c>
      <c r="D891" s="16" t="s">
        <v>3625</v>
      </c>
      <c r="E891" s="16" t="s">
        <v>3626</v>
      </c>
      <c r="F891" s="27">
        <v>42720</v>
      </c>
      <c r="G891" s="16" t="s">
        <v>3644</v>
      </c>
      <c r="H891" s="16" t="s">
        <v>3658</v>
      </c>
      <c r="I891" s="16">
        <v>0.01</v>
      </c>
      <c r="J891" s="16">
        <v>0.01</v>
      </c>
      <c r="K891" s="16">
        <v>2.5862177487859508E-3</v>
      </c>
      <c r="L891" s="16" t="s">
        <v>1279</v>
      </c>
      <c r="M891" s="16" t="s">
        <v>1232</v>
      </c>
      <c r="N891" s="16">
        <v>0</v>
      </c>
      <c r="O891" s="16">
        <v>0</v>
      </c>
      <c r="P891" s="16">
        <v>0</v>
      </c>
    </row>
    <row r="892" spans="2:16">
      <c r="B892" s="13">
        <v>1155</v>
      </c>
      <c r="C892" s="16">
        <v>26</v>
      </c>
      <c r="D892" s="16" t="s">
        <v>3625</v>
      </c>
      <c r="E892" s="16" t="s">
        <v>3626</v>
      </c>
      <c r="F892" s="27">
        <v>42720</v>
      </c>
      <c r="G892" s="16" t="s">
        <v>3644</v>
      </c>
      <c r="H892" s="16" t="s">
        <v>3658</v>
      </c>
      <c r="I892" s="16">
        <v>0.05</v>
      </c>
      <c r="J892" s="16">
        <v>0.05</v>
      </c>
      <c r="K892" s="16">
        <v>1.293108874392975E-2</v>
      </c>
      <c r="L892" s="16" t="s">
        <v>3629</v>
      </c>
      <c r="M892" s="16" t="s">
        <v>1392</v>
      </c>
      <c r="N892" s="16">
        <v>0</v>
      </c>
      <c r="O892" s="16">
        <v>0</v>
      </c>
      <c r="P892" s="16">
        <v>0</v>
      </c>
    </row>
    <row r="893" spans="2:16">
      <c r="B893" s="13">
        <v>1156</v>
      </c>
      <c r="C893" s="16">
        <v>26</v>
      </c>
      <c r="D893" s="16" t="s">
        <v>3625</v>
      </c>
      <c r="E893" s="16" t="s">
        <v>3626</v>
      </c>
      <c r="F893" s="27">
        <v>42720</v>
      </c>
      <c r="G893" s="16" t="s">
        <v>3644</v>
      </c>
      <c r="H893" s="16" t="s">
        <v>3658</v>
      </c>
      <c r="I893" s="16">
        <v>0.15</v>
      </c>
      <c r="J893" s="16">
        <v>0.15</v>
      </c>
      <c r="K893" s="16">
        <v>3.8793266231789247E-2</v>
      </c>
      <c r="L893" s="16" t="s">
        <v>3629</v>
      </c>
      <c r="M893" s="16" t="s">
        <v>1392</v>
      </c>
      <c r="N893" s="16">
        <v>0</v>
      </c>
      <c r="O893" s="16">
        <v>0</v>
      </c>
      <c r="P893" s="16">
        <v>0</v>
      </c>
    </row>
    <row r="894" spans="2:16">
      <c r="B894" s="13">
        <v>1157</v>
      </c>
      <c r="C894" s="16">
        <v>26</v>
      </c>
      <c r="D894" s="16" t="s">
        <v>3625</v>
      </c>
      <c r="E894" s="16" t="s">
        <v>3626</v>
      </c>
      <c r="F894" s="27">
        <v>42720</v>
      </c>
      <c r="G894" s="16" t="s">
        <v>3644</v>
      </c>
      <c r="H894" s="16" t="s">
        <v>3658</v>
      </c>
      <c r="J894" s="16">
        <v>2.066666666666667E-2</v>
      </c>
      <c r="K894" s="16">
        <v>5.3448500141576316E-3</v>
      </c>
      <c r="L894" s="16" t="s">
        <v>3659</v>
      </c>
      <c r="M894" s="16" t="s">
        <v>1232</v>
      </c>
      <c r="N894" s="16">
        <v>0</v>
      </c>
      <c r="O894" s="16">
        <v>0</v>
      </c>
      <c r="P894" s="16">
        <v>0</v>
      </c>
    </row>
    <row r="895" spans="2:16">
      <c r="B895" s="13">
        <v>1158</v>
      </c>
      <c r="C895" s="16">
        <v>26</v>
      </c>
      <c r="D895" s="16" t="s">
        <v>3625</v>
      </c>
      <c r="E895" s="16" t="s">
        <v>3626</v>
      </c>
      <c r="F895" s="27">
        <v>42720</v>
      </c>
      <c r="G895" s="16" t="s">
        <v>3644</v>
      </c>
      <c r="H895" s="16" t="s">
        <v>3658</v>
      </c>
      <c r="I895" s="16">
        <v>0.03</v>
      </c>
      <c r="J895" s="16">
        <v>0.03</v>
      </c>
      <c r="K895" s="16">
        <v>7.7586532463578524E-3</v>
      </c>
      <c r="L895" s="16" t="s">
        <v>3656</v>
      </c>
      <c r="M895" s="16" t="s">
        <v>1392</v>
      </c>
      <c r="N895" s="16">
        <v>0</v>
      </c>
      <c r="O895" s="16">
        <v>0</v>
      </c>
      <c r="P895" s="16">
        <v>0</v>
      </c>
    </row>
    <row r="896" spans="2:16">
      <c r="B896" s="13">
        <v>1159</v>
      </c>
      <c r="C896" s="16">
        <v>26</v>
      </c>
      <c r="D896" s="16" t="s">
        <v>3625</v>
      </c>
      <c r="E896" s="16" t="s">
        <v>3626</v>
      </c>
      <c r="F896" s="27">
        <v>42720</v>
      </c>
      <c r="G896" s="16" t="s">
        <v>3644</v>
      </c>
      <c r="H896" s="16" t="s">
        <v>3658</v>
      </c>
      <c r="I896" s="16">
        <v>0.05</v>
      </c>
      <c r="J896" s="16">
        <v>0.05</v>
      </c>
      <c r="K896" s="16">
        <v>1.293108874392975E-2</v>
      </c>
      <c r="L896" s="16" t="s">
        <v>3629</v>
      </c>
      <c r="M896" s="16" t="s">
        <v>1392</v>
      </c>
      <c r="N896" s="16">
        <v>0</v>
      </c>
      <c r="O896" s="16">
        <v>0</v>
      </c>
      <c r="P896" s="16">
        <v>0</v>
      </c>
    </row>
    <row r="897" spans="2:16">
      <c r="B897" s="13">
        <v>1160</v>
      </c>
      <c r="C897" s="16">
        <v>26</v>
      </c>
      <c r="D897" s="16" t="s">
        <v>3625</v>
      </c>
      <c r="E897" s="16" t="s">
        <v>3626</v>
      </c>
      <c r="F897" s="27">
        <v>42720</v>
      </c>
      <c r="G897" s="16" t="s">
        <v>3644</v>
      </c>
      <c r="H897" s="16" t="s">
        <v>3658</v>
      </c>
      <c r="I897" s="16">
        <v>0.4</v>
      </c>
      <c r="J897" s="16">
        <v>0.4</v>
      </c>
      <c r="K897" s="16">
        <v>0.103448709951438</v>
      </c>
      <c r="L897" s="16" t="s">
        <v>3656</v>
      </c>
      <c r="M897" s="16" t="s">
        <v>1392</v>
      </c>
      <c r="N897" s="16">
        <v>0</v>
      </c>
      <c r="O897" s="16">
        <v>0</v>
      </c>
      <c r="P897" s="16">
        <v>0</v>
      </c>
    </row>
    <row r="898" spans="2:16">
      <c r="B898" s="13">
        <v>1161</v>
      </c>
      <c r="C898" s="16">
        <v>26</v>
      </c>
      <c r="D898" s="16" t="s">
        <v>3625</v>
      </c>
      <c r="E898" s="16" t="s">
        <v>3626</v>
      </c>
      <c r="F898" s="27">
        <v>42720</v>
      </c>
      <c r="G898" s="16" t="s">
        <v>3644</v>
      </c>
      <c r="H898" s="16" t="s">
        <v>3658</v>
      </c>
      <c r="I898" s="16">
        <v>0.05</v>
      </c>
      <c r="J898" s="16">
        <v>0.05</v>
      </c>
      <c r="K898" s="16">
        <v>1.293108874392975E-2</v>
      </c>
      <c r="L898" s="16" t="s">
        <v>3629</v>
      </c>
      <c r="M898" s="16" t="s">
        <v>1392</v>
      </c>
      <c r="N898" s="16">
        <v>0</v>
      </c>
      <c r="O898" s="16">
        <v>0</v>
      </c>
      <c r="P898" s="16">
        <v>0</v>
      </c>
    </row>
    <row r="899" spans="2:16">
      <c r="B899" s="13">
        <v>1162</v>
      </c>
      <c r="C899" s="16">
        <v>26</v>
      </c>
      <c r="D899" s="16" t="s">
        <v>3625</v>
      </c>
      <c r="E899" s="16" t="s">
        <v>3626</v>
      </c>
      <c r="F899" s="27">
        <v>42720</v>
      </c>
      <c r="G899" s="16" t="s">
        <v>3644</v>
      </c>
      <c r="H899" s="16" t="s">
        <v>3658</v>
      </c>
      <c r="I899" s="16">
        <v>0.2</v>
      </c>
      <c r="J899" s="16">
        <v>0.2</v>
      </c>
      <c r="K899" s="16">
        <v>5.172435497571902E-2</v>
      </c>
      <c r="L899" s="16" t="s">
        <v>3629</v>
      </c>
      <c r="M899" s="16" t="s">
        <v>1392</v>
      </c>
      <c r="N899" s="16">
        <v>0</v>
      </c>
      <c r="O899" s="16">
        <v>0</v>
      </c>
      <c r="P899" s="16">
        <v>0</v>
      </c>
    </row>
    <row r="900" spans="2:16">
      <c r="B900" s="13">
        <v>1163</v>
      </c>
      <c r="C900" s="16">
        <v>26</v>
      </c>
      <c r="D900" s="16" t="s">
        <v>3625</v>
      </c>
      <c r="E900" s="16" t="s">
        <v>3626</v>
      </c>
      <c r="F900" s="27">
        <v>42720</v>
      </c>
      <c r="G900" s="16" t="s">
        <v>3644</v>
      </c>
      <c r="H900" s="16" t="s">
        <v>3658</v>
      </c>
      <c r="J900" s="16">
        <v>2.066666666666667E-2</v>
      </c>
      <c r="K900" s="16">
        <v>5.3448500141576316E-3</v>
      </c>
      <c r="L900" s="16" t="s">
        <v>3659</v>
      </c>
      <c r="M900" s="16" t="s">
        <v>1232</v>
      </c>
      <c r="N900" s="16">
        <v>0</v>
      </c>
      <c r="O900" s="16">
        <v>0</v>
      </c>
      <c r="P900" s="16">
        <v>0</v>
      </c>
    </row>
    <row r="901" spans="2:16">
      <c r="B901" s="13">
        <v>1164</v>
      </c>
      <c r="C901" s="16">
        <v>26</v>
      </c>
      <c r="D901" s="16" t="s">
        <v>3625</v>
      </c>
      <c r="E901" s="16" t="s">
        <v>3626</v>
      </c>
      <c r="F901" s="27">
        <v>42720</v>
      </c>
      <c r="G901" s="16" t="s">
        <v>3644</v>
      </c>
      <c r="H901" s="16" t="s">
        <v>3658</v>
      </c>
      <c r="J901" s="16">
        <v>2.066666666666667E-2</v>
      </c>
      <c r="K901" s="16">
        <v>5.3448500141576316E-3</v>
      </c>
      <c r="L901" s="16" t="s">
        <v>3659</v>
      </c>
      <c r="M901" s="16" t="s">
        <v>1232</v>
      </c>
      <c r="N901" s="16">
        <v>0</v>
      </c>
      <c r="O901" s="16">
        <v>0</v>
      </c>
      <c r="P901" s="16">
        <v>0</v>
      </c>
    </row>
    <row r="902" spans="2:16">
      <c r="B902" s="13">
        <v>1165</v>
      </c>
      <c r="C902" s="16">
        <v>26</v>
      </c>
      <c r="D902" s="16" t="s">
        <v>3625</v>
      </c>
      <c r="E902" s="16" t="s">
        <v>3626</v>
      </c>
      <c r="F902" s="27">
        <v>42720</v>
      </c>
      <c r="G902" s="16" t="s">
        <v>3644</v>
      </c>
      <c r="H902" s="16" t="s">
        <v>3658</v>
      </c>
      <c r="J902" s="16">
        <v>2.066666666666667E-2</v>
      </c>
      <c r="K902" s="16">
        <v>5.3448500141576316E-3</v>
      </c>
      <c r="L902" s="16" t="s">
        <v>3659</v>
      </c>
      <c r="M902" s="16" t="s">
        <v>1232</v>
      </c>
      <c r="N902" s="16">
        <v>0</v>
      </c>
      <c r="O902" s="16">
        <v>0</v>
      </c>
      <c r="P902" s="16">
        <v>0</v>
      </c>
    </row>
    <row r="903" spans="2:16">
      <c r="B903" s="13">
        <v>1166</v>
      </c>
      <c r="C903" s="16">
        <v>26</v>
      </c>
      <c r="D903" s="16" t="s">
        <v>3625</v>
      </c>
      <c r="E903" s="16" t="s">
        <v>3626</v>
      </c>
      <c r="F903" s="27">
        <v>42720</v>
      </c>
      <c r="G903" s="16" t="s">
        <v>3644</v>
      </c>
      <c r="H903" s="16" t="s">
        <v>3658</v>
      </c>
      <c r="J903" s="16">
        <v>2.066666666666667E-2</v>
      </c>
      <c r="K903" s="16">
        <v>5.3448500141576316E-3</v>
      </c>
      <c r="L903" s="16" t="s">
        <v>3659</v>
      </c>
      <c r="M903" s="16" t="s">
        <v>1232</v>
      </c>
      <c r="N903" s="16">
        <v>0</v>
      </c>
      <c r="O903" s="16">
        <v>0</v>
      </c>
      <c r="P903" s="16">
        <v>0</v>
      </c>
    </row>
    <row r="904" spans="2:16">
      <c r="B904" s="13">
        <v>1167</v>
      </c>
      <c r="C904" s="16">
        <v>26</v>
      </c>
      <c r="D904" s="16" t="s">
        <v>3625</v>
      </c>
      <c r="E904" s="16" t="s">
        <v>3626</v>
      </c>
      <c r="F904" s="27">
        <v>42720</v>
      </c>
      <c r="G904" s="16" t="s">
        <v>3644</v>
      </c>
      <c r="H904" s="16" t="s">
        <v>3658</v>
      </c>
      <c r="J904" s="16">
        <v>0.15</v>
      </c>
      <c r="K904" s="16">
        <v>3.8793266231789247E-2</v>
      </c>
      <c r="L904" s="16" t="s">
        <v>3656</v>
      </c>
      <c r="M904" s="16" t="s">
        <v>1232</v>
      </c>
      <c r="N904" s="16">
        <v>0</v>
      </c>
      <c r="O904" s="16">
        <v>0</v>
      </c>
      <c r="P904" s="16">
        <v>0</v>
      </c>
    </row>
    <row r="905" spans="2:16">
      <c r="B905" s="13">
        <v>1168</v>
      </c>
      <c r="C905" s="16">
        <v>26</v>
      </c>
      <c r="D905" s="16" t="s">
        <v>3625</v>
      </c>
      <c r="E905" s="16" t="s">
        <v>3626</v>
      </c>
      <c r="F905" s="27">
        <v>42720</v>
      </c>
      <c r="G905" s="16" t="s">
        <v>3644</v>
      </c>
      <c r="H905" s="16" t="s">
        <v>3658</v>
      </c>
      <c r="I905" s="16">
        <v>0.14000000000000001</v>
      </c>
      <c r="J905" s="16">
        <v>0.14000000000000001</v>
      </c>
      <c r="K905" s="16">
        <v>3.620704848300331E-2</v>
      </c>
      <c r="L905" s="16" t="s">
        <v>3630</v>
      </c>
      <c r="M905" s="16" t="s">
        <v>1392</v>
      </c>
      <c r="N905" s="16">
        <v>0</v>
      </c>
      <c r="O905" s="16">
        <v>0</v>
      </c>
      <c r="P905" s="16">
        <v>0</v>
      </c>
    </row>
    <row r="906" spans="2:16">
      <c r="B906" s="13">
        <v>1169</v>
      </c>
      <c r="C906" s="16">
        <v>26</v>
      </c>
      <c r="D906" s="16" t="s">
        <v>3625</v>
      </c>
      <c r="E906" s="16" t="s">
        <v>3626</v>
      </c>
      <c r="F906" s="27">
        <v>42720</v>
      </c>
      <c r="G906" s="16" t="s">
        <v>3644</v>
      </c>
      <c r="H906" s="16" t="s">
        <v>3658</v>
      </c>
      <c r="I906" s="16">
        <v>0.18</v>
      </c>
      <c r="J906" s="16">
        <v>0.18</v>
      </c>
      <c r="K906" s="16">
        <v>4.6551919478147123E-2</v>
      </c>
      <c r="L906" s="16" t="s">
        <v>3630</v>
      </c>
      <c r="M906" s="16" t="s">
        <v>1392</v>
      </c>
      <c r="N906" s="16">
        <v>0</v>
      </c>
      <c r="O906" s="16">
        <v>0</v>
      </c>
      <c r="P906" s="16">
        <v>0</v>
      </c>
    </row>
    <row r="907" spans="2:16">
      <c r="B907" s="13">
        <v>1170</v>
      </c>
      <c r="C907" s="16">
        <v>26</v>
      </c>
      <c r="D907" s="16" t="s">
        <v>3625</v>
      </c>
      <c r="E907" s="16" t="s">
        <v>3626</v>
      </c>
      <c r="F907" s="27">
        <v>42720</v>
      </c>
      <c r="G907" s="16" t="s">
        <v>3644</v>
      </c>
      <c r="H907" s="16" t="s">
        <v>3658</v>
      </c>
      <c r="I907" s="16">
        <v>0.05</v>
      </c>
      <c r="J907" s="16">
        <v>0.05</v>
      </c>
      <c r="K907" s="16">
        <v>1.293108874392975E-2</v>
      </c>
      <c r="L907" s="16" t="s">
        <v>3629</v>
      </c>
      <c r="M907" s="16" t="s">
        <v>1392</v>
      </c>
      <c r="N907" s="16">
        <v>0</v>
      </c>
      <c r="O907" s="16">
        <v>0</v>
      </c>
      <c r="P907" s="16">
        <v>0</v>
      </c>
    </row>
    <row r="908" spans="2:16">
      <c r="B908" s="13">
        <v>1171</v>
      </c>
      <c r="C908" s="16">
        <v>26</v>
      </c>
      <c r="D908" s="16" t="s">
        <v>3625</v>
      </c>
      <c r="E908" s="16" t="s">
        <v>3626</v>
      </c>
      <c r="F908" s="27">
        <v>42720</v>
      </c>
      <c r="G908" s="16" t="s">
        <v>3644</v>
      </c>
      <c r="H908" s="16" t="s">
        <v>3658</v>
      </c>
      <c r="I908" s="16">
        <v>0.44</v>
      </c>
      <c r="J908" s="16">
        <v>0.44</v>
      </c>
      <c r="K908" s="16">
        <v>0.1137935809465818</v>
      </c>
      <c r="L908" s="16" t="s">
        <v>3630</v>
      </c>
      <c r="M908" s="16" t="s">
        <v>1392</v>
      </c>
      <c r="N908" s="16">
        <v>0</v>
      </c>
      <c r="O908" s="16">
        <v>0</v>
      </c>
      <c r="P908" s="16">
        <v>0</v>
      </c>
    </row>
    <row r="909" spans="2:16">
      <c r="B909" s="13">
        <v>1172</v>
      </c>
      <c r="C909" s="16">
        <v>26</v>
      </c>
      <c r="D909" s="16" t="s">
        <v>3625</v>
      </c>
      <c r="E909" s="16" t="s">
        <v>3626</v>
      </c>
      <c r="F909" s="27">
        <v>42720</v>
      </c>
      <c r="G909" s="16" t="s">
        <v>3644</v>
      </c>
      <c r="H909" s="16" t="s">
        <v>3658</v>
      </c>
      <c r="I909" s="16">
        <v>0.22</v>
      </c>
      <c r="J909" s="16">
        <v>0.22</v>
      </c>
      <c r="K909" s="16">
        <v>5.6896790473290923E-2</v>
      </c>
      <c r="L909" s="16" t="s">
        <v>3630</v>
      </c>
      <c r="M909" s="16" t="s">
        <v>1392</v>
      </c>
      <c r="N909" s="16">
        <v>0</v>
      </c>
      <c r="O909" s="16">
        <v>0</v>
      </c>
      <c r="P909" s="16">
        <v>0</v>
      </c>
    </row>
    <row r="910" spans="2:16">
      <c r="B910" s="13">
        <v>1173</v>
      </c>
      <c r="C910" s="16">
        <v>26</v>
      </c>
      <c r="D910" s="16" t="s">
        <v>3625</v>
      </c>
      <c r="E910" s="16" t="s">
        <v>3626</v>
      </c>
      <c r="F910" s="27">
        <v>42720</v>
      </c>
      <c r="G910" s="16" t="s">
        <v>3644</v>
      </c>
      <c r="H910" s="16" t="s">
        <v>3658</v>
      </c>
      <c r="I910" s="16">
        <v>0.1</v>
      </c>
      <c r="J910" s="16">
        <v>0.1</v>
      </c>
      <c r="K910" s="16">
        <v>2.586217748785951E-2</v>
      </c>
      <c r="L910" s="16" t="s">
        <v>3629</v>
      </c>
      <c r="M910" s="16" t="s">
        <v>1392</v>
      </c>
      <c r="N910" s="16">
        <v>0</v>
      </c>
      <c r="O910" s="16">
        <v>0</v>
      </c>
      <c r="P910" s="16">
        <v>0</v>
      </c>
    </row>
    <row r="911" spans="2:16">
      <c r="B911" s="13">
        <v>1174</v>
      </c>
      <c r="C911" s="16">
        <v>26</v>
      </c>
      <c r="D911" s="16" t="s">
        <v>3625</v>
      </c>
      <c r="E911" s="16" t="s">
        <v>3626</v>
      </c>
      <c r="F911" s="27">
        <v>42720</v>
      </c>
      <c r="G911" s="16" t="s">
        <v>3644</v>
      </c>
      <c r="H911" s="16" t="s">
        <v>3658</v>
      </c>
      <c r="I911" s="16">
        <v>0.05</v>
      </c>
      <c r="J911" s="16">
        <v>0.05</v>
      </c>
      <c r="K911" s="16">
        <v>1.293108874392975E-2</v>
      </c>
      <c r="L911" s="16" t="s">
        <v>3629</v>
      </c>
      <c r="M911" s="16" t="s">
        <v>1392</v>
      </c>
      <c r="N911" s="16">
        <v>0</v>
      </c>
      <c r="O911" s="16">
        <v>0</v>
      </c>
      <c r="P911" s="16">
        <v>0</v>
      </c>
    </row>
    <row r="912" spans="2:16">
      <c r="B912" s="13">
        <v>1175</v>
      </c>
      <c r="C912" s="16">
        <v>26</v>
      </c>
      <c r="D912" s="16" t="s">
        <v>3625</v>
      </c>
      <c r="E912" s="16" t="s">
        <v>3626</v>
      </c>
      <c r="F912" s="27">
        <v>42720</v>
      </c>
      <c r="G912" s="16" t="s">
        <v>3644</v>
      </c>
      <c r="H912" s="16" t="s">
        <v>3658</v>
      </c>
      <c r="I912" s="16">
        <v>0.2</v>
      </c>
      <c r="J912" s="16">
        <v>0.2</v>
      </c>
      <c r="K912" s="16">
        <v>5.172435497571902E-2</v>
      </c>
      <c r="L912" s="16" t="s">
        <v>3629</v>
      </c>
      <c r="M912" s="16" t="s">
        <v>1392</v>
      </c>
      <c r="N912" s="16">
        <v>0</v>
      </c>
      <c r="O912" s="16">
        <v>0</v>
      </c>
      <c r="P912" s="16">
        <v>0</v>
      </c>
    </row>
    <row r="913" spans="2:16">
      <c r="B913" s="13">
        <v>1176</v>
      </c>
      <c r="C913" s="16">
        <v>26</v>
      </c>
      <c r="D913" s="16" t="s">
        <v>3625</v>
      </c>
      <c r="E913" s="16" t="s">
        <v>3626</v>
      </c>
      <c r="F913" s="27">
        <v>42720</v>
      </c>
      <c r="G913" s="16" t="s">
        <v>3644</v>
      </c>
      <c r="H913" s="16" t="s">
        <v>3658</v>
      </c>
      <c r="I913" s="16">
        <v>0.02</v>
      </c>
      <c r="J913" s="16">
        <v>0.02</v>
      </c>
      <c r="K913" s="16">
        <v>5.1724354975719016E-3</v>
      </c>
      <c r="L913" s="16" t="s">
        <v>3659</v>
      </c>
      <c r="M913" s="16" t="s">
        <v>1232</v>
      </c>
      <c r="N913" s="16">
        <v>0</v>
      </c>
      <c r="O913" s="16">
        <v>0</v>
      </c>
      <c r="P913" s="16">
        <v>0</v>
      </c>
    </row>
    <row r="914" spans="2:16">
      <c r="B914" s="13">
        <v>1177</v>
      </c>
      <c r="C914" s="16">
        <v>26</v>
      </c>
      <c r="D914" s="16" t="s">
        <v>3625</v>
      </c>
      <c r="E914" s="16" t="s">
        <v>3626</v>
      </c>
      <c r="F914" s="27">
        <v>42720</v>
      </c>
      <c r="G914" s="16" t="s">
        <v>3644</v>
      </c>
      <c r="H914" s="16" t="s">
        <v>3658</v>
      </c>
      <c r="I914" s="16">
        <v>0.02</v>
      </c>
      <c r="J914" s="16">
        <v>0.02</v>
      </c>
      <c r="K914" s="16">
        <v>5.1724354975719016E-3</v>
      </c>
      <c r="L914" s="16" t="s">
        <v>3659</v>
      </c>
      <c r="M914" s="16" t="s">
        <v>1232</v>
      </c>
      <c r="N914" s="16">
        <v>0</v>
      </c>
      <c r="O914" s="16">
        <v>0</v>
      </c>
      <c r="P914" s="16">
        <v>0</v>
      </c>
    </row>
    <row r="915" spans="2:16">
      <c r="B915" s="13">
        <v>1178</v>
      </c>
      <c r="C915" s="16">
        <v>26</v>
      </c>
      <c r="D915" s="16" t="s">
        <v>3625</v>
      </c>
      <c r="E915" s="16" t="s">
        <v>3626</v>
      </c>
      <c r="F915" s="27">
        <v>42720</v>
      </c>
      <c r="G915" s="16" t="s">
        <v>3644</v>
      </c>
      <c r="H915" s="16" t="s">
        <v>3658</v>
      </c>
      <c r="J915" s="16">
        <v>0.12</v>
      </c>
      <c r="K915" s="16">
        <v>3.103461298543141E-2</v>
      </c>
      <c r="L915" s="16" t="s">
        <v>3631</v>
      </c>
      <c r="M915" s="16" t="s">
        <v>1232</v>
      </c>
      <c r="N915" s="16">
        <v>0</v>
      </c>
      <c r="O915" s="16">
        <v>0</v>
      </c>
      <c r="P915" s="16">
        <v>0</v>
      </c>
    </row>
    <row r="916" spans="2:16">
      <c r="B916" s="13">
        <v>1179</v>
      </c>
      <c r="C916" s="16">
        <v>26</v>
      </c>
      <c r="D916" s="16" t="s">
        <v>3625</v>
      </c>
      <c r="E916" s="16" t="s">
        <v>3626</v>
      </c>
      <c r="F916" s="27">
        <v>42720</v>
      </c>
      <c r="G916" s="16" t="s">
        <v>3644</v>
      </c>
      <c r="H916" s="16" t="s">
        <v>3658</v>
      </c>
      <c r="I916" s="16">
        <v>0.01</v>
      </c>
      <c r="J916" s="16">
        <v>0.01</v>
      </c>
      <c r="K916" s="16">
        <v>2.5862177487859508E-3</v>
      </c>
      <c r="L916" s="16" t="s">
        <v>3631</v>
      </c>
      <c r="M916" s="16" t="s">
        <v>1232</v>
      </c>
      <c r="N916" s="16">
        <v>0</v>
      </c>
      <c r="O916" s="16">
        <v>0</v>
      </c>
      <c r="P916" s="16">
        <v>0</v>
      </c>
    </row>
    <row r="917" spans="2:16">
      <c r="B917" s="13">
        <v>1180</v>
      </c>
      <c r="C917" s="16">
        <v>26</v>
      </c>
      <c r="D917" s="16" t="s">
        <v>3625</v>
      </c>
      <c r="E917" s="16" t="s">
        <v>3626</v>
      </c>
      <c r="F917" s="27">
        <v>42720</v>
      </c>
      <c r="G917" s="16" t="s">
        <v>3644</v>
      </c>
      <c r="H917" s="16" t="s">
        <v>3658</v>
      </c>
      <c r="I917" s="16">
        <v>0.02</v>
      </c>
      <c r="J917" s="16">
        <v>0.02</v>
      </c>
      <c r="K917" s="16">
        <v>5.1724354975719016E-3</v>
      </c>
      <c r="L917" s="16" t="s">
        <v>3631</v>
      </c>
      <c r="M917" s="16" t="s">
        <v>1232</v>
      </c>
      <c r="N917" s="16">
        <v>0</v>
      </c>
      <c r="O917" s="16">
        <v>0</v>
      </c>
      <c r="P917" s="16">
        <v>0</v>
      </c>
    </row>
    <row r="918" spans="2:16">
      <c r="B918" s="13">
        <v>1181</v>
      </c>
      <c r="C918" s="16">
        <v>26</v>
      </c>
      <c r="D918" s="16" t="s">
        <v>3625</v>
      </c>
      <c r="E918" s="16" t="s">
        <v>3626</v>
      </c>
      <c r="F918" s="27">
        <v>42720</v>
      </c>
      <c r="G918" s="16" t="s">
        <v>3644</v>
      </c>
      <c r="H918" s="16" t="s">
        <v>3658</v>
      </c>
      <c r="I918" s="16">
        <v>0.15</v>
      </c>
      <c r="J918" s="16">
        <v>0.15</v>
      </c>
      <c r="K918" s="16">
        <v>3.8793266231789247E-2</v>
      </c>
      <c r="L918" s="16" t="s">
        <v>3629</v>
      </c>
      <c r="M918" s="16" t="s">
        <v>1392</v>
      </c>
      <c r="N918" s="16">
        <v>0</v>
      </c>
      <c r="O918" s="16">
        <v>0</v>
      </c>
      <c r="P918" s="16">
        <v>0</v>
      </c>
    </row>
    <row r="919" spans="2:16">
      <c r="B919" s="13">
        <v>1182</v>
      </c>
      <c r="C919" s="16">
        <v>26</v>
      </c>
      <c r="D919" s="16" t="s">
        <v>3625</v>
      </c>
      <c r="E919" s="16" t="s">
        <v>3626</v>
      </c>
      <c r="F919" s="27">
        <v>42720</v>
      </c>
      <c r="G919" s="16" t="s">
        <v>3644</v>
      </c>
      <c r="H919" s="16" t="s">
        <v>3658</v>
      </c>
      <c r="I919" s="16">
        <v>0.1</v>
      </c>
      <c r="J919" s="16">
        <v>0.1</v>
      </c>
      <c r="K919" s="16">
        <v>2.586217748785951E-2</v>
      </c>
      <c r="L919" s="16" t="s">
        <v>3629</v>
      </c>
      <c r="M919" s="16" t="s">
        <v>1392</v>
      </c>
      <c r="N919" s="16">
        <v>0</v>
      </c>
      <c r="O919" s="16">
        <v>0</v>
      </c>
      <c r="P919" s="16">
        <v>0</v>
      </c>
    </row>
    <row r="920" spans="2:16">
      <c r="B920" s="13">
        <v>1183</v>
      </c>
      <c r="C920" s="16">
        <v>26</v>
      </c>
      <c r="D920" s="16" t="s">
        <v>3625</v>
      </c>
      <c r="E920" s="16" t="s">
        <v>3626</v>
      </c>
      <c r="F920" s="27">
        <v>42720</v>
      </c>
      <c r="G920" s="16" t="s">
        <v>3644</v>
      </c>
      <c r="H920" s="16" t="s">
        <v>3658</v>
      </c>
      <c r="I920" s="16">
        <v>0.15</v>
      </c>
      <c r="J920" s="16">
        <v>0.15</v>
      </c>
      <c r="K920" s="16">
        <v>3.8793266231789247E-2</v>
      </c>
      <c r="L920" s="16" t="s">
        <v>3629</v>
      </c>
      <c r="M920" s="16" t="s">
        <v>1392</v>
      </c>
      <c r="N920" s="16">
        <v>0</v>
      </c>
      <c r="O920" s="16">
        <v>0</v>
      </c>
      <c r="P920" s="16">
        <v>0</v>
      </c>
    </row>
    <row r="921" spans="2:16">
      <c r="B921" s="13">
        <v>1184</v>
      </c>
      <c r="C921" s="16">
        <v>26</v>
      </c>
      <c r="D921" s="16" t="s">
        <v>3625</v>
      </c>
      <c r="E921" s="16" t="s">
        <v>3626</v>
      </c>
      <c r="F921" s="27">
        <v>42720</v>
      </c>
      <c r="G921" s="16" t="s">
        <v>3644</v>
      </c>
      <c r="H921" s="16" t="s">
        <v>3658</v>
      </c>
      <c r="I921" s="16">
        <v>0.16</v>
      </c>
      <c r="J921" s="16">
        <v>0.16</v>
      </c>
      <c r="K921" s="16">
        <v>4.1379483980575213E-2</v>
      </c>
      <c r="L921" s="16" t="s">
        <v>3630</v>
      </c>
      <c r="M921" s="16" t="s">
        <v>1392</v>
      </c>
      <c r="N921" s="16">
        <v>0</v>
      </c>
      <c r="O921" s="16">
        <v>0</v>
      </c>
      <c r="P921" s="16">
        <v>0</v>
      </c>
    </row>
    <row r="922" spans="2:16">
      <c r="B922" s="13">
        <v>1185</v>
      </c>
      <c r="C922" s="16">
        <v>26</v>
      </c>
      <c r="D922" s="16" t="s">
        <v>3625</v>
      </c>
      <c r="E922" s="16" t="s">
        <v>3626</v>
      </c>
      <c r="F922" s="27">
        <v>42720</v>
      </c>
      <c r="G922" s="16" t="s">
        <v>3644</v>
      </c>
      <c r="H922" s="16" t="s">
        <v>3658</v>
      </c>
      <c r="I922" s="16">
        <v>0.16</v>
      </c>
      <c r="J922" s="16">
        <v>0.16</v>
      </c>
      <c r="K922" s="16">
        <v>4.1379483980575213E-2</v>
      </c>
      <c r="L922" s="16" t="s">
        <v>3630</v>
      </c>
      <c r="M922" s="16" t="s">
        <v>1392</v>
      </c>
      <c r="N922" s="16">
        <v>0</v>
      </c>
      <c r="O922" s="16">
        <v>0</v>
      </c>
      <c r="P922" s="16">
        <v>0</v>
      </c>
    </row>
    <row r="923" spans="2:16">
      <c r="B923" s="13">
        <v>1186</v>
      </c>
      <c r="C923" s="16">
        <v>26</v>
      </c>
      <c r="D923" s="16" t="s">
        <v>3625</v>
      </c>
      <c r="E923" s="16" t="s">
        <v>3626</v>
      </c>
      <c r="F923" s="27">
        <v>42720</v>
      </c>
      <c r="G923" s="16" t="s">
        <v>3644</v>
      </c>
      <c r="H923" s="16" t="s">
        <v>3658</v>
      </c>
      <c r="I923" s="16">
        <v>0.1</v>
      </c>
      <c r="J923" s="16">
        <v>0.1</v>
      </c>
      <c r="K923" s="16">
        <v>2.586217748785951E-2</v>
      </c>
      <c r="L923" s="16" t="s">
        <v>3629</v>
      </c>
      <c r="M923" s="16" t="s">
        <v>1392</v>
      </c>
      <c r="N923" s="16">
        <v>0</v>
      </c>
      <c r="O923" s="16">
        <v>0</v>
      </c>
      <c r="P923" s="16">
        <v>0</v>
      </c>
    </row>
    <row r="924" spans="2:16">
      <c r="B924" s="13">
        <v>1187</v>
      </c>
      <c r="C924" s="16">
        <v>26</v>
      </c>
      <c r="D924" s="16" t="s">
        <v>3625</v>
      </c>
      <c r="E924" s="16" t="s">
        <v>3626</v>
      </c>
      <c r="F924" s="27">
        <v>42720</v>
      </c>
      <c r="G924" s="16" t="s">
        <v>3644</v>
      </c>
      <c r="H924" s="16" t="s">
        <v>3658</v>
      </c>
      <c r="I924" s="16">
        <v>0.02</v>
      </c>
      <c r="J924" s="16">
        <v>0.02</v>
      </c>
      <c r="K924" s="16">
        <v>5.1724354975719016E-3</v>
      </c>
      <c r="L924" s="16" t="s">
        <v>3475</v>
      </c>
      <c r="M924" s="16" t="s">
        <v>1232</v>
      </c>
      <c r="N924" s="16">
        <v>0</v>
      </c>
      <c r="O924" s="16">
        <v>0</v>
      </c>
      <c r="P924" s="16">
        <v>0</v>
      </c>
    </row>
    <row r="925" spans="2:16">
      <c r="B925" s="13">
        <v>1188</v>
      </c>
      <c r="C925" s="16">
        <v>26</v>
      </c>
      <c r="D925" s="16" t="s">
        <v>3625</v>
      </c>
      <c r="E925" s="16" t="s">
        <v>3626</v>
      </c>
      <c r="F925" s="27">
        <v>42720</v>
      </c>
      <c r="G925" s="16" t="s">
        <v>3644</v>
      </c>
      <c r="H925" s="16" t="s">
        <v>3658</v>
      </c>
      <c r="I925" s="16">
        <v>0.01</v>
      </c>
      <c r="J925" s="16">
        <v>0.01</v>
      </c>
      <c r="K925" s="16">
        <v>2.5862177487859508E-3</v>
      </c>
      <c r="L925" s="16" t="s">
        <v>3656</v>
      </c>
      <c r="M925" s="16" t="s">
        <v>1392</v>
      </c>
      <c r="N925" s="16">
        <v>0</v>
      </c>
      <c r="O925" s="16">
        <v>0</v>
      </c>
      <c r="P925" s="16">
        <v>0</v>
      </c>
    </row>
    <row r="926" spans="2:16">
      <c r="B926" s="13">
        <v>1189</v>
      </c>
      <c r="C926" s="16">
        <v>26</v>
      </c>
      <c r="D926" s="16" t="s">
        <v>3625</v>
      </c>
      <c r="E926" s="16" t="s">
        <v>3626</v>
      </c>
      <c r="F926" s="27">
        <v>42720</v>
      </c>
      <c r="G926" s="16" t="s">
        <v>3644</v>
      </c>
      <c r="H926" s="16" t="s">
        <v>3658</v>
      </c>
      <c r="I926" s="16">
        <v>0.05</v>
      </c>
      <c r="J926" s="16">
        <v>0.05</v>
      </c>
      <c r="K926" s="16">
        <v>1.293108874392975E-2</v>
      </c>
      <c r="L926" s="16" t="s">
        <v>3629</v>
      </c>
      <c r="M926" s="16" t="s">
        <v>1392</v>
      </c>
      <c r="N926" s="16">
        <v>0</v>
      </c>
      <c r="O926" s="16">
        <v>0</v>
      </c>
      <c r="P926" s="16">
        <v>0</v>
      </c>
    </row>
    <row r="927" spans="2:16">
      <c r="B927" s="13">
        <v>1190</v>
      </c>
      <c r="C927" s="16">
        <v>26</v>
      </c>
      <c r="D927" s="16" t="s">
        <v>3625</v>
      </c>
      <c r="E927" s="16" t="s">
        <v>3626</v>
      </c>
      <c r="F927" s="27">
        <v>42720</v>
      </c>
      <c r="G927" s="16" t="s">
        <v>3644</v>
      </c>
      <c r="H927" s="16" t="s">
        <v>3658</v>
      </c>
      <c r="I927" s="16">
        <v>0.05</v>
      </c>
      <c r="J927" s="16">
        <v>0.05</v>
      </c>
      <c r="K927" s="16">
        <v>1.293108874392975E-2</v>
      </c>
      <c r="L927" s="16" t="s">
        <v>3629</v>
      </c>
      <c r="M927" s="16" t="s">
        <v>1392</v>
      </c>
      <c r="N927" s="16">
        <v>0</v>
      </c>
      <c r="O927" s="16">
        <v>0</v>
      </c>
      <c r="P927" s="16">
        <v>0</v>
      </c>
    </row>
    <row r="928" spans="2:16">
      <c r="B928" s="13">
        <v>1191</v>
      </c>
      <c r="C928" s="16">
        <v>26</v>
      </c>
      <c r="D928" s="16" t="s">
        <v>3625</v>
      </c>
      <c r="E928" s="16" t="s">
        <v>3626</v>
      </c>
      <c r="F928" s="27">
        <v>42720</v>
      </c>
      <c r="G928" s="16" t="s">
        <v>3644</v>
      </c>
      <c r="H928" s="16" t="s">
        <v>3658</v>
      </c>
      <c r="I928" s="16">
        <v>0.1</v>
      </c>
      <c r="J928" s="16">
        <v>0.1</v>
      </c>
      <c r="K928" s="16">
        <v>2.586217748785951E-2</v>
      </c>
      <c r="L928" s="16" t="s">
        <v>3629</v>
      </c>
      <c r="M928" s="16" t="s">
        <v>1392</v>
      </c>
      <c r="N928" s="16">
        <v>0</v>
      </c>
      <c r="O928" s="16">
        <v>0</v>
      </c>
      <c r="P928" s="16">
        <v>0</v>
      </c>
    </row>
    <row r="929" spans="2:16">
      <c r="B929" s="13">
        <v>1192</v>
      </c>
      <c r="C929" s="16">
        <v>26</v>
      </c>
      <c r="D929" s="16" t="s">
        <v>3625</v>
      </c>
      <c r="E929" s="16" t="s">
        <v>3626</v>
      </c>
      <c r="F929" s="27">
        <v>42720</v>
      </c>
      <c r="G929" s="16" t="s">
        <v>3644</v>
      </c>
      <c r="H929" s="16" t="s">
        <v>3658</v>
      </c>
      <c r="I929" s="16">
        <v>0.1</v>
      </c>
      <c r="J929" s="16">
        <v>0.1</v>
      </c>
      <c r="K929" s="16">
        <v>2.586217748785951E-2</v>
      </c>
      <c r="L929" s="16" t="s">
        <v>3629</v>
      </c>
      <c r="M929" s="16" t="s">
        <v>1392</v>
      </c>
      <c r="N929" s="16">
        <v>0</v>
      </c>
      <c r="O929" s="16">
        <v>0</v>
      </c>
      <c r="P929" s="16">
        <v>0</v>
      </c>
    </row>
    <row r="930" spans="2:16">
      <c r="B930" s="13">
        <v>1193</v>
      </c>
      <c r="C930" s="16">
        <v>26</v>
      </c>
      <c r="D930" s="16" t="s">
        <v>3625</v>
      </c>
      <c r="E930" s="16" t="s">
        <v>3626</v>
      </c>
      <c r="F930" s="27">
        <v>42720</v>
      </c>
      <c r="G930" s="16" t="s">
        <v>3644</v>
      </c>
      <c r="H930" s="16" t="s">
        <v>3658</v>
      </c>
      <c r="I930" s="16">
        <v>0.01</v>
      </c>
      <c r="J930" s="16">
        <v>0.01</v>
      </c>
      <c r="K930" s="16">
        <v>2.5862177487859508E-3</v>
      </c>
      <c r="L930" s="16" t="s">
        <v>1279</v>
      </c>
      <c r="M930" s="16" t="s">
        <v>1232</v>
      </c>
      <c r="N930" s="16">
        <v>0</v>
      </c>
      <c r="O930" s="16">
        <v>0</v>
      </c>
      <c r="P930" s="16">
        <v>0</v>
      </c>
    </row>
    <row r="931" spans="2:16">
      <c r="B931" s="13">
        <v>1194</v>
      </c>
      <c r="C931" s="16">
        <v>26</v>
      </c>
      <c r="D931" s="16" t="s">
        <v>3625</v>
      </c>
      <c r="E931" s="16" t="s">
        <v>3626</v>
      </c>
      <c r="F931" s="27">
        <v>42720</v>
      </c>
      <c r="G931" s="16" t="s">
        <v>3644</v>
      </c>
      <c r="H931" s="16" t="s">
        <v>3658</v>
      </c>
      <c r="I931" s="16">
        <v>0.05</v>
      </c>
      <c r="J931" s="16">
        <v>0.05</v>
      </c>
      <c r="K931" s="16">
        <v>1.293108874392975E-2</v>
      </c>
      <c r="L931" s="16" t="s">
        <v>1279</v>
      </c>
      <c r="M931" s="16" t="s">
        <v>1232</v>
      </c>
      <c r="N931" s="16">
        <v>0</v>
      </c>
      <c r="O931" s="16">
        <v>0</v>
      </c>
      <c r="P931" s="16">
        <v>0</v>
      </c>
    </row>
    <row r="932" spans="2:16">
      <c r="B932" s="13">
        <v>1195</v>
      </c>
      <c r="C932" s="16">
        <v>5</v>
      </c>
      <c r="D932" s="16" t="s">
        <v>3633</v>
      </c>
      <c r="E932" s="16" t="s">
        <v>3626</v>
      </c>
      <c r="F932" s="27">
        <v>42721</v>
      </c>
      <c r="G932" s="16" t="s">
        <v>3644</v>
      </c>
      <c r="H932" s="16" t="s">
        <v>3658</v>
      </c>
      <c r="I932" s="16">
        <v>0.2</v>
      </c>
      <c r="J932" s="16">
        <v>0.2</v>
      </c>
      <c r="K932" s="16">
        <v>5.172435497571902E-2</v>
      </c>
      <c r="L932" s="16" t="s">
        <v>3629</v>
      </c>
      <c r="M932" s="16" t="s">
        <v>1392</v>
      </c>
      <c r="N932" s="16">
        <v>0</v>
      </c>
      <c r="O932" s="16">
        <v>0</v>
      </c>
      <c r="P932" s="16">
        <v>0</v>
      </c>
    </row>
    <row r="933" spans="2:16">
      <c r="B933" s="13">
        <v>1196</v>
      </c>
      <c r="C933" s="16">
        <v>5</v>
      </c>
      <c r="D933" s="16" t="s">
        <v>3633</v>
      </c>
      <c r="E933" s="16" t="s">
        <v>3626</v>
      </c>
      <c r="F933" s="27">
        <v>42721</v>
      </c>
      <c r="G933" s="16" t="s">
        <v>3644</v>
      </c>
      <c r="H933" s="16" t="s">
        <v>3658</v>
      </c>
      <c r="I933" s="16">
        <v>0.2</v>
      </c>
      <c r="J933" s="16">
        <v>0.2</v>
      </c>
      <c r="K933" s="16">
        <v>5.172435497571902E-2</v>
      </c>
      <c r="L933" s="16" t="s">
        <v>3629</v>
      </c>
      <c r="M933" s="16" t="s">
        <v>1392</v>
      </c>
      <c r="N933" s="16">
        <v>0</v>
      </c>
      <c r="O933" s="16">
        <v>0</v>
      </c>
      <c r="P933" s="16">
        <v>0</v>
      </c>
    </row>
    <row r="934" spans="2:16">
      <c r="B934" s="13">
        <v>1197</v>
      </c>
      <c r="C934" s="16">
        <v>5</v>
      </c>
      <c r="D934" s="16" t="s">
        <v>3633</v>
      </c>
      <c r="E934" s="16" t="s">
        <v>3626</v>
      </c>
      <c r="F934" s="27">
        <v>42721</v>
      </c>
      <c r="G934" s="16" t="s">
        <v>3644</v>
      </c>
      <c r="H934" s="16" t="s">
        <v>3658</v>
      </c>
      <c r="I934" s="16">
        <v>0.05</v>
      </c>
      <c r="J934" s="16">
        <v>0.05</v>
      </c>
      <c r="K934" s="16">
        <v>1.293108874392975E-2</v>
      </c>
      <c r="L934" s="16" t="s">
        <v>3629</v>
      </c>
      <c r="M934" s="16" t="s">
        <v>1392</v>
      </c>
      <c r="N934" s="16">
        <v>0</v>
      </c>
      <c r="O934" s="16">
        <v>0</v>
      </c>
      <c r="P934" s="16">
        <v>0</v>
      </c>
    </row>
    <row r="935" spans="2:16">
      <c r="B935" s="13">
        <v>1198</v>
      </c>
      <c r="C935" s="16">
        <v>5</v>
      </c>
      <c r="D935" s="16" t="s">
        <v>3633</v>
      </c>
      <c r="E935" s="16" t="s">
        <v>3626</v>
      </c>
      <c r="F935" s="27">
        <v>42721</v>
      </c>
      <c r="G935" s="16" t="s">
        <v>3644</v>
      </c>
      <c r="H935" s="16" t="s">
        <v>3658</v>
      </c>
      <c r="I935" s="16">
        <v>0.03</v>
      </c>
      <c r="J935" s="16">
        <v>0.03</v>
      </c>
      <c r="K935" s="16">
        <v>7.7586532463578524E-3</v>
      </c>
      <c r="L935" s="16" t="s">
        <v>1406</v>
      </c>
      <c r="M935" s="16" t="s">
        <v>1232</v>
      </c>
      <c r="N935" s="16">
        <v>0</v>
      </c>
      <c r="O935" s="16">
        <v>0</v>
      </c>
      <c r="P935" s="16">
        <v>0</v>
      </c>
    </row>
    <row r="936" spans="2:16">
      <c r="B936" s="13">
        <v>1199</v>
      </c>
      <c r="C936" s="16">
        <v>5</v>
      </c>
      <c r="D936" s="16" t="s">
        <v>3633</v>
      </c>
      <c r="E936" s="16" t="s">
        <v>3626</v>
      </c>
      <c r="F936" s="27">
        <v>42721</v>
      </c>
      <c r="G936" s="16" t="s">
        <v>3644</v>
      </c>
      <c r="H936" s="16" t="s">
        <v>3658</v>
      </c>
      <c r="I936" s="16">
        <v>0.2</v>
      </c>
      <c r="J936" s="16">
        <v>0.2</v>
      </c>
      <c r="K936" s="16">
        <v>5.172435497571902E-2</v>
      </c>
      <c r="L936" s="16" t="s">
        <v>3629</v>
      </c>
      <c r="M936" s="16" t="s">
        <v>1392</v>
      </c>
      <c r="N936" s="16">
        <v>0</v>
      </c>
      <c r="O936" s="16">
        <v>0</v>
      </c>
      <c r="P936" s="16">
        <v>0</v>
      </c>
    </row>
    <row r="937" spans="2:16">
      <c r="B937" s="13">
        <v>1200</v>
      </c>
      <c r="C937" s="16">
        <v>5</v>
      </c>
      <c r="D937" s="16" t="s">
        <v>3633</v>
      </c>
      <c r="E937" s="16" t="s">
        <v>3626</v>
      </c>
      <c r="F937" s="27">
        <v>42721</v>
      </c>
      <c r="G937" s="16" t="s">
        <v>3644</v>
      </c>
      <c r="H937" s="16" t="s">
        <v>3658</v>
      </c>
      <c r="I937" s="16">
        <v>7.0000000000000007E-2</v>
      </c>
      <c r="J937" s="16">
        <v>7.0000000000000007E-2</v>
      </c>
      <c r="K937" s="16">
        <v>1.8103524241501651E-2</v>
      </c>
      <c r="L937" s="16" t="s">
        <v>3629</v>
      </c>
      <c r="M937" s="16" t="s">
        <v>1392</v>
      </c>
      <c r="N937" s="16">
        <v>0</v>
      </c>
      <c r="O937" s="16">
        <v>0</v>
      </c>
      <c r="P937" s="16">
        <v>0</v>
      </c>
    </row>
    <row r="938" spans="2:16">
      <c r="B938" s="13">
        <v>1201</v>
      </c>
      <c r="C938" s="16">
        <v>5</v>
      </c>
      <c r="D938" s="16" t="s">
        <v>3633</v>
      </c>
      <c r="E938" s="16" t="s">
        <v>3626</v>
      </c>
      <c r="F938" s="27">
        <v>42721</v>
      </c>
      <c r="G938" s="16" t="s">
        <v>3644</v>
      </c>
      <c r="H938" s="16" t="s">
        <v>3658</v>
      </c>
      <c r="I938" s="16">
        <v>0.2</v>
      </c>
      <c r="J938" s="16">
        <v>0.2</v>
      </c>
      <c r="K938" s="16">
        <v>5.172435497571902E-2</v>
      </c>
      <c r="L938" s="16" t="s">
        <v>3629</v>
      </c>
      <c r="M938" s="16" t="s">
        <v>1392</v>
      </c>
      <c r="N938" s="16">
        <v>0</v>
      </c>
      <c r="O938" s="16">
        <v>0</v>
      </c>
      <c r="P938" s="16">
        <v>0</v>
      </c>
    </row>
    <row r="939" spans="2:16">
      <c r="B939" s="13">
        <v>1202</v>
      </c>
      <c r="C939" s="16">
        <v>5</v>
      </c>
      <c r="D939" s="16" t="s">
        <v>3633</v>
      </c>
      <c r="E939" s="16" t="s">
        <v>3626</v>
      </c>
      <c r="F939" s="27">
        <v>42721</v>
      </c>
      <c r="G939" s="16" t="s">
        <v>3644</v>
      </c>
      <c r="H939" s="16" t="s">
        <v>3658</v>
      </c>
      <c r="J939" s="16">
        <v>8.8333333333333333E-2</v>
      </c>
      <c r="K939" s="16">
        <v>2.2844923447609231E-2</v>
      </c>
      <c r="L939" s="16" t="s">
        <v>3656</v>
      </c>
      <c r="M939" s="16" t="s">
        <v>1392</v>
      </c>
      <c r="N939" s="16">
        <v>0</v>
      </c>
      <c r="O939" s="16">
        <v>0</v>
      </c>
      <c r="P939" s="16">
        <v>0</v>
      </c>
    </row>
    <row r="940" spans="2:16">
      <c r="B940" s="13">
        <v>1203</v>
      </c>
      <c r="C940" s="16">
        <v>5</v>
      </c>
      <c r="D940" s="16" t="s">
        <v>3633</v>
      </c>
      <c r="E940" s="16" t="s">
        <v>3626</v>
      </c>
      <c r="F940" s="27">
        <v>42721</v>
      </c>
      <c r="G940" s="16" t="s">
        <v>3644</v>
      </c>
      <c r="H940" s="16" t="s">
        <v>3658</v>
      </c>
      <c r="I940" s="16">
        <v>0.1</v>
      </c>
      <c r="J940" s="16">
        <v>0.1</v>
      </c>
      <c r="K940" s="16">
        <v>2.586217748785951E-2</v>
      </c>
      <c r="L940" s="16" t="s">
        <v>3629</v>
      </c>
      <c r="M940" s="16" t="s">
        <v>1392</v>
      </c>
      <c r="N940" s="16">
        <v>0</v>
      </c>
      <c r="O940" s="16">
        <v>0</v>
      </c>
      <c r="P940" s="16">
        <v>0</v>
      </c>
    </row>
    <row r="941" spans="2:16">
      <c r="B941" s="13">
        <v>1204</v>
      </c>
      <c r="C941" s="16">
        <v>5</v>
      </c>
      <c r="D941" s="16" t="s">
        <v>3633</v>
      </c>
      <c r="E941" s="16" t="s">
        <v>3626</v>
      </c>
      <c r="F941" s="27">
        <v>42721</v>
      </c>
      <c r="G941" s="16" t="s">
        <v>3644</v>
      </c>
      <c r="H941" s="16" t="s">
        <v>3658</v>
      </c>
      <c r="I941" s="16">
        <v>0.2</v>
      </c>
      <c r="J941" s="16">
        <v>0.2</v>
      </c>
      <c r="K941" s="16">
        <v>5.172435497571902E-2</v>
      </c>
      <c r="L941" s="16" t="s">
        <v>3629</v>
      </c>
      <c r="M941" s="16" t="s">
        <v>1392</v>
      </c>
      <c r="N941" s="16">
        <v>0</v>
      </c>
      <c r="O941" s="16">
        <v>0</v>
      </c>
      <c r="P941" s="16">
        <v>0</v>
      </c>
    </row>
    <row r="942" spans="2:16">
      <c r="B942" s="13">
        <v>1205</v>
      </c>
      <c r="C942" s="16">
        <v>5</v>
      </c>
      <c r="D942" s="16" t="s">
        <v>3633</v>
      </c>
      <c r="E942" s="16" t="s">
        <v>3626</v>
      </c>
      <c r="F942" s="27">
        <v>42721</v>
      </c>
      <c r="G942" s="16" t="s">
        <v>3644</v>
      </c>
      <c r="H942" s="16" t="s">
        <v>3658</v>
      </c>
      <c r="I942" s="16">
        <v>0.01</v>
      </c>
      <c r="J942" s="16">
        <v>0.01</v>
      </c>
      <c r="K942" s="16">
        <v>2.5862177487859508E-3</v>
      </c>
      <c r="L942" s="16" t="s">
        <v>3475</v>
      </c>
      <c r="M942" s="16" t="s">
        <v>1232</v>
      </c>
      <c r="N942" s="16">
        <v>0</v>
      </c>
      <c r="O942" s="16">
        <v>0</v>
      </c>
      <c r="P942" s="16">
        <v>0</v>
      </c>
    </row>
    <row r="943" spans="2:16">
      <c r="B943" s="13">
        <v>1206</v>
      </c>
      <c r="C943" s="16">
        <v>5</v>
      </c>
      <c r="D943" s="16" t="s">
        <v>3633</v>
      </c>
      <c r="E943" s="16" t="s">
        <v>3626</v>
      </c>
      <c r="F943" s="27">
        <v>42721</v>
      </c>
      <c r="G943" s="16" t="s">
        <v>3644</v>
      </c>
      <c r="H943" s="16" t="s">
        <v>3658</v>
      </c>
      <c r="J943" s="16">
        <v>8.8333333333333333E-2</v>
      </c>
      <c r="K943" s="16">
        <v>2.2844923447609231E-2</v>
      </c>
      <c r="L943" s="16" t="s">
        <v>3656</v>
      </c>
      <c r="M943" s="16" t="s">
        <v>1392</v>
      </c>
      <c r="N943" s="16">
        <v>0</v>
      </c>
      <c r="O943" s="16">
        <v>0</v>
      </c>
      <c r="P943" s="16">
        <v>0</v>
      </c>
    </row>
    <row r="944" spans="2:16">
      <c r="B944" s="13">
        <v>1207</v>
      </c>
      <c r="C944" s="16">
        <v>5</v>
      </c>
      <c r="D944" s="16" t="s">
        <v>3633</v>
      </c>
      <c r="E944" s="16" t="s">
        <v>3626</v>
      </c>
      <c r="F944" s="27">
        <v>42721</v>
      </c>
      <c r="G944" s="16" t="s">
        <v>3644</v>
      </c>
      <c r="H944" s="16" t="s">
        <v>3658</v>
      </c>
      <c r="I944" s="16">
        <v>0.02</v>
      </c>
      <c r="J944" s="16">
        <v>0.02</v>
      </c>
      <c r="K944" s="16">
        <v>5.1724354975719016E-3</v>
      </c>
      <c r="L944" s="16" t="s">
        <v>3656</v>
      </c>
      <c r="M944" s="16" t="s">
        <v>1392</v>
      </c>
      <c r="N944" s="16">
        <v>0</v>
      </c>
      <c r="O944" s="16">
        <v>0</v>
      </c>
      <c r="P944" s="16">
        <v>0</v>
      </c>
    </row>
    <row r="945" spans="2:16">
      <c r="B945" s="13">
        <v>1208</v>
      </c>
      <c r="C945" s="16">
        <v>5</v>
      </c>
      <c r="D945" s="16" t="s">
        <v>3633</v>
      </c>
      <c r="E945" s="16" t="s">
        <v>3626</v>
      </c>
      <c r="F945" s="27">
        <v>42721</v>
      </c>
      <c r="G945" s="16" t="s">
        <v>3644</v>
      </c>
      <c r="H945" s="16" t="s">
        <v>3658</v>
      </c>
      <c r="J945" s="16">
        <v>4.8591549295774562E-2</v>
      </c>
      <c r="K945" s="16">
        <v>1.256683272297396E-2</v>
      </c>
      <c r="L945" s="16" t="s">
        <v>3475</v>
      </c>
      <c r="M945" s="16" t="s">
        <v>1232</v>
      </c>
      <c r="N945" s="16">
        <v>0</v>
      </c>
      <c r="O945" s="16">
        <v>0</v>
      </c>
      <c r="P945" s="16">
        <v>0</v>
      </c>
    </row>
    <row r="946" spans="2:16">
      <c r="B946" s="13">
        <v>1209</v>
      </c>
      <c r="C946" s="16">
        <v>5</v>
      </c>
      <c r="D946" s="16" t="s">
        <v>3633</v>
      </c>
      <c r="E946" s="16" t="s">
        <v>3626</v>
      </c>
      <c r="F946" s="27">
        <v>42721</v>
      </c>
      <c r="G946" s="16" t="s">
        <v>3644</v>
      </c>
      <c r="H946" s="16" t="s">
        <v>3658</v>
      </c>
      <c r="I946" s="16">
        <v>0.01</v>
      </c>
      <c r="J946" s="16">
        <v>0.01</v>
      </c>
      <c r="K946" s="16">
        <v>2.5862177487859508E-3</v>
      </c>
      <c r="L946" s="16" t="s">
        <v>3475</v>
      </c>
      <c r="M946" s="16" t="s">
        <v>1232</v>
      </c>
      <c r="N946" s="16">
        <v>0</v>
      </c>
      <c r="O946" s="16">
        <v>0</v>
      </c>
      <c r="P946" s="16">
        <v>0</v>
      </c>
    </row>
    <row r="947" spans="2:16">
      <c r="B947" s="13">
        <v>1210</v>
      </c>
      <c r="C947" s="16">
        <v>5</v>
      </c>
      <c r="D947" s="16" t="s">
        <v>3633</v>
      </c>
      <c r="E947" s="16" t="s">
        <v>3626</v>
      </c>
      <c r="F947" s="27">
        <v>42721</v>
      </c>
      <c r="G947" s="16" t="s">
        <v>3644</v>
      </c>
      <c r="H947" s="16" t="s">
        <v>3658</v>
      </c>
      <c r="I947" s="16">
        <v>0.01</v>
      </c>
      <c r="J947" s="16">
        <v>0.01</v>
      </c>
      <c r="K947" s="16">
        <v>2.5862177487859508E-3</v>
      </c>
      <c r="L947" s="16" t="s">
        <v>3475</v>
      </c>
      <c r="M947" s="16" t="s">
        <v>1232</v>
      </c>
      <c r="N947" s="16">
        <v>0</v>
      </c>
      <c r="O947" s="16">
        <v>0</v>
      </c>
      <c r="P947" s="16">
        <v>0</v>
      </c>
    </row>
    <row r="948" spans="2:16">
      <c r="B948" s="13">
        <v>1211</v>
      </c>
      <c r="C948" s="16">
        <v>5</v>
      </c>
      <c r="D948" s="16" t="s">
        <v>3633</v>
      </c>
      <c r="E948" s="16" t="s">
        <v>3626</v>
      </c>
      <c r="F948" s="27">
        <v>42721</v>
      </c>
      <c r="G948" s="16" t="s">
        <v>3644</v>
      </c>
      <c r="H948" s="16" t="s">
        <v>3658</v>
      </c>
      <c r="I948" s="16">
        <v>0.01</v>
      </c>
      <c r="J948" s="16">
        <v>0.01</v>
      </c>
      <c r="K948" s="16">
        <v>2.5862177487859508E-3</v>
      </c>
      <c r="L948" s="16" t="s">
        <v>3475</v>
      </c>
      <c r="M948" s="16" t="s">
        <v>1232</v>
      </c>
      <c r="N948" s="16">
        <v>0</v>
      </c>
      <c r="O948" s="16">
        <v>0</v>
      </c>
      <c r="P948" s="16">
        <v>0</v>
      </c>
    </row>
    <row r="949" spans="2:16">
      <c r="B949" s="13">
        <v>1212</v>
      </c>
      <c r="C949" s="16">
        <v>5</v>
      </c>
      <c r="D949" s="16" t="s">
        <v>3633</v>
      </c>
      <c r="E949" s="16" t="s">
        <v>3626</v>
      </c>
      <c r="F949" s="27">
        <v>42721</v>
      </c>
      <c r="G949" s="16" t="s">
        <v>3644</v>
      </c>
      <c r="H949" s="16" t="s">
        <v>3658</v>
      </c>
      <c r="I949" s="16">
        <v>0.01</v>
      </c>
      <c r="J949" s="16">
        <v>0.01</v>
      </c>
      <c r="K949" s="16">
        <v>2.5862177487859508E-3</v>
      </c>
      <c r="L949" s="16" t="s">
        <v>3475</v>
      </c>
      <c r="M949" s="16" t="s">
        <v>1232</v>
      </c>
      <c r="N949" s="16">
        <v>0</v>
      </c>
      <c r="O949" s="16">
        <v>0</v>
      </c>
      <c r="P949" s="16">
        <v>0</v>
      </c>
    </row>
    <row r="950" spans="2:16">
      <c r="B950" s="13">
        <v>1213</v>
      </c>
      <c r="C950" s="16">
        <v>5</v>
      </c>
      <c r="D950" s="16" t="s">
        <v>3633</v>
      </c>
      <c r="E950" s="16" t="s">
        <v>3626</v>
      </c>
      <c r="F950" s="27">
        <v>42721</v>
      </c>
      <c r="G950" s="16" t="s">
        <v>3644</v>
      </c>
      <c r="H950" s="16" t="s">
        <v>3658</v>
      </c>
      <c r="I950" s="16">
        <v>0.01</v>
      </c>
      <c r="J950" s="16">
        <v>0.01</v>
      </c>
      <c r="K950" s="16">
        <v>2.5862177487859508E-3</v>
      </c>
      <c r="L950" s="16" t="s">
        <v>3475</v>
      </c>
      <c r="M950" s="16" t="s">
        <v>1232</v>
      </c>
      <c r="N950" s="16">
        <v>0</v>
      </c>
      <c r="O950" s="16">
        <v>0</v>
      </c>
      <c r="P950" s="16">
        <v>0</v>
      </c>
    </row>
    <row r="951" spans="2:16">
      <c r="B951" s="13">
        <v>1214</v>
      </c>
      <c r="C951" s="16">
        <v>5</v>
      </c>
      <c r="D951" s="16" t="s">
        <v>3633</v>
      </c>
      <c r="E951" s="16" t="s">
        <v>3626</v>
      </c>
      <c r="F951" s="27">
        <v>42721</v>
      </c>
      <c r="G951" s="16" t="s">
        <v>3644</v>
      </c>
      <c r="H951" s="16" t="s">
        <v>3658</v>
      </c>
      <c r="J951" s="16">
        <v>4.8591549295774562E-2</v>
      </c>
      <c r="K951" s="16">
        <v>1.256683272297396E-2</v>
      </c>
      <c r="L951" s="16" t="s">
        <v>3475</v>
      </c>
      <c r="M951" s="16" t="s">
        <v>1232</v>
      </c>
      <c r="N951" s="16">
        <v>0</v>
      </c>
      <c r="O951" s="16">
        <v>0</v>
      </c>
      <c r="P951" s="16">
        <v>0</v>
      </c>
    </row>
    <row r="952" spans="2:16">
      <c r="B952" s="13">
        <v>1215</v>
      </c>
      <c r="C952" s="16">
        <v>5</v>
      </c>
      <c r="D952" s="16" t="s">
        <v>3633</v>
      </c>
      <c r="E952" s="16" t="s">
        <v>3626</v>
      </c>
      <c r="F952" s="27">
        <v>42721</v>
      </c>
      <c r="G952" s="16" t="s">
        <v>3644</v>
      </c>
      <c r="H952" s="16" t="s">
        <v>3658</v>
      </c>
      <c r="I952" s="16">
        <v>0.01</v>
      </c>
      <c r="J952" s="16">
        <v>0.01</v>
      </c>
      <c r="K952" s="16">
        <v>2.5862177487859508E-3</v>
      </c>
      <c r="L952" s="16" t="s">
        <v>3629</v>
      </c>
      <c r="M952" s="16" t="s">
        <v>1392</v>
      </c>
      <c r="N952" s="16">
        <v>0</v>
      </c>
      <c r="O952" s="16">
        <v>0</v>
      </c>
      <c r="P952" s="16">
        <v>0</v>
      </c>
    </row>
    <row r="953" spans="2:16">
      <c r="B953" s="13">
        <v>1216</v>
      </c>
      <c r="C953" s="16">
        <v>5</v>
      </c>
      <c r="D953" s="16" t="s">
        <v>3633</v>
      </c>
      <c r="E953" s="16" t="s">
        <v>3626</v>
      </c>
      <c r="F953" s="27">
        <v>42721</v>
      </c>
      <c r="G953" s="16" t="s">
        <v>3644</v>
      </c>
      <c r="H953" s="16" t="s">
        <v>3658</v>
      </c>
      <c r="I953" s="16">
        <v>0.05</v>
      </c>
      <c r="J953" s="16">
        <v>0.05</v>
      </c>
      <c r="K953" s="16">
        <v>1.293108874392975E-2</v>
      </c>
      <c r="L953" s="16" t="s">
        <v>3475</v>
      </c>
      <c r="M953" s="16" t="s">
        <v>1232</v>
      </c>
      <c r="N953" s="16">
        <v>0</v>
      </c>
      <c r="O953" s="16">
        <v>0</v>
      </c>
      <c r="P953" s="16">
        <v>0</v>
      </c>
    </row>
    <row r="954" spans="2:16">
      <c r="B954" s="13">
        <v>1217</v>
      </c>
      <c r="C954" s="16">
        <v>5</v>
      </c>
      <c r="D954" s="16" t="s">
        <v>3633</v>
      </c>
      <c r="E954" s="16" t="s">
        <v>3626</v>
      </c>
      <c r="F954" s="27">
        <v>42721</v>
      </c>
      <c r="G954" s="16" t="s">
        <v>3644</v>
      </c>
      <c r="H954" s="16" t="s">
        <v>3658</v>
      </c>
      <c r="I954" s="16">
        <v>0.33</v>
      </c>
      <c r="J954" s="16">
        <v>0.33</v>
      </c>
      <c r="K954" s="16">
        <v>8.5345185709936364E-2</v>
      </c>
      <c r="L954" s="16" t="s">
        <v>3632</v>
      </c>
      <c r="M954" s="16" t="s">
        <v>1232</v>
      </c>
      <c r="N954" s="16">
        <v>0</v>
      </c>
      <c r="O954" s="16">
        <v>0</v>
      </c>
      <c r="P954" s="16">
        <v>0</v>
      </c>
    </row>
    <row r="955" spans="2:16">
      <c r="B955" s="13">
        <v>1218</v>
      </c>
      <c r="C955" s="16">
        <v>5</v>
      </c>
      <c r="D955" s="16" t="s">
        <v>3633</v>
      </c>
      <c r="E955" s="16" t="s">
        <v>3626</v>
      </c>
      <c r="F955" s="27">
        <v>42721</v>
      </c>
      <c r="G955" s="16" t="s">
        <v>3644</v>
      </c>
      <c r="H955" s="16" t="s">
        <v>3658</v>
      </c>
      <c r="I955" s="16">
        <v>0.08</v>
      </c>
      <c r="J955" s="16">
        <v>0.08</v>
      </c>
      <c r="K955" s="16">
        <v>2.068974199028761E-2</v>
      </c>
      <c r="L955" s="16" t="s">
        <v>3632</v>
      </c>
      <c r="M955" s="16" t="s">
        <v>1232</v>
      </c>
      <c r="N955" s="16">
        <v>0</v>
      </c>
      <c r="O955" s="16">
        <v>0</v>
      </c>
      <c r="P955" s="16">
        <v>0</v>
      </c>
    </row>
    <row r="956" spans="2:16">
      <c r="B956" s="13">
        <v>1219</v>
      </c>
      <c r="C956" s="16">
        <v>5</v>
      </c>
      <c r="D956" s="16" t="s">
        <v>3633</v>
      </c>
      <c r="E956" s="16" t="s">
        <v>3626</v>
      </c>
      <c r="F956" s="27">
        <v>42721</v>
      </c>
      <c r="G956" s="16" t="s">
        <v>3644</v>
      </c>
      <c r="H956" s="16" t="s">
        <v>3658</v>
      </c>
      <c r="I956" s="16">
        <v>0.01</v>
      </c>
      <c r="J956" s="16">
        <v>0.01</v>
      </c>
      <c r="K956" s="16">
        <v>2.5862177487859508E-3</v>
      </c>
      <c r="L956" s="16" t="s">
        <v>3475</v>
      </c>
      <c r="M956" s="16" t="s">
        <v>1232</v>
      </c>
      <c r="N956" s="16">
        <v>0</v>
      </c>
      <c r="O956" s="16">
        <v>0</v>
      </c>
      <c r="P956" s="16">
        <v>0</v>
      </c>
    </row>
    <row r="957" spans="2:16">
      <c r="B957" s="13">
        <v>1220</v>
      </c>
      <c r="C957" s="16">
        <v>5</v>
      </c>
      <c r="D957" s="16" t="s">
        <v>3633</v>
      </c>
      <c r="E957" s="16" t="s">
        <v>3626</v>
      </c>
      <c r="F957" s="27">
        <v>42721</v>
      </c>
      <c r="G957" s="16" t="s">
        <v>3644</v>
      </c>
      <c r="H957" s="16" t="s">
        <v>3658</v>
      </c>
      <c r="I957" s="16">
        <v>0.02</v>
      </c>
      <c r="J957" s="16">
        <v>0.02</v>
      </c>
      <c r="K957" s="16">
        <v>5.1724354975719016E-3</v>
      </c>
      <c r="L957" s="16" t="s">
        <v>3656</v>
      </c>
      <c r="M957" s="16" t="s">
        <v>1392</v>
      </c>
      <c r="N957" s="16">
        <v>0</v>
      </c>
      <c r="O957" s="16">
        <v>0</v>
      </c>
      <c r="P957" s="16">
        <v>0</v>
      </c>
    </row>
    <row r="958" spans="2:16">
      <c r="B958" s="13">
        <v>1221</v>
      </c>
      <c r="C958" s="16">
        <v>5</v>
      </c>
      <c r="D958" s="16" t="s">
        <v>3633</v>
      </c>
      <c r="E958" s="16" t="s">
        <v>3626</v>
      </c>
      <c r="F958" s="27">
        <v>42721</v>
      </c>
      <c r="G958" s="16" t="s">
        <v>3644</v>
      </c>
      <c r="H958" s="16" t="s">
        <v>3658</v>
      </c>
      <c r="I958" s="16">
        <v>0.2</v>
      </c>
      <c r="J958" s="16">
        <v>0.2</v>
      </c>
      <c r="K958" s="16">
        <v>5.172435497571902E-2</v>
      </c>
      <c r="L958" s="16" t="s">
        <v>3629</v>
      </c>
      <c r="M958" s="16" t="s">
        <v>1392</v>
      </c>
      <c r="N958" s="16">
        <v>0</v>
      </c>
      <c r="O958" s="16">
        <v>0</v>
      </c>
      <c r="P958" s="16">
        <v>0</v>
      </c>
    </row>
    <row r="959" spans="2:16">
      <c r="B959" s="13">
        <v>1222</v>
      </c>
      <c r="C959" s="16">
        <v>5</v>
      </c>
      <c r="D959" s="16" t="s">
        <v>3633</v>
      </c>
      <c r="E959" s="16" t="s">
        <v>3626</v>
      </c>
      <c r="F959" s="27">
        <v>42721</v>
      </c>
      <c r="G959" s="16" t="s">
        <v>3644</v>
      </c>
      <c r="H959" s="16" t="s">
        <v>3658</v>
      </c>
      <c r="I959" s="16">
        <v>0.01</v>
      </c>
      <c r="J959" s="16">
        <v>0.01</v>
      </c>
      <c r="K959" s="16">
        <v>2.5862177487859508E-3</v>
      </c>
      <c r="L959" s="16" t="s">
        <v>3475</v>
      </c>
      <c r="M959" s="16" t="s">
        <v>1232</v>
      </c>
      <c r="N959" s="16">
        <v>0</v>
      </c>
      <c r="O959" s="16">
        <v>0</v>
      </c>
      <c r="P959" s="16">
        <v>0</v>
      </c>
    </row>
    <row r="960" spans="2:16">
      <c r="B960" s="13">
        <v>1223</v>
      </c>
      <c r="C960" s="16">
        <v>5</v>
      </c>
      <c r="D960" s="16" t="s">
        <v>3633</v>
      </c>
      <c r="E960" s="16" t="s">
        <v>3626</v>
      </c>
      <c r="F960" s="27">
        <v>42721</v>
      </c>
      <c r="G960" s="16" t="s">
        <v>3644</v>
      </c>
      <c r="H960" s="16" t="s">
        <v>3658</v>
      </c>
      <c r="J960" s="16">
        <v>8.8333333333333333E-2</v>
      </c>
      <c r="K960" s="16">
        <v>2.2844923447609231E-2</v>
      </c>
      <c r="L960" s="16" t="s">
        <v>3656</v>
      </c>
      <c r="M960" s="16" t="s">
        <v>1392</v>
      </c>
      <c r="N960" s="16">
        <v>0</v>
      </c>
      <c r="O960" s="16">
        <v>0</v>
      </c>
      <c r="P960" s="16">
        <v>0</v>
      </c>
    </row>
    <row r="961" spans="2:16">
      <c r="B961" s="13">
        <v>1224</v>
      </c>
      <c r="C961" s="16">
        <v>5</v>
      </c>
      <c r="D961" s="16" t="s">
        <v>3633</v>
      </c>
      <c r="E961" s="16" t="s">
        <v>3626</v>
      </c>
      <c r="F961" s="27">
        <v>42721</v>
      </c>
      <c r="G961" s="16" t="s">
        <v>3644</v>
      </c>
      <c r="H961" s="16" t="s">
        <v>3658</v>
      </c>
      <c r="I961" s="16">
        <v>0.2</v>
      </c>
      <c r="J961" s="16">
        <v>0.2</v>
      </c>
      <c r="K961" s="16">
        <v>5.172435497571902E-2</v>
      </c>
      <c r="L961" s="16" t="s">
        <v>3629</v>
      </c>
      <c r="M961" s="16" t="s">
        <v>1392</v>
      </c>
      <c r="N961" s="16">
        <v>0</v>
      </c>
      <c r="O961" s="16">
        <v>0</v>
      </c>
      <c r="P961" s="16">
        <v>0</v>
      </c>
    </row>
    <row r="962" spans="2:16">
      <c r="B962" s="13">
        <v>1225</v>
      </c>
      <c r="C962" s="16">
        <v>5</v>
      </c>
      <c r="D962" s="16" t="s">
        <v>3633</v>
      </c>
      <c r="E962" s="16" t="s">
        <v>3626</v>
      </c>
      <c r="F962" s="27">
        <v>42721</v>
      </c>
      <c r="G962" s="16" t="s">
        <v>3644</v>
      </c>
      <c r="H962" s="16" t="s">
        <v>3658</v>
      </c>
      <c r="J962" s="16">
        <v>7.4255319148936114E-2</v>
      </c>
      <c r="K962" s="16">
        <v>1.920404243247438E-2</v>
      </c>
      <c r="L962" s="16" t="s">
        <v>1279</v>
      </c>
      <c r="M962" s="16" t="s">
        <v>1232</v>
      </c>
      <c r="N962" s="16">
        <v>0</v>
      </c>
      <c r="O962" s="16">
        <v>0</v>
      </c>
      <c r="P962" s="16">
        <v>0</v>
      </c>
    </row>
    <row r="963" spans="2:16">
      <c r="B963" s="13">
        <v>1226</v>
      </c>
      <c r="C963" s="16">
        <v>5</v>
      </c>
      <c r="D963" s="16" t="s">
        <v>3633</v>
      </c>
      <c r="E963" s="16" t="s">
        <v>3626</v>
      </c>
      <c r="F963" s="27">
        <v>42721</v>
      </c>
      <c r="G963" s="16" t="s">
        <v>3644</v>
      </c>
      <c r="H963" s="16" t="s">
        <v>3658</v>
      </c>
      <c r="J963" s="16">
        <v>7.4255319148936114E-2</v>
      </c>
      <c r="K963" s="16">
        <v>1.920404243247438E-2</v>
      </c>
      <c r="L963" s="16" t="s">
        <v>1279</v>
      </c>
      <c r="M963" s="16" t="s">
        <v>1232</v>
      </c>
      <c r="N963" s="16">
        <v>0</v>
      </c>
      <c r="O963" s="16">
        <v>0</v>
      </c>
      <c r="P963" s="16">
        <v>0</v>
      </c>
    </row>
    <row r="964" spans="2:16">
      <c r="B964" s="13">
        <v>1227</v>
      </c>
      <c r="C964" s="16">
        <v>5</v>
      </c>
      <c r="D964" s="16" t="s">
        <v>3633</v>
      </c>
      <c r="E964" s="16" t="s">
        <v>3626</v>
      </c>
      <c r="F964" s="27">
        <v>42721</v>
      </c>
      <c r="G964" s="16" t="s">
        <v>3644</v>
      </c>
      <c r="H964" s="16" t="s">
        <v>3658</v>
      </c>
      <c r="I964" s="16">
        <v>0.15</v>
      </c>
      <c r="J964" s="16">
        <v>0.15</v>
      </c>
      <c r="K964" s="16">
        <v>3.8793266231789247E-2</v>
      </c>
      <c r="L964" s="16" t="s">
        <v>3629</v>
      </c>
      <c r="M964" s="16" t="s">
        <v>1392</v>
      </c>
      <c r="N964" s="16">
        <v>0</v>
      </c>
      <c r="O964" s="16">
        <v>0</v>
      </c>
      <c r="P964" s="16">
        <v>0</v>
      </c>
    </row>
    <row r="965" spans="2:16">
      <c r="B965" s="13">
        <v>1358</v>
      </c>
      <c r="C965" s="16">
        <v>28</v>
      </c>
      <c r="D965" s="16" t="s">
        <v>3633</v>
      </c>
      <c r="E965" s="16" t="s">
        <v>3626</v>
      </c>
      <c r="F965" s="27">
        <v>42900</v>
      </c>
      <c r="G965" s="16" t="s">
        <v>3660</v>
      </c>
      <c r="H965" s="16" t="s">
        <v>3661</v>
      </c>
      <c r="I965" s="16">
        <v>0.25</v>
      </c>
      <c r="J965" s="16">
        <v>0.25</v>
      </c>
      <c r="K965" s="16">
        <v>6.4655443719648764E-2</v>
      </c>
      <c r="L965" s="16" t="s">
        <v>1279</v>
      </c>
      <c r="M965" s="16" t="s">
        <v>1232</v>
      </c>
      <c r="N965" s="16">
        <v>0</v>
      </c>
      <c r="O965" s="16">
        <v>0</v>
      </c>
      <c r="P965" s="16">
        <v>0</v>
      </c>
    </row>
    <row r="966" spans="2:16">
      <c r="B966" s="13">
        <v>1359</v>
      </c>
      <c r="C966" s="16">
        <v>28</v>
      </c>
      <c r="D966" s="16" t="s">
        <v>3633</v>
      </c>
      <c r="E966" s="16" t="s">
        <v>3626</v>
      </c>
      <c r="F966" s="27">
        <v>42900</v>
      </c>
      <c r="G966" s="16" t="s">
        <v>3660</v>
      </c>
      <c r="H966" s="16" t="s">
        <v>3661</v>
      </c>
      <c r="J966" s="16">
        <v>4.8591549295774562E-2</v>
      </c>
      <c r="K966" s="16">
        <v>1.256683272297396E-2</v>
      </c>
      <c r="L966" s="16" t="s">
        <v>3475</v>
      </c>
      <c r="M966" s="16" t="s">
        <v>1232</v>
      </c>
      <c r="N966" s="16">
        <v>0</v>
      </c>
      <c r="O966" s="16">
        <v>0</v>
      </c>
      <c r="P966" s="16">
        <v>0</v>
      </c>
    </row>
    <row r="967" spans="2:16">
      <c r="B967" s="13">
        <v>1360</v>
      </c>
      <c r="C967" s="16">
        <v>28</v>
      </c>
      <c r="D967" s="16" t="s">
        <v>3633</v>
      </c>
      <c r="E967" s="16" t="s">
        <v>3626</v>
      </c>
      <c r="F967" s="27">
        <v>42900</v>
      </c>
      <c r="G967" s="16" t="s">
        <v>3660</v>
      </c>
      <c r="H967" s="16" t="s">
        <v>3661</v>
      </c>
      <c r="J967" s="16">
        <v>4.8591549295774562E-2</v>
      </c>
      <c r="K967" s="16">
        <v>1.256683272297396E-2</v>
      </c>
      <c r="L967" s="16" t="s">
        <v>3475</v>
      </c>
      <c r="M967" s="16" t="s">
        <v>1232</v>
      </c>
      <c r="N967" s="16">
        <v>0</v>
      </c>
      <c r="O967" s="16">
        <v>0</v>
      </c>
      <c r="P967" s="16">
        <v>0</v>
      </c>
    </row>
    <row r="968" spans="2:16">
      <c r="B968" s="13">
        <v>1361</v>
      </c>
      <c r="C968" s="16">
        <v>28</v>
      </c>
      <c r="D968" s="16" t="s">
        <v>3633</v>
      </c>
      <c r="E968" s="16" t="s">
        <v>3626</v>
      </c>
      <c r="F968" s="27">
        <v>42900</v>
      </c>
      <c r="G968" s="16" t="s">
        <v>3660</v>
      </c>
      <c r="H968" s="16" t="s">
        <v>3661</v>
      </c>
      <c r="I968" s="16">
        <v>0.03</v>
      </c>
      <c r="J968" s="16">
        <v>0.03</v>
      </c>
      <c r="K968" s="16">
        <v>7.7586532463578524E-3</v>
      </c>
      <c r="L968" s="16" t="s">
        <v>3475</v>
      </c>
      <c r="M968" s="16" t="s">
        <v>1232</v>
      </c>
      <c r="N968" s="16">
        <v>0</v>
      </c>
      <c r="O968" s="16">
        <v>0</v>
      </c>
      <c r="P968" s="16">
        <v>0</v>
      </c>
    </row>
    <row r="969" spans="2:16">
      <c r="B969" s="13">
        <v>1362</v>
      </c>
      <c r="C969" s="16">
        <v>28</v>
      </c>
      <c r="D969" s="16" t="s">
        <v>3633</v>
      </c>
      <c r="E969" s="16" t="s">
        <v>3626</v>
      </c>
      <c r="F969" s="27">
        <v>42900</v>
      </c>
      <c r="G969" s="16" t="s">
        <v>3660</v>
      </c>
      <c r="H969" s="16" t="s">
        <v>3661</v>
      </c>
      <c r="J969" s="16">
        <v>7.4255319148936114E-2</v>
      </c>
      <c r="K969" s="16">
        <v>1.920404243247438E-2</v>
      </c>
      <c r="L969" s="16" t="s">
        <v>1279</v>
      </c>
      <c r="M969" s="16" t="s">
        <v>1232</v>
      </c>
      <c r="N969" s="16">
        <v>0</v>
      </c>
      <c r="O969" s="16">
        <v>0</v>
      </c>
      <c r="P969" s="16">
        <v>0</v>
      </c>
    </row>
    <row r="970" spans="2:16">
      <c r="B970" s="13">
        <v>1363</v>
      </c>
      <c r="C970" s="16">
        <v>28</v>
      </c>
      <c r="D970" s="16" t="s">
        <v>3633</v>
      </c>
      <c r="E970" s="16" t="s">
        <v>3626</v>
      </c>
      <c r="F970" s="27">
        <v>42900</v>
      </c>
      <c r="G970" s="16" t="s">
        <v>3660</v>
      </c>
      <c r="H970" s="16" t="s">
        <v>3661</v>
      </c>
      <c r="J970" s="16">
        <v>0.61746031746031749</v>
      </c>
      <c r="K970" s="16">
        <v>0.15968868321868809</v>
      </c>
      <c r="L970" s="16" t="s">
        <v>3630</v>
      </c>
      <c r="M970" s="16" t="s">
        <v>1232</v>
      </c>
      <c r="N970" s="16">
        <v>0</v>
      </c>
      <c r="O970" s="16">
        <v>0</v>
      </c>
      <c r="P970" s="16">
        <v>0</v>
      </c>
    </row>
    <row r="971" spans="2:16">
      <c r="B971" s="13">
        <v>1364</v>
      </c>
      <c r="C971" s="16">
        <v>28</v>
      </c>
      <c r="D971" s="16" t="s">
        <v>3633</v>
      </c>
      <c r="E971" s="16" t="s">
        <v>3626</v>
      </c>
      <c r="F971" s="27">
        <v>42900</v>
      </c>
      <c r="G971" s="16" t="s">
        <v>3660</v>
      </c>
      <c r="H971" s="16" t="s">
        <v>3661</v>
      </c>
      <c r="I971" s="16">
        <v>0.01</v>
      </c>
      <c r="J971" s="16">
        <v>0.01</v>
      </c>
      <c r="K971" s="16">
        <v>2.5862177487859508E-3</v>
      </c>
      <c r="L971" s="16" t="s">
        <v>3475</v>
      </c>
      <c r="M971" s="16" t="s">
        <v>1232</v>
      </c>
      <c r="N971" s="16">
        <v>0</v>
      </c>
      <c r="O971" s="16">
        <v>0</v>
      </c>
      <c r="P971" s="16">
        <v>0</v>
      </c>
    </row>
    <row r="972" spans="2:16">
      <c r="B972" s="13">
        <v>1365</v>
      </c>
      <c r="C972" s="16">
        <v>28</v>
      </c>
      <c r="D972" s="16" t="s">
        <v>3633</v>
      </c>
      <c r="E972" s="16" t="s">
        <v>3626</v>
      </c>
      <c r="F972" s="27">
        <v>42900</v>
      </c>
      <c r="G972" s="16" t="s">
        <v>3660</v>
      </c>
      <c r="H972" s="16" t="s">
        <v>3661</v>
      </c>
      <c r="J972" s="16">
        <v>7.4255319148936114E-2</v>
      </c>
      <c r="K972" s="16">
        <v>1.920404243247438E-2</v>
      </c>
      <c r="L972" s="16" t="s">
        <v>1279</v>
      </c>
      <c r="M972" s="16" t="s">
        <v>1232</v>
      </c>
      <c r="N972" s="16">
        <v>0</v>
      </c>
      <c r="O972" s="16">
        <v>0</v>
      </c>
      <c r="P972" s="16">
        <v>0</v>
      </c>
    </row>
    <row r="973" spans="2:16">
      <c r="B973" s="13">
        <v>1366</v>
      </c>
      <c r="C973" s="16">
        <v>28</v>
      </c>
      <c r="D973" s="16" t="s">
        <v>3633</v>
      </c>
      <c r="E973" s="16" t="s">
        <v>3626</v>
      </c>
      <c r="F973" s="27">
        <v>42900</v>
      </c>
      <c r="G973" s="16" t="s">
        <v>3660</v>
      </c>
      <c r="H973" s="16" t="s">
        <v>3661</v>
      </c>
      <c r="J973" s="16">
        <v>1.3433622513240779</v>
      </c>
      <c r="K973" s="16">
        <v>0.34742272974233829</v>
      </c>
      <c r="L973" s="16" t="s">
        <v>3679</v>
      </c>
      <c r="M973" s="16" t="s">
        <v>1232</v>
      </c>
      <c r="N973" s="16">
        <v>1</v>
      </c>
      <c r="O973" s="16">
        <v>0</v>
      </c>
      <c r="P973" s="16">
        <v>0.34742272974233829</v>
      </c>
    </row>
    <row r="974" spans="2:16">
      <c r="B974" s="13">
        <v>1367</v>
      </c>
      <c r="C974" s="16">
        <v>28</v>
      </c>
      <c r="D974" s="16" t="s">
        <v>3633</v>
      </c>
      <c r="E974" s="16" t="s">
        <v>3626</v>
      </c>
      <c r="F974" s="27">
        <v>42900</v>
      </c>
      <c r="G974" s="16" t="s">
        <v>3660</v>
      </c>
      <c r="H974" s="16" t="s">
        <v>3661</v>
      </c>
      <c r="J974" s="16">
        <v>1.3433622513240779</v>
      </c>
      <c r="K974" s="16">
        <v>0.34742272974233829</v>
      </c>
      <c r="L974" s="16" t="s">
        <v>3678</v>
      </c>
      <c r="M974" s="16" t="s">
        <v>1392</v>
      </c>
      <c r="N974" s="16">
        <v>0</v>
      </c>
      <c r="O974" s="16">
        <v>1</v>
      </c>
      <c r="P974" s="16">
        <v>0.34742272974233829</v>
      </c>
    </row>
    <row r="975" spans="2:16">
      <c r="B975" s="13">
        <v>1368</v>
      </c>
      <c r="C975" s="16">
        <v>28</v>
      </c>
      <c r="D975" s="16" t="s">
        <v>3633</v>
      </c>
      <c r="E975" s="16" t="s">
        <v>3626</v>
      </c>
      <c r="F975" s="27">
        <v>42900</v>
      </c>
      <c r="G975" s="16" t="s">
        <v>3660</v>
      </c>
      <c r="H975" s="16" t="s">
        <v>3661</v>
      </c>
      <c r="I975" s="16">
        <v>0.11</v>
      </c>
      <c r="J975" s="16">
        <v>0.11</v>
      </c>
      <c r="K975" s="16">
        <v>2.8448395236645461E-2</v>
      </c>
      <c r="L975" s="16" t="s">
        <v>3659</v>
      </c>
      <c r="M975" s="16" t="s">
        <v>1232</v>
      </c>
      <c r="N975" s="16">
        <v>0</v>
      </c>
      <c r="O975" s="16">
        <v>0</v>
      </c>
      <c r="P975" s="16">
        <v>0</v>
      </c>
    </row>
    <row r="976" spans="2:16">
      <c r="B976" s="13">
        <v>1369</v>
      </c>
      <c r="C976" s="16">
        <v>28</v>
      </c>
      <c r="D976" s="16" t="s">
        <v>3633</v>
      </c>
      <c r="E976" s="16" t="s">
        <v>3626</v>
      </c>
      <c r="F976" s="27">
        <v>42900</v>
      </c>
      <c r="G976" s="16" t="s">
        <v>3660</v>
      </c>
      <c r="H976" s="16" t="s">
        <v>3661</v>
      </c>
      <c r="J976" s="16">
        <v>6.1111111111111123E-2</v>
      </c>
      <c r="K976" s="16">
        <v>1.5804664020358589E-2</v>
      </c>
      <c r="L976" s="16" t="s">
        <v>3659</v>
      </c>
      <c r="M976" s="16" t="s">
        <v>1232</v>
      </c>
      <c r="N976" s="16">
        <v>0</v>
      </c>
      <c r="O976" s="16">
        <v>0</v>
      </c>
      <c r="P976" s="16">
        <v>0</v>
      </c>
    </row>
    <row r="977" spans="2:16">
      <c r="B977" s="13">
        <v>1370</v>
      </c>
      <c r="C977" s="16">
        <v>28</v>
      </c>
      <c r="D977" s="16" t="s">
        <v>3633</v>
      </c>
      <c r="E977" s="16" t="s">
        <v>3626</v>
      </c>
      <c r="F977" s="27">
        <v>42900</v>
      </c>
      <c r="G977" s="16" t="s">
        <v>3660</v>
      </c>
      <c r="H977" s="16" t="s">
        <v>3661</v>
      </c>
      <c r="I977" s="16">
        <v>0.01</v>
      </c>
      <c r="J977" s="16">
        <v>0.01</v>
      </c>
      <c r="K977" s="16">
        <v>2.5862177487859508E-3</v>
      </c>
      <c r="L977" s="16" t="s">
        <v>3475</v>
      </c>
      <c r="M977" s="16" t="s">
        <v>1232</v>
      </c>
      <c r="N977" s="16">
        <v>0</v>
      </c>
      <c r="O977" s="16">
        <v>0</v>
      </c>
      <c r="P977" s="16">
        <v>0</v>
      </c>
    </row>
    <row r="978" spans="2:16">
      <c r="B978" s="13">
        <v>1371</v>
      </c>
      <c r="C978" s="16">
        <v>28</v>
      </c>
      <c r="D978" s="16" t="s">
        <v>3633</v>
      </c>
      <c r="E978" s="16" t="s">
        <v>3626</v>
      </c>
      <c r="F978" s="27">
        <v>42900</v>
      </c>
      <c r="G978" s="16" t="s">
        <v>3660</v>
      </c>
      <c r="H978" s="16" t="s">
        <v>3661</v>
      </c>
      <c r="J978" s="16">
        <v>9.5858585858585935E-2</v>
      </c>
      <c r="K978" s="16">
        <v>2.4791117612099688E-2</v>
      </c>
      <c r="L978" s="16" t="s">
        <v>3629</v>
      </c>
      <c r="M978" s="16" t="s">
        <v>1392</v>
      </c>
      <c r="N978" s="16">
        <v>0</v>
      </c>
      <c r="O978" s="16">
        <v>0</v>
      </c>
      <c r="P978" s="16">
        <v>0</v>
      </c>
    </row>
    <row r="979" spans="2:16">
      <c r="B979" s="13">
        <v>1372</v>
      </c>
      <c r="C979" s="16">
        <v>28</v>
      </c>
      <c r="D979" s="16" t="s">
        <v>3633</v>
      </c>
      <c r="E979" s="16" t="s">
        <v>3626</v>
      </c>
      <c r="F979" s="27">
        <v>42900</v>
      </c>
      <c r="G979" s="16" t="s">
        <v>3660</v>
      </c>
      <c r="H979" s="16" t="s">
        <v>3661</v>
      </c>
      <c r="J979" s="16">
        <v>4.8591549295774562E-2</v>
      </c>
      <c r="K979" s="16">
        <v>1.256683272297396E-2</v>
      </c>
      <c r="L979" s="16" t="s">
        <v>3475</v>
      </c>
      <c r="M979" s="16" t="s">
        <v>1232</v>
      </c>
      <c r="N979" s="16">
        <v>0</v>
      </c>
      <c r="O979" s="16">
        <v>0</v>
      </c>
      <c r="P979" s="16">
        <v>0</v>
      </c>
    </row>
    <row r="980" spans="2:16">
      <c r="B980" s="13">
        <v>1373</v>
      </c>
      <c r="C980" s="16">
        <v>28</v>
      </c>
      <c r="D980" s="16" t="s">
        <v>3633</v>
      </c>
      <c r="E980" s="16" t="s">
        <v>3626</v>
      </c>
      <c r="F980" s="27">
        <v>42900</v>
      </c>
      <c r="G980" s="16" t="s">
        <v>3660</v>
      </c>
      <c r="H980" s="16" t="s">
        <v>3661</v>
      </c>
      <c r="I980" s="16">
        <v>0.06</v>
      </c>
      <c r="J980" s="16">
        <v>0.06</v>
      </c>
      <c r="K980" s="16">
        <v>1.55173064927157E-2</v>
      </c>
      <c r="L980" s="16" t="s">
        <v>3475</v>
      </c>
      <c r="M980" s="16" t="s">
        <v>1232</v>
      </c>
      <c r="N980" s="16">
        <v>0</v>
      </c>
      <c r="O980" s="16">
        <v>0</v>
      </c>
      <c r="P980" s="16">
        <v>0</v>
      </c>
    </row>
    <row r="981" spans="2:16">
      <c r="B981" s="13">
        <v>1374</v>
      </c>
      <c r="C981" s="16">
        <v>28</v>
      </c>
      <c r="D981" s="16" t="s">
        <v>3633</v>
      </c>
      <c r="E981" s="16" t="s">
        <v>3626</v>
      </c>
      <c r="F981" s="27">
        <v>42900</v>
      </c>
      <c r="G981" s="16" t="s">
        <v>3660</v>
      </c>
      <c r="H981" s="16" t="s">
        <v>3661</v>
      </c>
      <c r="J981" s="16">
        <v>4.8591549295774562E-2</v>
      </c>
      <c r="K981" s="16">
        <v>1.256683272297396E-2</v>
      </c>
      <c r="L981" s="16" t="s">
        <v>3475</v>
      </c>
      <c r="M981" s="16" t="s">
        <v>1232</v>
      </c>
      <c r="N981" s="16">
        <v>0</v>
      </c>
      <c r="O981" s="16">
        <v>0</v>
      </c>
      <c r="P981" s="16">
        <v>0</v>
      </c>
    </row>
    <row r="982" spans="2:16">
      <c r="B982" s="13">
        <v>1375</v>
      </c>
      <c r="C982" s="16">
        <v>28</v>
      </c>
      <c r="D982" s="16" t="s">
        <v>3633</v>
      </c>
      <c r="E982" s="16" t="s">
        <v>3626</v>
      </c>
      <c r="F982" s="27">
        <v>42900</v>
      </c>
      <c r="G982" s="16" t="s">
        <v>3660</v>
      </c>
      <c r="H982" s="16" t="s">
        <v>3661</v>
      </c>
      <c r="J982" s="16">
        <v>4.8591549295774562E-2</v>
      </c>
      <c r="K982" s="16">
        <v>1.256683272297396E-2</v>
      </c>
      <c r="L982" s="16" t="s">
        <v>3475</v>
      </c>
      <c r="M982" s="16" t="s">
        <v>1232</v>
      </c>
      <c r="N982" s="16">
        <v>0</v>
      </c>
      <c r="O982" s="16">
        <v>0</v>
      </c>
      <c r="P982" s="16">
        <v>0</v>
      </c>
    </row>
    <row r="983" spans="2:16">
      <c r="B983" s="13">
        <v>1376</v>
      </c>
      <c r="C983" s="16">
        <v>28</v>
      </c>
      <c r="D983" s="16" t="s">
        <v>3633</v>
      </c>
      <c r="E983" s="16" t="s">
        <v>3626</v>
      </c>
      <c r="F983" s="27">
        <v>42900</v>
      </c>
      <c r="G983" s="16" t="s">
        <v>3660</v>
      </c>
      <c r="H983" s="16" t="s">
        <v>3661</v>
      </c>
      <c r="J983" s="16">
        <v>0.61746031746031749</v>
      </c>
      <c r="K983" s="16">
        <v>0.15968868321868809</v>
      </c>
      <c r="L983" s="16" t="s">
        <v>3630</v>
      </c>
      <c r="M983" s="16" t="s">
        <v>1392</v>
      </c>
      <c r="N983" s="16">
        <v>0</v>
      </c>
      <c r="O983" s="16">
        <v>0</v>
      </c>
      <c r="P983" s="16">
        <v>0</v>
      </c>
    </row>
    <row r="984" spans="2:16">
      <c r="B984" s="13">
        <v>1377</v>
      </c>
      <c r="C984" s="16">
        <v>28</v>
      </c>
      <c r="D984" s="16" t="s">
        <v>3633</v>
      </c>
      <c r="E984" s="16" t="s">
        <v>3626</v>
      </c>
      <c r="F984" s="27">
        <v>42900</v>
      </c>
      <c r="G984" s="16" t="s">
        <v>3660</v>
      </c>
      <c r="H984" s="16" t="s">
        <v>3661</v>
      </c>
      <c r="J984" s="16">
        <v>0.61746031746031749</v>
      </c>
      <c r="K984" s="16">
        <v>0.15968868321868809</v>
      </c>
      <c r="L984" s="16" t="s">
        <v>3630</v>
      </c>
      <c r="M984" s="16" t="s">
        <v>1392</v>
      </c>
      <c r="N984" s="16">
        <v>0</v>
      </c>
      <c r="O984" s="16">
        <v>0</v>
      </c>
      <c r="P984" s="16">
        <v>0</v>
      </c>
    </row>
    <row r="985" spans="2:16">
      <c r="B985" s="13">
        <v>1378</v>
      </c>
      <c r="C985" s="16">
        <v>28</v>
      </c>
      <c r="D985" s="16" t="s">
        <v>3633</v>
      </c>
      <c r="E985" s="16" t="s">
        <v>3626</v>
      </c>
      <c r="F985" s="27">
        <v>42900</v>
      </c>
      <c r="G985" s="16" t="s">
        <v>3660</v>
      </c>
      <c r="H985" s="16" t="s">
        <v>3661</v>
      </c>
      <c r="J985" s="16">
        <v>7.4255319148936114E-2</v>
      </c>
      <c r="K985" s="16">
        <v>1.920404243247438E-2</v>
      </c>
      <c r="L985" s="16" t="s">
        <v>1279</v>
      </c>
      <c r="M985" s="16" t="s">
        <v>1232</v>
      </c>
      <c r="N985" s="16">
        <v>0</v>
      </c>
      <c r="O985" s="16">
        <v>0</v>
      </c>
      <c r="P985" s="16">
        <v>0</v>
      </c>
    </row>
    <row r="986" spans="2:16">
      <c r="B986" s="13">
        <v>1379</v>
      </c>
      <c r="C986" s="16">
        <v>29</v>
      </c>
      <c r="D986" s="16" t="s">
        <v>3633</v>
      </c>
      <c r="E986" s="16" t="s">
        <v>3626</v>
      </c>
      <c r="F986" s="27">
        <v>42901</v>
      </c>
      <c r="G986" s="16" t="s">
        <v>3660</v>
      </c>
      <c r="H986" s="16" t="s">
        <v>3662</v>
      </c>
      <c r="J986" s="16">
        <v>1.3433622513240779</v>
      </c>
      <c r="K986" s="16">
        <v>0.34742272974233829</v>
      </c>
      <c r="L986" s="16" t="s">
        <v>3678</v>
      </c>
      <c r="M986" s="16" t="s">
        <v>1392</v>
      </c>
      <c r="N986" s="16">
        <v>0</v>
      </c>
      <c r="O986" s="16">
        <v>1</v>
      </c>
      <c r="P986" s="16">
        <v>0.34742272974233829</v>
      </c>
    </row>
    <row r="987" spans="2:16">
      <c r="B987" s="13">
        <v>1380</v>
      </c>
      <c r="C987" s="16">
        <v>29</v>
      </c>
      <c r="D987" s="16" t="s">
        <v>3633</v>
      </c>
      <c r="E987" s="16" t="s">
        <v>3626</v>
      </c>
      <c r="F987" s="27">
        <v>42901</v>
      </c>
      <c r="G987" s="16" t="s">
        <v>3660</v>
      </c>
      <c r="H987" s="16" t="s">
        <v>3662</v>
      </c>
      <c r="J987" s="16">
        <v>1.3433622513240779</v>
      </c>
      <c r="K987" s="16">
        <v>0.34742272974233829</v>
      </c>
      <c r="L987" s="16" t="s">
        <v>3678</v>
      </c>
      <c r="M987" s="16" t="s">
        <v>1392</v>
      </c>
      <c r="N987" s="16">
        <v>0</v>
      </c>
      <c r="O987" s="16">
        <v>1</v>
      </c>
      <c r="P987" s="16">
        <v>0.34742272974233829</v>
      </c>
    </row>
    <row r="988" spans="2:16">
      <c r="B988" s="13">
        <v>1381</v>
      </c>
      <c r="C988" s="16">
        <v>29</v>
      </c>
      <c r="D988" s="16" t="s">
        <v>3633</v>
      </c>
      <c r="E988" s="16" t="s">
        <v>3626</v>
      </c>
      <c r="F988" s="27">
        <v>42901</v>
      </c>
      <c r="G988" s="16" t="s">
        <v>3660</v>
      </c>
      <c r="H988" s="16" t="s">
        <v>3662</v>
      </c>
      <c r="I988" s="16">
        <v>0.09</v>
      </c>
      <c r="J988" s="16">
        <v>0.09</v>
      </c>
      <c r="K988" s="16">
        <v>2.3275959739073562E-2</v>
      </c>
      <c r="L988" s="16" t="s">
        <v>3659</v>
      </c>
      <c r="M988" s="16" t="s">
        <v>1392</v>
      </c>
      <c r="N988" s="16">
        <v>0</v>
      </c>
      <c r="O988" s="16">
        <v>0</v>
      </c>
      <c r="P988" s="16">
        <v>0</v>
      </c>
    </row>
    <row r="989" spans="2:16">
      <c r="B989" s="13">
        <v>1382</v>
      </c>
      <c r="C989" s="16">
        <v>29</v>
      </c>
      <c r="D989" s="16" t="s">
        <v>3633</v>
      </c>
      <c r="E989" s="16" t="s">
        <v>3626</v>
      </c>
      <c r="F989" s="27">
        <v>42901</v>
      </c>
      <c r="G989" s="16" t="s">
        <v>3660</v>
      </c>
      <c r="H989" s="16" t="s">
        <v>3662</v>
      </c>
      <c r="I989" s="16">
        <v>0.01</v>
      </c>
      <c r="J989" s="16">
        <v>0.01</v>
      </c>
      <c r="K989" s="16">
        <v>2.5862177487859508E-3</v>
      </c>
      <c r="L989" s="16" t="s">
        <v>3659</v>
      </c>
      <c r="M989" s="16" t="s">
        <v>1392</v>
      </c>
      <c r="N989" s="16">
        <v>0</v>
      </c>
      <c r="O989" s="16">
        <v>0</v>
      </c>
      <c r="P989" s="16">
        <v>0</v>
      </c>
    </row>
    <row r="990" spans="2:16">
      <c r="B990" s="13">
        <v>1383</v>
      </c>
      <c r="C990" s="16">
        <v>29</v>
      </c>
      <c r="D990" s="16" t="s">
        <v>3633</v>
      </c>
      <c r="E990" s="16" t="s">
        <v>3626</v>
      </c>
      <c r="F990" s="27">
        <v>42901</v>
      </c>
      <c r="G990" s="16" t="s">
        <v>3660</v>
      </c>
      <c r="H990" s="16" t="s">
        <v>3662</v>
      </c>
      <c r="J990" s="16">
        <v>0.61746031746031749</v>
      </c>
      <c r="K990" s="16">
        <v>0.15968868321868809</v>
      </c>
      <c r="L990" s="16" t="s">
        <v>3630</v>
      </c>
      <c r="M990" s="16" t="s">
        <v>1392</v>
      </c>
      <c r="N990" s="16">
        <v>0</v>
      </c>
      <c r="O990" s="16">
        <v>0</v>
      </c>
      <c r="P990" s="16">
        <v>0</v>
      </c>
    </row>
    <row r="991" spans="2:16">
      <c r="B991" s="13">
        <v>1384</v>
      </c>
      <c r="C991" s="16">
        <v>29</v>
      </c>
      <c r="D991" s="16" t="s">
        <v>3633</v>
      </c>
      <c r="E991" s="16" t="s">
        <v>3626</v>
      </c>
      <c r="F991" s="27">
        <v>42901</v>
      </c>
      <c r="G991" s="16" t="s">
        <v>3660</v>
      </c>
      <c r="H991" s="16" t="s">
        <v>3662</v>
      </c>
      <c r="I991" s="16">
        <v>0.01</v>
      </c>
      <c r="J991" s="16">
        <v>0.01</v>
      </c>
      <c r="K991" s="16">
        <v>2.5862177487859508E-3</v>
      </c>
      <c r="L991" s="16" t="s">
        <v>3475</v>
      </c>
      <c r="M991" s="16" t="s">
        <v>1232</v>
      </c>
      <c r="N991" s="16">
        <v>0</v>
      </c>
      <c r="O991" s="16">
        <v>0</v>
      </c>
      <c r="P991" s="16">
        <v>0</v>
      </c>
    </row>
    <row r="992" spans="2:16">
      <c r="B992" s="13">
        <v>1385</v>
      </c>
      <c r="C992" s="16">
        <v>29</v>
      </c>
      <c r="D992" s="16" t="s">
        <v>3633</v>
      </c>
      <c r="E992" s="16" t="s">
        <v>3626</v>
      </c>
      <c r="F992" s="27">
        <v>42901</v>
      </c>
      <c r="G992" s="16" t="s">
        <v>3660</v>
      </c>
      <c r="H992" s="16" t="s">
        <v>3662</v>
      </c>
      <c r="I992" s="16">
        <v>0.24</v>
      </c>
      <c r="J992" s="16">
        <v>0.24</v>
      </c>
      <c r="K992" s="16">
        <v>6.2069225970862812E-2</v>
      </c>
      <c r="L992" s="16" t="s">
        <v>3630</v>
      </c>
      <c r="M992" s="16" t="s">
        <v>1232</v>
      </c>
      <c r="N992" s="16">
        <v>0</v>
      </c>
      <c r="O992" s="16">
        <v>0</v>
      </c>
      <c r="P992" s="16">
        <v>0</v>
      </c>
    </row>
    <row r="993" spans="2:16">
      <c r="B993" s="13">
        <v>1386</v>
      </c>
      <c r="C993" s="16">
        <v>29</v>
      </c>
      <c r="D993" s="16" t="s">
        <v>3633</v>
      </c>
      <c r="E993" s="16" t="s">
        <v>3626</v>
      </c>
      <c r="F993" s="27">
        <v>42901</v>
      </c>
      <c r="G993" s="16" t="s">
        <v>3660</v>
      </c>
      <c r="H993" s="16" t="s">
        <v>3662</v>
      </c>
      <c r="I993" s="16">
        <v>0.01</v>
      </c>
      <c r="J993" s="16">
        <v>0.01</v>
      </c>
      <c r="K993" s="16">
        <v>2.5862177487859508E-3</v>
      </c>
      <c r="L993" s="16" t="s">
        <v>3475</v>
      </c>
      <c r="M993" s="16" t="s">
        <v>1232</v>
      </c>
      <c r="N993" s="16">
        <v>0</v>
      </c>
      <c r="O993" s="16">
        <v>0</v>
      </c>
      <c r="P993" s="16">
        <v>0</v>
      </c>
    </row>
    <row r="994" spans="2:16">
      <c r="B994" s="13">
        <v>1387</v>
      </c>
      <c r="C994" s="16">
        <v>29</v>
      </c>
      <c r="D994" s="16" t="s">
        <v>3633</v>
      </c>
      <c r="E994" s="16" t="s">
        <v>3626</v>
      </c>
      <c r="F994" s="27">
        <v>42901</v>
      </c>
      <c r="G994" s="16" t="s">
        <v>3660</v>
      </c>
      <c r="H994" s="16" t="s">
        <v>3662</v>
      </c>
      <c r="I994" s="16">
        <v>0.01</v>
      </c>
      <c r="J994" s="16">
        <v>0.01</v>
      </c>
      <c r="K994" s="16">
        <v>2.5862177487859508E-3</v>
      </c>
      <c r="L994" s="16" t="s">
        <v>1279</v>
      </c>
      <c r="M994" s="16" t="s">
        <v>1232</v>
      </c>
      <c r="N994" s="16">
        <v>0</v>
      </c>
      <c r="O994" s="16">
        <v>0</v>
      </c>
      <c r="P994" s="16">
        <v>0</v>
      </c>
    </row>
    <row r="995" spans="2:16">
      <c r="B995" s="13">
        <v>1388</v>
      </c>
      <c r="C995" s="16">
        <v>29</v>
      </c>
      <c r="D995" s="16" t="s">
        <v>3633</v>
      </c>
      <c r="E995" s="16" t="s">
        <v>3626</v>
      </c>
      <c r="F995" s="27">
        <v>42901</v>
      </c>
      <c r="G995" s="16" t="s">
        <v>3660</v>
      </c>
      <c r="H995" s="16" t="s">
        <v>3662</v>
      </c>
      <c r="I995" s="16">
        <v>0.08</v>
      </c>
      <c r="J995" s="16">
        <v>0.08</v>
      </c>
      <c r="K995" s="16">
        <v>2.068974199028761E-2</v>
      </c>
      <c r="L995" s="16" t="s">
        <v>1406</v>
      </c>
      <c r="M995" s="16" t="s">
        <v>1232</v>
      </c>
      <c r="N995" s="16">
        <v>0</v>
      </c>
      <c r="O995" s="16">
        <v>0</v>
      </c>
      <c r="P995" s="16">
        <v>0</v>
      </c>
    </row>
    <row r="996" spans="2:16">
      <c r="B996" s="13">
        <v>1389</v>
      </c>
      <c r="C996" s="16">
        <v>29</v>
      </c>
      <c r="D996" s="16" t="s">
        <v>3633</v>
      </c>
      <c r="E996" s="16" t="s">
        <v>3626</v>
      </c>
      <c r="F996" s="27">
        <v>42901</v>
      </c>
      <c r="G996" s="16" t="s">
        <v>3660</v>
      </c>
      <c r="H996" s="16" t="s">
        <v>3662</v>
      </c>
      <c r="J996" s="16">
        <v>9.5858585858585935E-2</v>
      </c>
      <c r="K996" s="16">
        <v>2.4791117612099688E-2</v>
      </c>
      <c r="L996" s="16" t="s">
        <v>3629</v>
      </c>
      <c r="M996" s="16" t="s">
        <v>1392</v>
      </c>
      <c r="N996" s="16">
        <v>0</v>
      </c>
      <c r="O996" s="16">
        <v>0</v>
      </c>
      <c r="P996" s="16">
        <v>0</v>
      </c>
    </row>
    <row r="997" spans="2:16">
      <c r="B997" s="13">
        <v>1390</v>
      </c>
      <c r="C997" s="16">
        <v>29</v>
      </c>
      <c r="D997" s="16" t="s">
        <v>3633</v>
      </c>
      <c r="E997" s="16" t="s">
        <v>3626</v>
      </c>
      <c r="F997" s="27">
        <v>42901</v>
      </c>
      <c r="G997" s="16" t="s">
        <v>3660</v>
      </c>
      <c r="H997" s="16" t="s">
        <v>3662</v>
      </c>
      <c r="I997" s="16">
        <v>0.01</v>
      </c>
      <c r="J997" s="16">
        <v>0.01</v>
      </c>
      <c r="K997" s="16">
        <v>2.5862177487859508E-3</v>
      </c>
      <c r="L997" s="16" t="s">
        <v>3630</v>
      </c>
      <c r="M997" s="16" t="s">
        <v>1392</v>
      </c>
      <c r="N997" s="16">
        <v>0</v>
      </c>
      <c r="O997" s="16">
        <v>0</v>
      </c>
      <c r="P997" s="16">
        <v>0</v>
      </c>
    </row>
    <row r="998" spans="2:16">
      <c r="B998" s="13">
        <v>1391</v>
      </c>
      <c r="C998" s="16">
        <v>29</v>
      </c>
      <c r="D998" s="16" t="s">
        <v>3633</v>
      </c>
      <c r="E998" s="16" t="s">
        <v>3626</v>
      </c>
      <c r="F998" s="27">
        <v>42901</v>
      </c>
      <c r="G998" s="16" t="s">
        <v>3660</v>
      </c>
      <c r="H998" s="16" t="s">
        <v>3662</v>
      </c>
      <c r="I998" s="16">
        <v>0.01</v>
      </c>
      <c r="J998" s="16">
        <v>0.01</v>
      </c>
      <c r="K998" s="16">
        <v>2.5862177487859508E-3</v>
      </c>
      <c r="L998" s="16" t="s">
        <v>1279</v>
      </c>
      <c r="M998" s="16" t="s">
        <v>1232</v>
      </c>
      <c r="N998" s="16">
        <v>0</v>
      </c>
      <c r="O998" s="16">
        <v>0</v>
      </c>
      <c r="P998" s="16">
        <v>0</v>
      </c>
    </row>
    <row r="999" spans="2:16">
      <c r="B999" s="13">
        <v>1392</v>
      </c>
      <c r="C999" s="16">
        <v>29</v>
      </c>
      <c r="D999" s="16" t="s">
        <v>3633</v>
      </c>
      <c r="E999" s="16" t="s">
        <v>3626</v>
      </c>
      <c r="F999" s="27">
        <v>42901</v>
      </c>
      <c r="G999" s="16" t="s">
        <v>3660</v>
      </c>
      <c r="H999" s="16" t="s">
        <v>3662</v>
      </c>
      <c r="J999" s="16">
        <v>0.61746031746031749</v>
      </c>
      <c r="K999" s="16">
        <v>0.15968868321868809</v>
      </c>
      <c r="L999" s="16" t="s">
        <v>3630</v>
      </c>
      <c r="M999" s="16" t="s">
        <v>1392</v>
      </c>
      <c r="N999" s="16">
        <v>0</v>
      </c>
      <c r="O999" s="16">
        <v>0</v>
      </c>
      <c r="P999" s="16">
        <v>0</v>
      </c>
    </row>
    <row r="1000" spans="2:16">
      <c r="B1000" s="13">
        <v>1393</v>
      </c>
      <c r="C1000" s="16">
        <v>29</v>
      </c>
      <c r="D1000" s="16" t="s">
        <v>3633</v>
      </c>
      <c r="E1000" s="16" t="s">
        <v>3626</v>
      </c>
      <c r="F1000" s="27">
        <v>42901</v>
      </c>
      <c r="G1000" s="16" t="s">
        <v>3660</v>
      </c>
      <c r="H1000" s="16" t="s">
        <v>3662</v>
      </c>
      <c r="I1000" s="16">
        <v>0.01</v>
      </c>
      <c r="J1000" s="16">
        <v>0.01</v>
      </c>
      <c r="K1000" s="16">
        <v>2.5862177487859508E-3</v>
      </c>
      <c r="L1000" s="16" t="s">
        <v>1279</v>
      </c>
      <c r="M1000" s="16" t="s">
        <v>1232</v>
      </c>
      <c r="N1000" s="16">
        <v>0</v>
      </c>
      <c r="O1000" s="16">
        <v>0</v>
      </c>
      <c r="P1000" s="16">
        <v>0</v>
      </c>
    </row>
    <row r="1001" spans="2:16">
      <c r="B1001" s="13">
        <v>1394</v>
      </c>
      <c r="C1001" s="16">
        <v>30</v>
      </c>
      <c r="D1001" s="16" t="s">
        <v>3633</v>
      </c>
      <c r="E1001" s="16" t="s">
        <v>3626</v>
      </c>
      <c r="F1001" s="27">
        <v>42901</v>
      </c>
      <c r="G1001" s="16" t="s">
        <v>3660</v>
      </c>
      <c r="H1001" s="16" t="s">
        <v>3663</v>
      </c>
      <c r="I1001" s="16">
        <v>0.12</v>
      </c>
      <c r="J1001" s="16">
        <v>0.12</v>
      </c>
      <c r="K1001" s="16">
        <v>3.103461298543141E-2</v>
      </c>
      <c r="L1001" s="16" t="s">
        <v>3475</v>
      </c>
      <c r="M1001" s="16" t="s">
        <v>1232</v>
      </c>
      <c r="N1001" s="16">
        <v>0</v>
      </c>
      <c r="O1001" s="16">
        <v>0</v>
      </c>
      <c r="P1001" s="16">
        <v>0</v>
      </c>
    </row>
    <row r="1002" spans="2:16">
      <c r="B1002" s="13">
        <v>1395</v>
      </c>
      <c r="C1002" s="16">
        <v>30</v>
      </c>
      <c r="D1002" s="16" t="s">
        <v>3633</v>
      </c>
      <c r="E1002" s="16" t="s">
        <v>3626</v>
      </c>
      <c r="F1002" s="27">
        <v>42901</v>
      </c>
      <c r="G1002" s="16" t="s">
        <v>3660</v>
      </c>
      <c r="H1002" s="16" t="s">
        <v>3663</v>
      </c>
      <c r="I1002" s="16">
        <v>0.03</v>
      </c>
      <c r="J1002" s="16">
        <v>0.03</v>
      </c>
      <c r="K1002" s="16">
        <v>7.7586532463578524E-3</v>
      </c>
      <c r="L1002" s="16" t="s">
        <v>3629</v>
      </c>
      <c r="M1002" s="16" t="s">
        <v>1392</v>
      </c>
      <c r="N1002" s="16">
        <v>0</v>
      </c>
      <c r="O1002" s="16">
        <v>0</v>
      </c>
      <c r="P1002" s="16">
        <v>0</v>
      </c>
    </row>
    <row r="1003" spans="2:16">
      <c r="B1003" s="13">
        <v>1396</v>
      </c>
      <c r="C1003" s="16">
        <v>30</v>
      </c>
      <c r="D1003" s="16" t="s">
        <v>3633</v>
      </c>
      <c r="E1003" s="16" t="s">
        <v>3626</v>
      </c>
      <c r="F1003" s="27">
        <v>42901</v>
      </c>
      <c r="G1003" s="16" t="s">
        <v>3660</v>
      </c>
      <c r="H1003" s="16" t="s">
        <v>3663</v>
      </c>
      <c r="I1003" s="16">
        <v>0.02</v>
      </c>
      <c r="J1003" s="16">
        <v>0.02</v>
      </c>
      <c r="K1003" s="16">
        <v>5.1724354975719016E-3</v>
      </c>
      <c r="L1003" s="16" t="s">
        <v>1406</v>
      </c>
      <c r="M1003" s="16" t="s">
        <v>1232</v>
      </c>
      <c r="N1003" s="16">
        <v>0</v>
      </c>
      <c r="O1003" s="16">
        <v>0</v>
      </c>
      <c r="P1003" s="16">
        <v>0</v>
      </c>
    </row>
    <row r="1004" spans="2:16">
      <c r="B1004" s="13">
        <v>1397</v>
      </c>
      <c r="C1004" s="16">
        <v>30</v>
      </c>
      <c r="D1004" s="16" t="s">
        <v>3633</v>
      </c>
      <c r="E1004" s="16" t="s">
        <v>3626</v>
      </c>
      <c r="F1004" s="27">
        <v>42901</v>
      </c>
      <c r="G1004" s="16" t="s">
        <v>3660</v>
      </c>
      <c r="H1004" s="16" t="s">
        <v>3663</v>
      </c>
      <c r="I1004" s="16">
        <v>0.01</v>
      </c>
      <c r="J1004" s="16">
        <v>0.01</v>
      </c>
      <c r="K1004" s="16">
        <v>2.5862177487859508E-3</v>
      </c>
      <c r="L1004" s="16" t="s">
        <v>1406</v>
      </c>
      <c r="M1004" s="16" t="s">
        <v>1232</v>
      </c>
      <c r="N1004" s="16">
        <v>0</v>
      </c>
      <c r="O1004" s="16">
        <v>0</v>
      </c>
      <c r="P1004" s="16">
        <v>0</v>
      </c>
    </row>
    <row r="1005" spans="2:16">
      <c r="B1005" s="13">
        <v>1398</v>
      </c>
      <c r="C1005" s="16">
        <v>30</v>
      </c>
      <c r="D1005" s="16" t="s">
        <v>3633</v>
      </c>
      <c r="E1005" s="16" t="s">
        <v>3626</v>
      </c>
      <c r="F1005" s="27">
        <v>42901</v>
      </c>
      <c r="G1005" s="16" t="s">
        <v>3660</v>
      </c>
      <c r="H1005" s="16" t="s">
        <v>3663</v>
      </c>
      <c r="I1005" s="16">
        <v>0.02</v>
      </c>
      <c r="J1005" s="16">
        <v>0.02</v>
      </c>
      <c r="K1005" s="16">
        <v>5.1724354975719016E-3</v>
      </c>
      <c r="L1005" s="16" t="s">
        <v>1279</v>
      </c>
      <c r="M1005" s="16" t="s">
        <v>1232</v>
      </c>
      <c r="N1005" s="16">
        <v>0</v>
      </c>
      <c r="O1005" s="16">
        <v>0</v>
      </c>
      <c r="P1005" s="16">
        <v>0</v>
      </c>
    </row>
    <row r="1006" spans="2:16">
      <c r="B1006" s="13">
        <v>1399</v>
      </c>
      <c r="C1006" s="16">
        <v>30</v>
      </c>
      <c r="D1006" s="16" t="s">
        <v>3633</v>
      </c>
      <c r="E1006" s="16" t="s">
        <v>3626</v>
      </c>
      <c r="F1006" s="27">
        <v>42901</v>
      </c>
      <c r="G1006" s="16" t="s">
        <v>3660</v>
      </c>
      <c r="H1006" s="16" t="s">
        <v>3663</v>
      </c>
      <c r="I1006" s="16">
        <v>0.01</v>
      </c>
      <c r="J1006" s="16">
        <v>0.01</v>
      </c>
      <c r="K1006" s="16">
        <v>2.5862177487859508E-3</v>
      </c>
      <c r="L1006" s="16" t="s">
        <v>1406</v>
      </c>
      <c r="M1006" s="16" t="s">
        <v>1232</v>
      </c>
      <c r="N1006" s="16">
        <v>0</v>
      </c>
      <c r="O1006" s="16">
        <v>0</v>
      </c>
      <c r="P1006" s="16">
        <v>0</v>
      </c>
    </row>
    <row r="1007" spans="2:16">
      <c r="B1007" s="13">
        <v>1400</v>
      </c>
      <c r="C1007" s="16">
        <v>30</v>
      </c>
      <c r="D1007" s="16" t="s">
        <v>3633</v>
      </c>
      <c r="E1007" s="16" t="s">
        <v>3626</v>
      </c>
      <c r="F1007" s="27">
        <v>42901</v>
      </c>
      <c r="G1007" s="16" t="s">
        <v>3660</v>
      </c>
      <c r="H1007" s="16" t="s">
        <v>3663</v>
      </c>
      <c r="I1007" s="16">
        <v>0.02</v>
      </c>
      <c r="J1007" s="16">
        <v>0.02</v>
      </c>
      <c r="K1007" s="16">
        <v>5.1724354975719016E-3</v>
      </c>
      <c r="L1007" s="16" t="s">
        <v>3475</v>
      </c>
      <c r="M1007" s="16" t="s">
        <v>1232</v>
      </c>
      <c r="N1007" s="16">
        <v>0</v>
      </c>
      <c r="O1007" s="16">
        <v>0</v>
      </c>
      <c r="P1007" s="16">
        <v>0</v>
      </c>
    </row>
    <row r="1008" spans="2:16">
      <c r="B1008" s="13">
        <v>1401</v>
      </c>
      <c r="C1008" s="16">
        <v>30</v>
      </c>
      <c r="D1008" s="16" t="s">
        <v>3633</v>
      </c>
      <c r="E1008" s="16" t="s">
        <v>3626</v>
      </c>
      <c r="F1008" s="27">
        <v>42901</v>
      </c>
      <c r="G1008" s="16" t="s">
        <v>3660</v>
      </c>
      <c r="H1008" s="16" t="s">
        <v>3663</v>
      </c>
      <c r="I1008" s="16">
        <v>0.17</v>
      </c>
      <c r="J1008" s="16">
        <v>0.17</v>
      </c>
      <c r="K1008" s="16">
        <v>4.3965701729361158E-2</v>
      </c>
      <c r="L1008" s="16" t="s">
        <v>3630</v>
      </c>
      <c r="M1008" s="16" t="s">
        <v>1392</v>
      </c>
      <c r="N1008" s="16">
        <v>0</v>
      </c>
      <c r="O1008" s="16">
        <v>0</v>
      </c>
      <c r="P1008" s="16">
        <v>0</v>
      </c>
    </row>
    <row r="1009" spans="2:16">
      <c r="B1009" s="13">
        <v>1402</v>
      </c>
      <c r="C1009" s="16">
        <v>30</v>
      </c>
      <c r="D1009" s="16" t="s">
        <v>3633</v>
      </c>
      <c r="E1009" s="16" t="s">
        <v>3626</v>
      </c>
      <c r="F1009" s="27">
        <v>42901</v>
      </c>
      <c r="G1009" s="16" t="s">
        <v>3660</v>
      </c>
      <c r="H1009" s="16" t="s">
        <v>3663</v>
      </c>
      <c r="J1009" s="16">
        <v>0.61746031746031749</v>
      </c>
      <c r="K1009" s="16">
        <v>0.15968868321868809</v>
      </c>
      <c r="L1009" s="16" t="s">
        <v>3630</v>
      </c>
      <c r="M1009" s="16" t="s">
        <v>1392</v>
      </c>
      <c r="N1009" s="16">
        <v>0</v>
      </c>
      <c r="O1009" s="16">
        <v>0</v>
      </c>
      <c r="P1009" s="16">
        <v>0</v>
      </c>
    </row>
    <row r="1010" spans="2:16">
      <c r="B1010" s="13">
        <v>1403</v>
      </c>
      <c r="C1010" s="16">
        <v>30</v>
      </c>
      <c r="D1010" s="16" t="s">
        <v>3633</v>
      </c>
      <c r="E1010" s="16" t="s">
        <v>3626</v>
      </c>
      <c r="F1010" s="27">
        <v>42901</v>
      </c>
      <c r="G1010" s="16" t="s">
        <v>3660</v>
      </c>
      <c r="H1010" s="16" t="s">
        <v>3663</v>
      </c>
      <c r="I1010" s="16">
        <v>0.06</v>
      </c>
      <c r="J1010" s="16">
        <v>0.06</v>
      </c>
      <c r="K1010" s="16">
        <v>1.55173064927157E-2</v>
      </c>
      <c r="L1010" s="16" t="s">
        <v>3632</v>
      </c>
      <c r="M1010" s="16" t="s">
        <v>1392</v>
      </c>
      <c r="N1010" s="16">
        <v>0</v>
      </c>
      <c r="O1010" s="16">
        <v>0</v>
      </c>
      <c r="P1010" s="16">
        <v>0</v>
      </c>
    </row>
    <row r="1011" spans="2:16">
      <c r="B1011" s="13">
        <v>1404</v>
      </c>
      <c r="C1011" s="16">
        <v>30</v>
      </c>
      <c r="D1011" s="16" t="s">
        <v>3633</v>
      </c>
      <c r="E1011" s="16" t="s">
        <v>3626</v>
      </c>
      <c r="F1011" s="27">
        <v>42901</v>
      </c>
      <c r="G1011" s="16" t="s">
        <v>3660</v>
      </c>
      <c r="H1011" s="16" t="s">
        <v>3663</v>
      </c>
      <c r="I1011" s="16">
        <v>0.05</v>
      </c>
      <c r="J1011" s="16">
        <v>0.05</v>
      </c>
      <c r="K1011" s="16">
        <v>1.293108874392975E-2</v>
      </c>
      <c r="L1011" s="16" t="s">
        <v>3632</v>
      </c>
      <c r="M1011" s="16" t="s">
        <v>1392</v>
      </c>
      <c r="N1011" s="16">
        <v>0</v>
      </c>
      <c r="O1011" s="16">
        <v>0</v>
      </c>
      <c r="P1011" s="16">
        <v>0</v>
      </c>
    </row>
    <row r="1012" spans="2:16">
      <c r="B1012" s="13">
        <v>1405</v>
      </c>
      <c r="C1012" s="16">
        <v>30</v>
      </c>
      <c r="D1012" s="16" t="s">
        <v>3633</v>
      </c>
      <c r="E1012" s="16" t="s">
        <v>3626</v>
      </c>
      <c r="F1012" s="27">
        <v>42901</v>
      </c>
      <c r="G1012" s="16" t="s">
        <v>3660</v>
      </c>
      <c r="H1012" s="16" t="s">
        <v>3663</v>
      </c>
      <c r="J1012" s="16">
        <v>0.61746031746031749</v>
      </c>
      <c r="K1012" s="16">
        <v>0.15968868321868809</v>
      </c>
      <c r="L1012" s="16" t="s">
        <v>3630</v>
      </c>
      <c r="M1012" s="16" t="s">
        <v>1392</v>
      </c>
      <c r="N1012" s="16">
        <v>0</v>
      </c>
      <c r="O1012" s="16">
        <v>0</v>
      </c>
      <c r="P1012" s="16">
        <v>0</v>
      </c>
    </row>
    <row r="1013" spans="2:16">
      <c r="B1013" s="13">
        <v>1406</v>
      </c>
      <c r="C1013" s="16">
        <v>30</v>
      </c>
      <c r="D1013" s="16" t="s">
        <v>3633</v>
      </c>
      <c r="E1013" s="16" t="s">
        <v>3626</v>
      </c>
      <c r="F1013" s="27">
        <v>42901</v>
      </c>
      <c r="G1013" s="16" t="s">
        <v>3660</v>
      </c>
      <c r="H1013" s="16" t="s">
        <v>3663</v>
      </c>
      <c r="I1013" s="16">
        <v>0.01</v>
      </c>
      <c r="J1013" s="16">
        <v>0.01</v>
      </c>
      <c r="K1013" s="16">
        <v>2.5862177487859508E-3</v>
      </c>
      <c r="L1013" s="16" t="s">
        <v>3475</v>
      </c>
      <c r="M1013" s="16" t="s">
        <v>1232</v>
      </c>
      <c r="N1013" s="16">
        <v>0</v>
      </c>
      <c r="O1013" s="16">
        <v>0</v>
      </c>
      <c r="P1013" s="16">
        <v>0</v>
      </c>
    </row>
    <row r="1014" spans="2:16">
      <c r="B1014" s="13">
        <v>1407</v>
      </c>
      <c r="C1014" s="16">
        <v>30</v>
      </c>
      <c r="D1014" s="16" t="s">
        <v>3633</v>
      </c>
      <c r="E1014" s="16" t="s">
        <v>3626</v>
      </c>
      <c r="F1014" s="27">
        <v>42901</v>
      </c>
      <c r="G1014" s="16" t="s">
        <v>3660</v>
      </c>
      <c r="H1014" s="16" t="s">
        <v>3663</v>
      </c>
      <c r="I1014" s="16">
        <v>0.01</v>
      </c>
      <c r="J1014" s="16">
        <v>0.01</v>
      </c>
      <c r="K1014" s="16">
        <v>2.5862177487859508E-3</v>
      </c>
      <c r="L1014" s="16" t="s">
        <v>3475</v>
      </c>
      <c r="M1014" s="16" t="s">
        <v>1232</v>
      </c>
      <c r="N1014" s="16">
        <v>0</v>
      </c>
      <c r="O1014" s="16">
        <v>0</v>
      </c>
      <c r="P1014" s="16">
        <v>0</v>
      </c>
    </row>
    <row r="1015" spans="2:16">
      <c r="B1015" s="13">
        <v>1408</v>
      </c>
      <c r="C1015" s="16">
        <v>30</v>
      </c>
      <c r="D1015" s="16" t="s">
        <v>3633</v>
      </c>
      <c r="E1015" s="16" t="s">
        <v>3626</v>
      </c>
      <c r="F1015" s="27">
        <v>42901</v>
      </c>
      <c r="G1015" s="16" t="s">
        <v>3660</v>
      </c>
      <c r="H1015" s="16" t="s">
        <v>3663</v>
      </c>
      <c r="I1015" s="16">
        <v>0.03</v>
      </c>
      <c r="J1015" s="16">
        <v>0.03</v>
      </c>
      <c r="K1015" s="16">
        <v>7.7586532463578524E-3</v>
      </c>
      <c r="L1015" s="16" t="s">
        <v>3664</v>
      </c>
      <c r="M1015" s="16" t="s">
        <v>1232</v>
      </c>
      <c r="N1015" s="16">
        <v>0</v>
      </c>
      <c r="O1015" s="16">
        <v>0</v>
      </c>
      <c r="P1015" s="16">
        <v>0</v>
      </c>
    </row>
    <row r="1016" spans="2:16">
      <c r="B1016" s="13">
        <v>1409</v>
      </c>
      <c r="C1016" s="16">
        <v>30</v>
      </c>
      <c r="D1016" s="16" t="s">
        <v>3633</v>
      </c>
      <c r="E1016" s="16" t="s">
        <v>3626</v>
      </c>
      <c r="F1016" s="27">
        <v>42901</v>
      </c>
      <c r="G1016" s="16" t="s">
        <v>3660</v>
      </c>
      <c r="H1016" s="16" t="s">
        <v>3663</v>
      </c>
      <c r="I1016" s="16">
        <v>7.0000000000000007E-2</v>
      </c>
      <c r="J1016" s="16">
        <v>7.0000000000000007E-2</v>
      </c>
      <c r="K1016" s="16">
        <v>1.8103524241501651E-2</v>
      </c>
      <c r="L1016" s="16" t="s">
        <v>3641</v>
      </c>
      <c r="M1016" s="16" t="s">
        <v>1232</v>
      </c>
      <c r="N1016" s="16">
        <v>0</v>
      </c>
      <c r="O1016" s="16">
        <v>0</v>
      </c>
      <c r="P1016" s="16">
        <v>0</v>
      </c>
    </row>
    <row r="1017" spans="2:16">
      <c r="B1017" s="13">
        <v>1410</v>
      </c>
      <c r="C1017" s="16">
        <v>30</v>
      </c>
      <c r="D1017" s="16" t="s">
        <v>3633</v>
      </c>
      <c r="E1017" s="16" t="s">
        <v>3626</v>
      </c>
      <c r="F1017" s="27">
        <v>42901</v>
      </c>
      <c r="G1017" s="16" t="s">
        <v>3660</v>
      </c>
      <c r="H1017" s="16" t="s">
        <v>3663</v>
      </c>
      <c r="I1017" s="16">
        <v>0.15</v>
      </c>
      <c r="J1017" s="16">
        <v>0.15</v>
      </c>
      <c r="K1017" s="16">
        <v>3.8793266231789247E-2</v>
      </c>
      <c r="L1017" s="16" t="s">
        <v>1279</v>
      </c>
      <c r="M1017" s="16" t="s">
        <v>1232</v>
      </c>
      <c r="N1017" s="16">
        <v>0</v>
      </c>
      <c r="O1017" s="16">
        <v>0</v>
      </c>
      <c r="P1017" s="16">
        <v>0</v>
      </c>
    </row>
    <row r="1018" spans="2:16">
      <c r="B1018" s="13">
        <v>1411</v>
      </c>
      <c r="C1018" s="16">
        <v>30</v>
      </c>
      <c r="D1018" s="16" t="s">
        <v>3633</v>
      </c>
      <c r="E1018" s="16" t="s">
        <v>3626</v>
      </c>
      <c r="F1018" s="27">
        <v>42901</v>
      </c>
      <c r="G1018" s="16" t="s">
        <v>3660</v>
      </c>
      <c r="H1018" s="16" t="s">
        <v>3663</v>
      </c>
      <c r="I1018" s="16">
        <v>0.03</v>
      </c>
      <c r="J1018" s="16">
        <v>0.03</v>
      </c>
      <c r="K1018" s="16">
        <v>7.7586532463578524E-3</v>
      </c>
      <c r="L1018" s="16" t="s">
        <v>3630</v>
      </c>
      <c r="M1018" s="16" t="s">
        <v>1232</v>
      </c>
      <c r="N1018" s="16">
        <v>0</v>
      </c>
      <c r="O1018" s="16">
        <v>0</v>
      </c>
      <c r="P1018" s="16">
        <v>0</v>
      </c>
    </row>
    <row r="1019" spans="2:16">
      <c r="B1019" s="13">
        <v>1412</v>
      </c>
      <c r="C1019" s="16">
        <v>30</v>
      </c>
      <c r="D1019" s="16" t="s">
        <v>3633</v>
      </c>
      <c r="E1019" s="16" t="s">
        <v>3626</v>
      </c>
      <c r="F1019" s="27">
        <v>42901</v>
      </c>
      <c r="G1019" s="16" t="s">
        <v>3660</v>
      </c>
      <c r="H1019" s="16" t="s">
        <v>3663</v>
      </c>
      <c r="I1019" s="16">
        <v>0.08</v>
      </c>
      <c r="J1019" s="16">
        <v>0.08</v>
      </c>
      <c r="K1019" s="16">
        <v>2.068974199028761E-2</v>
      </c>
      <c r="L1019" s="16" t="s">
        <v>3641</v>
      </c>
      <c r="M1019" s="16" t="s">
        <v>1232</v>
      </c>
      <c r="N1019" s="16">
        <v>0</v>
      </c>
      <c r="O1019" s="16">
        <v>0</v>
      </c>
      <c r="P1019" s="16">
        <v>0</v>
      </c>
    </row>
    <row r="1020" spans="2:16">
      <c r="B1020" s="13">
        <v>1413</v>
      </c>
      <c r="C1020" s="16">
        <v>30</v>
      </c>
      <c r="D1020" s="16" t="s">
        <v>3633</v>
      </c>
      <c r="E1020" s="16" t="s">
        <v>3626</v>
      </c>
      <c r="F1020" s="27">
        <v>42901</v>
      </c>
      <c r="G1020" s="16" t="s">
        <v>3660</v>
      </c>
      <c r="H1020" s="16" t="s">
        <v>3663</v>
      </c>
      <c r="J1020" s="16">
        <v>1.3433622513240779</v>
      </c>
      <c r="K1020" s="16">
        <v>0.34742272974233829</v>
      </c>
      <c r="L1020" s="16" t="s">
        <v>3678</v>
      </c>
      <c r="M1020" s="16" t="s">
        <v>1232</v>
      </c>
      <c r="N1020" s="16">
        <v>0</v>
      </c>
      <c r="O1020" s="16">
        <v>1</v>
      </c>
      <c r="P1020" s="16">
        <v>0.34742272974233829</v>
      </c>
    </row>
    <row r="1021" spans="2:16">
      <c r="B1021" s="13">
        <v>1414</v>
      </c>
      <c r="C1021" s="16">
        <v>30</v>
      </c>
      <c r="D1021" s="16" t="s">
        <v>3633</v>
      </c>
      <c r="E1021" s="16" t="s">
        <v>3626</v>
      </c>
      <c r="F1021" s="27">
        <v>42901</v>
      </c>
      <c r="G1021" s="16" t="s">
        <v>3660</v>
      </c>
      <c r="H1021" s="16" t="s">
        <v>3663</v>
      </c>
      <c r="J1021" s="16">
        <v>1.3433622513240779</v>
      </c>
      <c r="K1021" s="16">
        <v>0.34742272974233829</v>
      </c>
      <c r="L1021" s="16" t="s">
        <v>3678</v>
      </c>
      <c r="M1021" s="16" t="s">
        <v>1232</v>
      </c>
      <c r="N1021" s="16">
        <v>0</v>
      </c>
      <c r="O1021" s="16">
        <v>1</v>
      </c>
      <c r="P1021" s="16">
        <v>0.34742272974233829</v>
      </c>
    </row>
    <row r="1022" spans="2:16">
      <c r="B1022" s="13">
        <v>1415</v>
      </c>
      <c r="C1022" s="16">
        <v>30</v>
      </c>
      <c r="D1022" s="16" t="s">
        <v>3633</v>
      </c>
      <c r="E1022" s="16" t="s">
        <v>3626</v>
      </c>
      <c r="F1022" s="27">
        <v>42901</v>
      </c>
      <c r="G1022" s="16" t="s">
        <v>3660</v>
      </c>
      <c r="H1022" s="16" t="s">
        <v>3663</v>
      </c>
      <c r="J1022" s="16">
        <v>1.3433622513240779</v>
      </c>
      <c r="K1022" s="16">
        <v>0.34742272974233829</v>
      </c>
      <c r="L1022" s="16" t="s">
        <v>3678</v>
      </c>
      <c r="M1022" s="16" t="s">
        <v>1232</v>
      </c>
      <c r="N1022" s="16">
        <v>0</v>
      </c>
      <c r="O1022" s="16">
        <v>1</v>
      </c>
      <c r="P1022" s="16">
        <v>0.34742272974233829</v>
      </c>
    </row>
    <row r="1023" spans="2:16">
      <c r="B1023" s="13">
        <v>1416</v>
      </c>
      <c r="C1023" s="16">
        <v>30</v>
      </c>
      <c r="D1023" s="16" t="s">
        <v>3633</v>
      </c>
      <c r="E1023" s="16" t="s">
        <v>3626</v>
      </c>
      <c r="F1023" s="27">
        <v>42901</v>
      </c>
      <c r="G1023" s="16" t="s">
        <v>3660</v>
      </c>
      <c r="H1023" s="16" t="s">
        <v>3663</v>
      </c>
      <c r="J1023" s="16">
        <v>1.3433622513240779</v>
      </c>
      <c r="K1023" s="16">
        <v>0.34742272974233829</v>
      </c>
      <c r="L1023" s="16" t="s">
        <v>3680</v>
      </c>
      <c r="M1023" s="16" t="s">
        <v>1232</v>
      </c>
      <c r="N1023" s="16">
        <v>1</v>
      </c>
      <c r="O1023" s="16">
        <v>0</v>
      </c>
      <c r="P1023" s="16">
        <v>0.34742272974233829</v>
      </c>
    </row>
    <row r="1024" spans="2:16">
      <c r="B1024" s="13">
        <v>1417</v>
      </c>
      <c r="C1024" s="16">
        <v>30</v>
      </c>
      <c r="D1024" s="16" t="s">
        <v>3633</v>
      </c>
      <c r="E1024" s="16" t="s">
        <v>3626</v>
      </c>
      <c r="F1024" s="27">
        <v>42901</v>
      </c>
      <c r="G1024" s="16" t="s">
        <v>3660</v>
      </c>
      <c r="H1024" s="16" t="s">
        <v>3663</v>
      </c>
      <c r="I1024" s="16">
        <v>0.02</v>
      </c>
      <c r="J1024" s="16">
        <v>0.02</v>
      </c>
      <c r="K1024" s="16">
        <v>5.1724354975719016E-3</v>
      </c>
      <c r="L1024" s="16" t="s">
        <v>3475</v>
      </c>
      <c r="M1024" s="16" t="s">
        <v>1232</v>
      </c>
      <c r="N1024" s="16">
        <v>0</v>
      </c>
      <c r="O1024" s="16">
        <v>0</v>
      </c>
      <c r="P1024" s="16">
        <v>0</v>
      </c>
    </row>
    <row r="1025" spans="2:16">
      <c r="B1025" s="13">
        <v>1418</v>
      </c>
      <c r="C1025" s="16">
        <v>30</v>
      </c>
      <c r="D1025" s="16" t="s">
        <v>3633</v>
      </c>
      <c r="E1025" s="16" t="s">
        <v>3626</v>
      </c>
      <c r="F1025" s="27">
        <v>42901</v>
      </c>
      <c r="G1025" s="16" t="s">
        <v>3660</v>
      </c>
      <c r="H1025" s="16" t="s">
        <v>3663</v>
      </c>
      <c r="J1025" s="16">
        <v>0.61746031746031749</v>
      </c>
      <c r="K1025" s="16">
        <v>0.15968868321868809</v>
      </c>
      <c r="L1025" s="16" t="s">
        <v>3630</v>
      </c>
      <c r="M1025" s="16" t="s">
        <v>1392</v>
      </c>
      <c r="N1025" s="16">
        <v>0</v>
      </c>
      <c r="O1025" s="16">
        <v>0</v>
      </c>
      <c r="P1025" s="16">
        <v>0</v>
      </c>
    </row>
    <row r="1026" spans="2:16">
      <c r="B1026" s="13">
        <v>1419</v>
      </c>
      <c r="C1026" s="16">
        <v>30</v>
      </c>
      <c r="D1026" s="16" t="s">
        <v>3633</v>
      </c>
      <c r="E1026" s="16" t="s">
        <v>3626</v>
      </c>
      <c r="F1026" s="27">
        <v>42901</v>
      </c>
      <c r="G1026" s="16" t="s">
        <v>3660</v>
      </c>
      <c r="H1026" s="16" t="s">
        <v>3663</v>
      </c>
      <c r="I1026" s="16">
        <v>0.01</v>
      </c>
      <c r="J1026" s="16">
        <v>0.01</v>
      </c>
      <c r="K1026" s="16">
        <v>2.5862177487859508E-3</v>
      </c>
      <c r="L1026" s="16" t="s">
        <v>3630</v>
      </c>
      <c r="M1026" s="16" t="s">
        <v>1232</v>
      </c>
      <c r="N1026" s="16">
        <v>0</v>
      </c>
      <c r="O1026" s="16">
        <v>0</v>
      </c>
      <c r="P1026" s="16">
        <v>0</v>
      </c>
    </row>
    <row r="1027" spans="2:16">
      <c r="B1027" s="13">
        <v>1420</v>
      </c>
      <c r="C1027" s="16">
        <v>30</v>
      </c>
      <c r="D1027" s="16" t="s">
        <v>3633</v>
      </c>
      <c r="E1027" s="16" t="s">
        <v>3626</v>
      </c>
      <c r="F1027" s="27">
        <v>42901</v>
      </c>
      <c r="G1027" s="16" t="s">
        <v>3660</v>
      </c>
      <c r="H1027" s="16" t="s">
        <v>3663</v>
      </c>
      <c r="I1027" s="16">
        <v>0.02</v>
      </c>
      <c r="J1027" s="16">
        <v>0.02</v>
      </c>
      <c r="K1027" s="16">
        <v>5.1724354975719016E-3</v>
      </c>
      <c r="L1027" s="16" t="s">
        <v>3632</v>
      </c>
      <c r="M1027" s="16" t="s">
        <v>1392</v>
      </c>
      <c r="N1027" s="16">
        <v>0</v>
      </c>
      <c r="O1027" s="16">
        <v>0</v>
      </c>
      <c r="P1027" s="16">
        <v>0</v>
      </c>
    </row>
    <row r="1028" spans="2:16">
      <c r="B1028" s="13">
        <v>1421</v>
      </c>
      <c r="C1028" s="16">
        <v>30</v>
      </c>
      <c r="D1028" s="16" t="s">
        <v>3633</v>
      </c>
      <c r="E1028" s="16" t="s">
        <v>3626</v>
      </c>
      <c r="F1028" s="27">
        <v>42901</v>
      </c>
      <c r="G1028" s="16" t="s">
        <v>3660</v>
      </c>
      <c r="H1028" s="16" t="s">
        <v>3663</v>
      </c>
      <c r="J1028" s="16">
        <v>1.3433622513240779</v>
      </c>
      <c r="K1028" s="16">
        <v>0.34742272974233829</v>
      </c>
      <c r="L1028" s="16" t="s">
        <v>3678</v>
      </c>
      <c r="M1028" s="16" t="s">
        <v>1232</v>
      </c>
      <c r="N1028" s="16">
        <v>0</v>
      </c>
      <c r="O1028" s="16">
        <v>1</v>
      </c>
      <c r="P1028" s="16">
        <v>0.34742272974233829</v>
      </c>
    </row>
    <row r="1029" spans="2:16">
      <c r="B1029" s="13">
        <v>1422</v>
      </c>
      <c r="C1029" s="16">
        <v>30</v>
      </c>
      <c r="D1029" s="16" t="s">
        <v>3633</v>
      </c>
      <c r="E1029" s="16" t="s">
        <v>3626</v>
      </c>
      <c r="F1029" s="27">
        <v>42901</v>
      </c>
      <c r="G1029" s="16" t="s">
        <v>3660</v>
      </c>
      <c r="H1029" s="16" t="s">
        <v>3663</v>
      </c>
      <c r="J1029" s="16">
        <v>0.61746031746031749</v>
      </c>
      <c r="K1029" s="16">
        <v>0.15968868321868809</v>
      </c>
      <c r="L1029" s="16" t="s">
        <v>3630</v>
      </c>
      <c r="M1029" s="16" t="s">
        <v>1392</v>
      </c>
      <c r="N1029" s="16">
        <v>0</v>
      </c>
      <c r="O1029" s="16">
        <v>0</v>
      </c>
      <c r="P1029" s="16">
        <v>0</v>
      </c>
    </row>
    <row r="1030" spans="2:16">
      <c r="B1030" s="13">
        <v>1423</v>
      </c>
      <c r="C1030" s="16">
        <v>30</v>
      </c>
      <c r="D1030" s="16" t="s">
        <v>3633</v>
      </c>
      <c r="E1030" s="16" t="s">
        <v>3626</v>
      </c>
      <c r="F1030" s="27">
        <v>42901</v>
      </c>
      <c r="G1030" s="16" t="s">
        <v>3660</v>
      </c>
      <c r="H1030" s="16" t="s">
        <v>3663</v>
      </c>
      <c r="J1030" s="16">
        <v>0.16875912408759119</v>
      </c>
      <c r="K1030" s="16">
        <v>4.3644784198489911E-2</v>
      </c>
      <c r="L1030" s="16" t="s">
        <v>3632</v>
      </c>
      <c r="M1030" s="16" t="s">
        <v>1392</v>
      </c>
      <c r="N1030" s="16">
        <v>0</v>
      </c>
      <c r="O1030" s="16">
        <v>0</v>
      </c>
      <c r="P1030" s="16">
        <v>0</v>
      </c>
    </row>
    <row r="1031" spans="2:16">
      <c r="B1031" s="13">
        <v>1424</v>
      </c>
      <c r="C1031" s="16">
        <v>30</v>
      </c>
      <c r="D1031" s="16" t="s">
        <v>3633</v>
      </c>
      <c r="E1031" s="16" t="s">
        <v>3626</v>
      </c>
      <c r="F1031" s="27">
        <v>42901</v>
      </c>
      <c r="G1031" s="16" t="s">
        <v>3660</v>
      </c>
      <c r="H1031" s="16" t="s">
        <v>3663</v>
      </c>
      <c r="I1031" s="16">
        <v>0.24</v>
      </c>
      <c r="J1031" s="16">
        <v>0.24</v>
      </c>
      <c r="K1031" s="16">
        <v>6.2069225970862812E-2</v>
      </c>
      <c r="L1031" s="16" t="s">
        <v>3664</v>
      </c>
      <c r="M1031" s="16" t="s">
        <v>1232</v>
      </c>
      <c r="N1031" s="16">
        <v>0</v>
      </c>
      <c r="O1031" s="16">
        <v>0</v>
      </c>
      <c r="P1031" s="16">
        <v>0</v>
      </c>
    </row>
    <row r="1032" spans="2:16">
      <c r="B1032" s="13">
        <v>1425</v>
      </c>
      <c r="C1032" s="16">
        <v>30</v>
      </c>
      <c r="D1032" s="16" t="s">
        <v>3633</v>
      </c>
      <c r="E1032" s="16" t="s">
        <v>3626</v>
      </c>
      <c r="F1032" s="27">
        <v>42901</v>
      </c>
      <c r="G1032" s="16" t="s">
        <v>3660</v>
      </c>
      <c r="H1032" s="16" t="s">
        <v>3663</v>
      </c>
      <c r="I1032" s="16">
        <v>0.06</v>
      </c>
      <c r="J1032" s="16">
        <v>0.06</v>
      </c>
      <c r="K1032" s="16">
        <v>1.55173064927157E-2</v>
      </c>
      <c r="L1032" s="16" t="s">
        <v>3664</v>
      </c>
      <c r="M1032" s="16" t="s">
        <v>1232</v>
      </c>
      <c r="N1032" s="16">
        <v>0</v>
      </c>
      <c r="O1032" s="16">
        <v>0</v>
      </c>
      <c r="P1032" s="16">
        <v>0</v>
      </c>
    </row>
    <row r="1033" spans="2:16">
      <c r="B1033" s="13">
        <v>1426</v>
      </c>
      <c r="C1033" s="16">
        <v>30</v>
      </c>
      <c r="D1033" s="16" t="s">
        <v>3633</v>
      </c>
      <c r="E1033" s="16" t="s">
        <v>3626</v>
      </c>
      <c r="F1033" s="27">
        <v>42901</v>
      </c>
      <c r="G1033" s="16" t="s">
        <v>3660</v>
      </c>
      <c r="H1033" s="16" t="s">
        <v>3663</v>
      </c>
      <c r="I1033" s="16">
        <v>0.04</v>
      </c>
      <c r="J1033" s="16">
        <v>0.04</v>
      </c>
      <c r="K1033" s="16">
        <v>1.03448709951438E-2</v>
      </c>
      <c r="L1033" s="16" t="s">
        <v>3632</v>
      </c>
      <c r="M1033" s="16" t="s">
        <v>1232</v>
      </c>
      <c r="N1033" s="16">
        <v>0</v>
      </c>
      <c r="O1033" s="16">
        <v>0</v>
      </c>
      <c r="P1033" s="16">
        <v>0</v>
      </c>
    </row>
    <row r="1034" spans="2:16">
      <c r="B1034" s="13">
        <v>1427</v>
      </c>
      <c r="C1034" s="16">
        <v>30</v>
      </c>
      <c r="D1034" s="16" t="s">
        <v>3633</v>
      </c>
      <c r="E1034" s="16" t="s">
        <v>3626</v>
      </c>
      <c r="F1034" s="27">
        <v>42901</v>
      </c>
      <c r="G1034" s="16" t="s">
        <v>3660</v>
      </c>
      <c r="H1034" s="16" t="s">
        <v>3663</v>
      </c>
      <c r="I1034" s="16">
        <v>0.04</v>
      </c>
      <c r="J1034" s="16">
        <v>0.04</v>
      </c>
      <c r="K1034" s="16">
        <v>1.03448709951438E-2</v>
      </c>
      <c r="L1034" s="16" t="s">
        <v>3632</v>
      </c>
      <c r="M1034" s="16" t="s">
        <v>1392</v>
      </c>
      <c r="N1034" s="16">
        <v>0</v>
      </c>
      <c r="O1034" s="16">
        <v>0</v>
      </c>
      <c r="P1034" s="16">
        <v>0</v>
      </c>
    </row>
    <row r="1035" spans="2:16">
      <c r="B1035" s="13">
        <v>1428</v>
      </c>
      <c r="C1035" s="16">
        <v>30</v>
      </c>
      <c r="D1035" s="16" t="s">
        <v>3633</v>
      </c>
      <c r="E1035" s="16" t="s">
        <v>3626</v>
      </c>
      <c r="F1035" s="27">
        <v>42901</v>
      </c>
      <c r="G1035" s="16" t="s">
        <v>3660</v>
      </c>
      <c r="H1035" s="16" t="s">
        <v>3663</v>
      </c>
      <c r="J1035" s="16">
        <v>0.61746031746031749</v>
      </c>
      <c r="K1035" s="16">
        <v>0.15968868321868809</v>
      </c>
      <c r="L1035" s="16" t="s">
        <v>3630</v>
      </c>
      <c r="M1035" s="16" t="s">
        <v>1392</v>
      </c>
      <c r="N1035" s="16">
        <v>0</v>
      </c>
      <c r="O1035" s="16">
        <v>0</v>
      </c>
      <c r="P1035" s="16">
        <v>0</v>
      </c>
    </row>
    <row r="1036" spans="2:16">
      <c r="B1036" s="13">
        <v>1429</v>
      </c>
      <c r="C1036" s="16">
        <v>30</v>
      </c>
      <c r="D1036" s="16" t="s">
        <v>3633</v>
      </c>
      <c r="E1036" s="16" t="s">
        <v>3626</v>
      </c>
      <c r="F1036" s="27">
        <v>42901</v>
      </c>
      <c r="G1036" s="16" t="s">
        <v>3660</v>
      </c>
      <c r="H1036" s="16" t="s">
        <v>3663</v>
      </c>
      <c r="J1036" s="16">
        <v>7.0000000000000007E-2</v>
      </c>
      <c r="K1036" s="16">
        <v>1.8103524241501651E-2</v>
      </c>
      <c r="L1036" s="16" t="s">
        <v>3643</v>
      </c>
      <c r="M1036" s="16" t="s">
        <v>1392</v>
      </c>
      <c r="N1036" s="16">
        <v>0</v>
      </c>
      <c r="O1036" s="16">
        <v>0</v>
      </c>
      <c r="P1036" s="16">
        <v>0</v>
      </c>
    </row>
    <row r="1037" spans="2:16">
      <c r="B1037" s="13">
        <v>1430</v>
      </c>
      <c r="C1037" s="16">
        <v>30</v>
      </c>
      <c r="D1037" s="16" t="s">
        <v>3633</v>
      </c>
      <c r="E1037" s="16" t="s">
        <v>3626</v>
      </c>
      <c r="F1037" s="27">
        <v>42901</v>
      </c>
      <c r="G1037" s="16" t="s">
        <v>3660</v>
      </c>
      <c r="H1037" s="16" t="s">
        <v>3663</v>
      </c>
      <c r="J1037" s="16">
        <v>0.16875912408759119</v>
      </c>
      <c r="K1037" s="16">
        <v>4.3644784198489911E-2</v>
      </c>
      <c r="L1037" s="16" t="s">
        <v>3632</v>
      </c>
      <c r="M1037" s="16" t="s">
        <v>1232</v>
      </c>
      <c r="N1037" s="16">
        <v>0</v>
      </c>
      <c r="O1037" s="16">
        <v>0</v>
      </c>
      <c r="P1037" s="16">
        <v>0</v>
      </c>
    </row>
    <row r="1038" spans="2:16">
      <c r="B1038" s="13">
        <v>1431</v>
      </c>
      <c r="C1038" s="16">
        <v>30</v>
      </c>
      <c r="D1038" s="16" t="s">
        <v>3633</v>
      </c>
      <c r="E1038" s="16" t="s">
        <v>3626</v>
      </c>
      <c r="F1038" s="27">
        <v>42901</v>
      </c>
      <c r="G1038" s="16" t="s">
        <v>3660</v>
      </c>
      <c r="H1038" s="16" t="s">
        <v>3663</v>
      </c>
      <c r="J1038" s="16">
        <v>0.16875912408759119</v>
      </c>
      <c r="K1038" s="16">
        <v>4.3644784198489911E-2</v>
      </c>
      <c r="L1038" s="16" t="s">
        <v>3632</v>
      </c>
      <c r="M1038" s="16" t="s">
        <v>1232</v>
      </c>
      <c r="N1038" s="16">
        <v>0</v>
      </c>
      <c r="O1038" s="16">
        <v>0</v>
      </c>
      <c r="P1038" s="16">
        <v>0</v>
      </c>
    </row>
    <row r="1039" spans="2:16">
      <c r="B1039" s="13">
        <v>1432</v>
      </c>
      <c r="C1039" s="16">
        <v>31</v>
      </c>
      <c r="D1039" s="16" t="s">
        <v>3625</v>
      </c>
      <c r="E1039" s="16" t="s">
        <v>3626</v>
      </c>
      <c r="F1039" s="27">
        <v>42934</v>
      </c>
      <c r="G1039" s="16" t="s">
        <v>3665</v>
      </c>
      <c r="H1039" s="16" t="s">
        <v>3666</v>
      </c>
      <c r="I1039" s="16">
        <v>0.01</v>
      </c>
      <c r="J1039" s="16">
        <v>0.01</v>
      </c>
      <c r="K1039" s="16">
        <v>2.5862177487859508E-3</v>
      </c>
      <c r="L1039" s="16" t="s">
        <v>1406</v>
      </c>
      <c r="M1039" s="16" t="s">
        <v>1232</v>
      </c>
      <c r="N1039" s="16">
        <v>0</v>
      </c>
      <c r="O1039" s="16">
        <v>0</v>
      </c>
      <c r="P1039" s="16">
        <v>0</v>
      </c>
    </row>
    <row r="1040" spans="2:16">
      <c r="B1040" s="13">
        <v>1433</v>
      </c>
      <c r="C1040" s="16">
        <v>31</v>
      </c>
      <c r="D1040" s="16" t="s">
        <v>3625</v>
      </c>
      <c r="E1040" s="16" t="s">
        <v>3626</v>
      </c>
      <c r="F1040" s="27">
        <v>42934</v>
      </c>
      <c r="G1040" s="16" t="s">
        <v>3665</v>
      </c>
      <c r="H1040" s="16" t="s">
        <v>3666</v>
      </c>
      <c r="I1040" s="16">
        <v>0.01</v>
      </c>
      <c r="J1040" s="16">
        <v>0.01</v>
      </c>
      <c r="K1040" s="16">
        <v>2.5862177487859508E-3</v>
      </c>
      <c r="L1040" s="16" t="s">
        <v>3630</v>
      </c>
      <c r="M1040" s="16" t="s">
        <v>1232</v>
      </c>
      <c r="N1040" s="16">
        <v>0</v>
      </c>
      <c r="O1040" s="16">
        <v>0</v>
      </c>
      <c r="P1040" s="16">
        <v>0</v>
      </c>
    </row>
    <row r="1041" spans="2:16">
      <c r="B1041" s="13">
        <v>1434</v>
      </c>
      <c r="C1041" s="16">
        <v>31</v>
      </c>
      <c r="D1041" s="16" t="s">
        <v>3625</v>
      </c>
      <c r="E1041" s="16" t="s">
        <v>3626</v>
      </c>
      <c r="F1041" s="27">
        <v>42934</v>
      </c>
      <c r="G1041" s="16" t="s">
        <v>3665</v>
      </c>
      <c r="H1041" s="16" t="s">
        <v>3666</v>
      </c>
      <c r="I1041" s="16">
        <v>0.03</v>
      </c>
      <c r="J1041" s="16">
        <v>0.03</v>
      </c>
      <c r="K1041" s="16">
        <v>7.7586532463578524E-3</v>
      </c>
      <c r="L1041" s="16" t="s">
        <v>3475</v>
      </c>
      <c r="M1041" s="16" t="s">
        <v>1232</v>
      </c>
      <c r="N1041" s="16">
        <v>0</v>
      </c>
      <c r="O1041" s="16">
        <v>0</v>
      </c>
      <c r="P1041" s="16">
        <v>0</v>
      </c>
    </row>
    <row r="1042" spans="2:16">
      <c r="B1042" s="13">
        <v>1435</v>
      </c>
      <c r="C1042" s="16">
        <v>31</v>
      </c>
      <c r="D1042" s="16" t="s">
        <v>3625</v>
      </c>
      <c r="E1042" s="16" t="s">
        <v>3626</v>
      </c>
      <c r="F1042" s="27">
        <v>42934</v>
      </c>
      <c r="G1042" s="16" t="s">
        <v>3665</v>
      </c>
      <c r="H1042" s="16" t="s">
        <v>3666</v>
      </c>
      <c r="I1042" s="16">
        <v>0.01</v>
      </c>
      <c r="J1042" s="16">
        <v>0.01</v>
      </c>
      <c r="K1042" s="16">
        <v>2.5862177487859508E-3</v>
      </c>
      <c r="L1042" s="16" t="s">
        <v>3664</v>
      </c>
      <c r="M1042" s="16" t="s">
        <v>1232</v>
      </c>
      <c r="N1042" s="16">
        <v>0</v>
      </c>
      <c r="O1042" s="16">
        <v>0</v>
      </c>
      <c r="P1042" s="16">
        <v>0</v>
      </c>
    </row>
    <row r="1043" spans="2:16">
      <c r="B1043" s="13">
        <v>1436</v>
      </c>
      <c r="C1043" s="16">
        <v>31</v>
      </c>
      <c r="D1043" s="16" t="s">
        <v>3625</v>
      </c>
      <c r="E1043" s="16" t="s">
        <v>3626</v>
      </c>
      <c r="F1043" s="27">
        <v>42934</v>
      </c>
      <c r="G1043" s="16" t="s">
        <v>3665</v>
      </c>
      <c r="H1043" s="16" t="s">
        <v>3666</v>
      </c>
      <c r="J1043" s="16">
        <v>1.3433622513240779</v>
      </c>
      <c r="K1043" s="16">
        <v>0.34742272974233829</v>
      </c>
      <c r="L1043" s="16" t="s">
        <v>3680</v>
      </c>
      <c r="M1043" s="16" t="s">
        <v>1232</v>
      </c>
      <c r="N1043" s="16">
        <v>1</v>
      </c>
      <c r="O1043" s="16">
        <v>0</v>
      </c>
      <c r="P1043" s="16">
        <v>0.34742272974233829</v>
      </c>
    </row>
    <row r="1044" spans="2:16">
      <c r="B1044" s="13">
        <v>1437</v>
      </c>
      <c r="C1044" s="16">
        <v>31</v>
      </c>
      <c r="D1044" s="16" t="s">
        <v>3625</v>
      </c>
      <c r="E1044" s="16" t="s">
        <v>3626</v>
      </c>
      <c r="F1044" s="27">
        <v>42934</v>
      </c>
      <c r="G1044" s="16" t="s">
        <v>3665</v>
      </c>
      <c r="H1044" s="16" t="s">
        <v>3666</v>
      </c>
      <c r="J1044" s="16">
        <v>1.3433622513240779</v>
      </c>
      <c r="K1044" s="16">
        <v>0.34742272974233829</v>
      </c>
      <c r="L1044" s="16" t="s">
        <v>3680</v>
      </c>
      <c r="M1044" s="16" t="s">
        <v>1232</v>
      </c>
      <c r="N1044" s="16">
        <v>1</v>
      </c>
      <c r="O1044" s="16">
        <v>0</v>
      </c>
      <c r="P1044" s="16">
        <v>0.34742272974233829</v>
      </c>
    </row>
    <row r="1045" spans="2:16">
      <c r="B1045" s="13">
        <v>1438</v>
      </c>
      <c r="C1045" s="16">
        <v>31</v>
      </c>
      <c r="D1045" s="16" t="s">
        <v>3625</v>
      </c>
      <c r="E1045" s="16" t="s">
        <v>3626</v>
      </c>
      <c r="F1045" s="27">
        <v>42934</v>
      </c>
      <c r="G1045" s="16" t="s">
        <v>3665</v>
      </c>
      <c r="H1045" s="16" t="s">
        <v>3666</v>
      </c>
      <c r="I1045" s="16">
        <v>0.01</v>
      </c>
      <c r="J1045" s="16">
        <v>0.01</v>
      </c>
      <c r="K1045" s="16">
        <v>2.5862177487859508E-3</v>
      </c>
      <c r="L1045" s="16" t="s">
        <v>3656</v>
      </c>
      <c r="M1045" s="16" t="s">
        <v>1232</v>
      </c>
      <c r="N1045" s="16">
        <v>0</v>
      </c>
      <c r="O1045" s="16">
        <v>0</v>
      </c>
      <c r="P1045" s="16">
        <v>0</v>
      </c>
    </row>
    <row r="1046" spans="2:16">
      <c r="B1046" s="13">
        <v>1439</v>
      </c>
      <c r="C1046" s="16">
        <v>31</v>
      </c>
      <c r="D1046" s="16" t="s">
        <v>3625</v>
      </c>
      <c r="E1046" s="16" t="s">
        <v>3626</v>
      </c>
      <c r="F1046" s="27">
        <v>42934</v>
      </c>
      <c r="G1046" s="16" t="s">
        <v>3665</v>
      </c>
      <c r="H1046" s="16" t="s">
        <v>3666</v>
      </c>
      <c r="I1046" s="16">
        <v>0.01</v>
      </c>
      <c r="J1046" s="16">
        <v>0.01</v>
      </c>
      <c r="K1046" s="16">
        <v>2.5862177487859508E-3</v>
      </c>
      <c r="L1046" s="16" t="s">
        <v>3475</v>
      </c>
      <c r="M1046" s="16" t="s">
        <v>1232</v>
      </c>
      <c r="N1046" s="16">
        <v>0</v>
      </c>
      <c r="O1046" s="16">
        <v>0</v>
      </c>
      <c r="P1046" s="16">
        <v>0</v>
      </c>
    </row>
    <row r="1047" spans="2:16">
      <c r="B1047" s="13">
        <v>1440</v>
      </c>
      <c r="C1047" s="16">
        <v>31</v>
      </c>
      <c r="D1047" s="16" t="s">
        <v>3625</v>
      </c>
      <c r="E1047" s="16" t="s">
        <v>3626</v>
      </c>
      <c r="F1047" s="27">
        <v>42934</v>
      </c>
      <c r="G1047" s="16" t="s">
        <v>3665</v>
      </c>
      <c r="H1047" s="16" t="s">
        <v>3666</v>
      </c>
      <c r="I1047" s="16">
        <v>0.01</v>
      </c>
      <c r="J1047" s="16">
        <v>0.01</v>
      </c>
      <c r="K1047" s="16">
        <v>2.5862177487859508E-3</v>
      </c>
      <c r="L1047" s="16" t="s">
        <v>3475</v>
      </c>
      <c r="M1047" s="16" t="s">
        <v>1232</v>
      </c>
      <c r="N1047" s="16">
        <v>0</v>
      </c>
      <c r="O1047" s="16">
        <v>0</v>
      </c>
      <c r="P1047" s="16">
        <v>0</v>
      </c>
    </row>
    <row r="1048" spans="2:16">
      <c r="B1048" s="13">
        <v>1441</v>
      </c>
      <c r="C1048" s="16">
        <v>31</v>
      </c>
      <c r="D1048" s="16" t="s">
        <v>3625</v>
      </c>
      <c r="E1048" s="16" t="s">
        <v>3626</v>
      </c>
      <c r="F1048" s="27">
        <v>42934</v>
      </c>
      <c r="G1048" s="16" t="s">
        <v>3665</v>
      </c>
      <c r="H1048" s="16" t="s">
        <v>3666</v>
      </c>
      <c r="I1048" s="16">
        <v>0.01</v>
      </c>
      <c r="J1048" s="16">
        <v>0.01</v>
      </c>
      <c r="K1048" s="16">
        <v>2.5862177487859508E-3</v>
      </c>
      <c r="L1048" s="16" t="s">
        <v>3475</v>
      </c>
      <c r="M1048" s="16" t="s">
        <v>1232</v>
      </c>
      <c r="N1048" s="16">
        <v>0</v>
      </c>
      <c r="O1048" s="16">
        <v>0</v>
      </c>
      <c r="P1048" s="16">
        <v>0</v>
      </c>
    </row>
    <row r="1049" spans="2:16">
      <c r="B1049" s="13">
        <v>1442</v>
      </c>
      <c r="C1049" s="16">
        <v>31</v>
      </c>
      <c r="D1049" s="16" t="s">
        <v>3625</v>
      </c>
      <c r="E1049" s="16" t="s">
        <v>3626</v>
      </c>
      <c r="F1049" s="27">
        <v>42934</v>
      </c>
      <c r="G1049" s="16" t="s">
        <v>3665</v>
      </c>
      <c r="H1049" s="16" t="s">
        <v>3666</v>
      </c>
      <c r="J1049" s="16">
        <v>1.3433622513240779</v>
      </c>
      <c r="K1049" s="16">
        <v>0.34742272974233829</v>
      </c>
      <c r="L1049" s="16" t="s">
        <v>3680</v>
      </c>
      <c r="M1049" s="16" t="s">
        <v>1392</v>
      </c>
      <c r="N1049" s="16">
        <v>1</v>
      </c>
      <c r="O1049" s="16">
        <v>0</v>
      </c>
      <c r="P1049" s="16">
        <v>0.34742272974233829</v>
      </c>
    </row>
    <row r="1050" spans="2:16">
      <c r="B1050" s="13">
        <v>1443</v>
      </c>
      <c r="C1050" s="16">
        <v>31</v>
      </c>
      <c r="D1050" s="16" t="s">
        <v>3625</v>
      </c>
      <c r="E1050" s="16" t="s">
        <v>3626</v>
      </c>
      <c r="F1050" s="27">
        <v>42934</v>
      </c>
      <c r="G1050" s="16" t="s">
        <v>3665</v>
      </c>
      <c r="H1050" s="16" t="s">
        <v>3666</v>
      </c>
      <c r="J1050" s="16">
        <v>1.3433622513240779</v>
      </c>
      <c r="K1050" s="16">
        <v>0.34742272974233829</v>
      </c>
      <c r="L1050" s="16" t="s">
        <v>3678</v>
      </c>
      <c r="M1050" s="16" t="s">
        <v>1232</v>
      </c>
      <c r="N1050" s="16">
        <v>0</v>
      </c>
      <c r="O1050" s="16">
        <v>1</v>
      </c>
      <c r="P1050" s="16">
        <v>0.34742272974233829</v>
      </c>
    </row>
    <row r="1051" spans="2:16">
      <c r="B1051" s="13">
        <v>1444</v>
      </c>
      <c r="C1051" s="16">
        <v>31</v>
      </c>
      <c r="D1051" s="16" t="s">
        <v>3625</v>
      </c>
      <c r="E1051" s="16" t="s">
        <v>3626</v>
      </c>
      <c r="F1051" s="27">
        <v>42934</v>
      </c>
      <c r="G1051" s="16" t="s">
        <v>3665</v>
      </c>
      <c r="H1051" s="16" t="s">
        <v>3666</v>
      </c>
      <c r="I1051" s="16">
        <v>0.26</v>
      </c>
      <c r="J1051" s="16">
        <v>0.26</v>
      </c>
      <c r="K1051" s="16">
        <v>6.7241661468434702E-2</v>
      </c>
      <c r="L1051" s="16" t="s">
        <v>3648</v>
      </c>
      <c r="M1051" s="16" t="s">
        <v>1392</v>
      </c>
      <c r="N1051" s="16">
        <v>0</v>
      </c>
      <c r="O1051" s="16">
        <v>0</v>
      </c>
      <c r="P1051" s="16">
        <v>0</v>
      </c>
    </row>
    <row r="1052" spans="2:16">
      <c r="B1052" s="13">
        <v>1445</v>
      </c>
      <c r="C1052" s="16">
        <v>31</v>
      </c>
      <c r="D1052" s="16" t="s">
        <v>3625</v>
      </c>
      <c r="E1052" s="16" t="s">
        <v>3626</v>
      </c>
      <c r="F1052" s="27">
        <v>42934</v>
      </c>
      <c r="G1052" s="16" t="s">
        <v>3665</v>
      </c>
      <c r="H1052" s="16" t="s">
        <v>3666</v>
      </c>
      <c r="I1052" s="16">
        <v>0.1</v>
      </c>
      <c r="J1052" s="16">
        <v>0.1</v>
      </c>
      <c r="K1052" s="16">
        <v>2.586217748785951E-2</v>
      </c>
      <c r="L1052" s="16" t="s">
        <v>3648</v>
      </c>
      <c r="M1052" s="16" t="s">
        <v>1392</v>
      </c>
      <c r="N1052" s="16">
        <v>0</v>
      </c>
      <c r="O1052" s="16">
        <v>0</v>
      </c>
      <c r="P1052" s="16">
        <v>0</v>
      </c>
    </row>
    <row r="1053" spans="2:16">
      <c r="B1053" s="13">
        <v>1446</v>
      </c>
      <c r="C1053" s="16">
        <v>31</v>
      </c>
      <c r="D1053" s="16" t="s">
        <v>3625</v>
      </c>
      <c r="E1053" s="16" t="s">
        <v>3626</v>
      </c>
      <c r="F1053" s="27">
        <v>42934</v>
      </c>
      <c r="G1053" s="16" t="s">
        <v>3665</v>
      </c>
      <c r="H1053" s="16" t="s">
        <v>3666</v>
      </c>
      <c r="I1053" s="16">
        <v>0.03</v>
      </c>
      <c r="J1053" s="16">
        <v>0.03</v>
      </c>
      <c r="K1053" s="16">
        <v>7.7586532463578524E-3</v>
      </c>
      <c r="L1053" s="16" t="s">
        <v>3475</v>
      </c>
      <c r="M1053" s="16" t="s">
        <v>1232</v>
      </c>
      <c r="N1053" s="16">
        <v>0</v>
      </c>
      <c r="O1053" s="16">
        <v>0</v>
      </c>
      <c r="P1053" s="16">
        <v>0</v>
      </c>
    </row>
    <row r="1054" spans="2:16">
      <c r="B1054" s="13">
        <v>1447</v>
      </c>
      <c r="C1054" s="16">
        <v>31</v>
      </c>
      <c r="D1054" s="16" t="s">
        <v>3625</v>
      </c>
      <c r="E1054" s="16" t="s">
        <v>3626</v>
      </c>
      <c r="F1054" s="27">
        <v>42934</v>
      </c>
      <c r="G1054" s="16" t="s">
        <v>3665</v>
      </c>
      <c r="H1054" s="16" t="s">
        <v>3666</v>
      </c>
      <c r="I1054" s="16">
        <v>0.01</v>
      </c>
      <c r="J1054" s="16">
        <v>0.01</v>
      </c>
      <c r="K1054" s="16">
        <v>2.5862177487859508E-3</v>
      </c>
      <c r="L1054" s="16" t="s">
        <v>3648</v>
      </c>
      <c r="M1054" s="16" t="s">
        <v>1392</v>
      </c>
      <c r="N1054" s="16">
        <v>0</v>
      </c>
      <c r="O1054" s="16">
        <v>0</v>
      </c>
      <c r="P1054" s="16">
        <v>0</v>
      </c>
    </row>
    <row r="1055" spans="2:16">
      <c r="B1055" s="13">
        <v>1448</v>
      </c>
      <c r="C1055" s="16">
        <v>31</v>
      </c>
      <c r="D1055" s="16" t="s">
        <v>3625</v>
      </c>
      <c r="E1055" s="16" t="s">
        <v>3626</v>
      </c>
      <c r="F1055" s="27">
        <v>42934</v>
      </c>
      <c r="G1055" s="16" t="s">
        <v>3665</v>
      </c>
      <c r="H1055" s="16" t="s">
        <v>3666</v>
      </c>
      <c r="I1055" s="16">
        <v>0.23</v>
      </c>
      <c r="J1055" s="16">
        <v>0.23</v>
      </c>
      <c r="K1055" s="16">
        <v>5.9483008222076868E-2</v>
      </c>
      <c r="L1055" s="16" t="s">
        <v>3648</v>
      </c>
      <c r="M1055" s="16" t="s">
        <v>1392</v>
      </c>
      <c r="N1055" s="16">
        <v>0</v>
      </c>
      <c r="O1055" s="16">
        <v>0</v>
      </c>
      <c r="P1055" s="16">
        <v>0</v>
      </c>
    </row>
    <row r="1056" spans="2:16">
      <c r="B1056" s="13">
        <v>1449</v>
      </c>
      <c r="C1056" s="16">
        <v>31</v>
      </c>
      <c r="D1056" s="16" t="s">
        <v>3625</v>
      </c>
      <c r="E1056" s="16" t="s">
        <v>3626</v>
      </c>
      <c r="F1056" s="27">
        <v>42934</v>
      </c>
      <c r="G1056" s="16" t="s">
        <v>3665</v>
      </c>
      <c r="H1056" s="16" t="s">
        <v>3666</v>
      </c>
      <c r="I1056" s="16">
        <v>0.01</v>
      </c>
      <c r="J1056" s="16">
        <v>0.01</v>
      </c>
      <c r="K1056" s="16">
        <v>2.5862177487859508E-3</v>
      </c>
      <c r="L1056" s="16" t="s">
        <v>3475</v>
      </c>
      <c r="M1056" s="16" t="s">
        <v>1232</v>
      </c>
      <c r="N1056" s="16">
        <v>0</v>
      </c>
      <c r="O1056" s="16">
        <v>0</v>
      </c>
      <c r="P1056" s="16">
        <v>0</v>
      </c>
    </row>
    <row r="1057" spans="2:16">
      <c r="B1057" s="13">
        <v>1450</v>
      </c>
      <c r="C1057" s="16">
        <v>31</v>
      </c>
      <c r="D1057" s="16" t="s">
        <v>3625</v>
      </c>
      <c r="E1057" s="16" t="s">
        <v>3626</v>
      </c>
      <c r="F1057" s="27">
        <v>42934</v>
      </c>
      <c r="G1057" s="16" t="s">
        <v>3665</v>
      </c>
      <c r="H1057" s="16" t="s">
        <v>3666</v>
      </c>
      <c r="I1057" s="16">
        <v>0.05</v>
      </c>
      <c r="J1057" s="16">
        <v>0.05</v>
      </c>
      <c r="K1057" s="16">
        <v>1.293108874392975E-2</v>
      </c>
      <c r="L1057" s="16" t="s">
        <v>3475</v>
      </c>
      <c r="M1057" s="16" t="s">
        <v>1232</v>
      </c>
      <c r="N1057" s="16">
        <v>0</v>
      </c>
      <c r="O1057" s="16">
        <v>0</v>
      </c>
      <c r="P1057" s="16">
        <v>0</v>
      </c>
    </row>
    <row r="1058" spans="2:16">
      <c r="B1058" s="13">
        <v>1451</v>
      </c>
      <c r="C1058" s="16">
        <v>31</v>
      </c>
      <c r="D1058" s="16" t="s">
        <v>3625</v>
      </c>
      <c r="E1058" s="16" t="s">
        <v>3626</v>
      </c>
      <c r="F1058" s="27">
        <v>42934</v>
      </c>
      <c r="G1058" s="16" t="s">
        <v>3665</v>
      </c>
      <c r="H1058" s="16" t="s">
        <v>3666</v>
      </c>
      <c r="I1058" s="16">
        <v>0.05</v>
      </c>
      <c r="J1058" s="16">
        <v>0.05</v>
      </c>
      <c r="K1058" s="16">
        <v>1.293108874392975E-2</v>
      </c>
      <c r="L1058" s="16" t="s">
        <v>3475</v>
      </c>
      <c r="M1058" s="16" t="s">
        <v>1232</v>
      </c>
      <c r="N1058" s="16">
        <v>0</v>
      </c>
      <c r="O1058" s="16">
        <v>0</v>
      </c>
      <c r="P1058" s="16">
        <v>0</v>
      </c>
    </row>
    <row r="1059" spans="2:16">
      <c r="B1059" s="13">
        <v>1452</v>
      </c>
      <c r="C1059" s="16">
        <v>31</v>
      </c>
      <c r="D1059" s="16" t="s">
        <v>3625</v>
      </c>
      <c r="E1059" s="16" t="s">
        <v>3626</v>
      </c>
      <c r="F1059" s="27">
        <v>42934</v>
      </c>
      <c r="G1059" s="16" t="s">
        <v>3665</v>
      </c>
      <c r="H1059" s="16" t="s">
        <v>3666</v>
      </c>
      <c r="I1059" s="16">
        <v>0.03</v>
      </c>
      <c r="J1059" s="16">
        <v>0.03</v>
      </c>
      <c r="K1059" s="16">
        <v>7.7586532463578524E-3</v>
      </c>
      <c r="L1059" s="16" t="s">
        <v>3659</v>
      </c>
      <c r="M1059" s="16" t="s">
        <v>1232</v>
      </c>
      <c r="N1059" s="16">
        <v>0</v>
      </c>
      <c r="O1059" s="16">
        <v>0</v>
      </c>
      <c r="P1059" s="16">
        <v>0</v>
      </c>
    </row>
    <row r="1060" spans="2:16">
      <c r="B1060" s="13">
        <v>1453</v>
      </c>
      <c r="C1060" s="16">
        <v>31</v>
      </c>
      <c r="D1060" s="16" t="s">
        <v>3625</v>
      </c>
      <c r="E1060" s="16" t="s">
        <v>3626</v>
      </c>
      <c r="F1060" s="27">
        <v>42934</v>
      </c>
      <c r="G1060" s="16" t="s">
        <v>3665</v>
      </c>
      <c r="H1060" s="16" t="s">
        <v>3666</v>
      </c>
      <c r="J1060" s="16">
        <v>2.066666666666667E-2</v>
      </c>
      <c r="K1060" s="16">
        <v>5.3448500141576316E-3</v>
      </c>
      <c r="L1060" s="16" t="s">
        <v>3659</v>
      </c>
      <c r="M1060" s="16" t="s">
        <v>1232</v>
      </c>
      <c r="N1060" s="16">
        <v>0</v>
      </c>
      <c r="O1060" s="16">
        <v>0</v>
      </c>
      <c r="P1060" s="16">
        <v>0</v>
      </c>
    </row>
    <row r="1061" spans="2:16">
      <c r="B1061" s="13">
        <v>1454</v>
      </c>
      <c r="C1061" s="16">
        <v>31</v>
      </c>
      <c r="D1061" s="16" t="s">
        <v>3625</v>
      </c>
      <c r="E1061" s="16" t="s">
        <v>3626</v>
      </c>
      <c r="F1061" s="27">
        <v>42934</v>
      </c>
      <c r="G1061" s="16" t="s">
        <v>3665</v>
      </c>
      <c r="H1061" s="16" t="s">
        <v>3666</v>
      </c>
      <c r="I1061" s="16">
        <v>0.01</v>
      </c>
      <c r="J1061" s="16">
        <v>0.01</v>
      </c>
      <c r="K1061" s="16">
        <v>2.5862177487859508E-3</v>
      </c>
      <c r="L1061" s="16" t="s">
        <v>3475</v>
      </c>
      <c r="M1061" s="16" t="s">
        <v>1232</v>
      </c>
      <c r="N1061" s="16">
        <v>0</v>
      </c>
      <c r="O1061" s="16">
        <v>0</v>
      </c>
      <c r="P1061" s="16">
        <v>0</v>
      </c>
    </row>
    <row r="1062" spans="2:16">
      <c r="B1062" s="13">
        <v>1455</v>
      </c>
      <c r="C1062" s="16">
        <v>31</v>
      </c>
      <c r="D1062" s="16" t="s">
        <v>3625</v>
      </c>
      <c r="E1062" s="16" t="s">
        <v>3626</v>
      </c>
      <c r="F1062" s="27">
        <v>42934</v>
      </c>
      <c r="G1062" s="16" t="s">
        <v>3665</v>
      </c>
      <c r="H1062" s="16" t="s">
        <v>3666</v>
      </c>
      <c r="I1062" s="16">
        <v>0.01</v>
      </c>
      <c r="J1062" s="16">
        <v>0.01</v>
      </c>
      <c r="K1062" s="16">
        <v>2.5862177487859508E-3</v>
      </c>
      <c r="L1062" s="16" t="s">
        <v>3656</v>
      </c>
      <c r="M1062" s="16" t="s">
        <v>1232</v>
      </c>
      <c r="N1062" s="16">
        <v>0</v>
      </c>
      <c r="O1062" s="16">
        <v>0</v>
      </c>
      <c r="P1062" s="16">
        <v>0</v>
      </c>
    </row>
    <row r="1063" spans="2:16">
      <c r="B1063" s="13">
        <v>1456</v>
      </c>
      <c r="C1063" s="16">
        <v>31</v>
      </c>
      <c r="D1063" s="16" t="s">
        <v>3625</v>
      </c>
      <c r="E1063" s="16" t="s">
        <v>3626</v>
      </c>
      <c r="F1063" s="27">
        <v>42934</v>
      </c>
      <c r="G1063" s="16" t="s">
        <v>3665</v>
      </c>
      <c r="H1063" s="16" t="s">
        <v>3666</v>
      </c>
      <c r="I1063" s="16">
        <v>0.21</v>
      </c>
      <c r="J1063" s="16">
        <v>0.21</v>
      </c>
      <c r="K1063" s="16">
        <v>5.4310572724504957E-2</v>
      </c>
      <c r="L1063" s="16" t="s">
        <v>3656</v>
      </c>
      <c r="M1063" s="16" t="s">
        <v>1232</v>
      </c>
      <c r="N1063" s="16">
        <v>0</v>
      </c>
      <c r="O1063" s="16">
        <v>0</v>
      </c>
      <c r="P1063" s="16">
        <v>0</v>
      </c>
    </row>
    <row r="1064" spans="2:16">
      <c r="B1064" s="13">
        <v>1457</v>
      </c>
      <c r="C1064" s="16">
        <v>31</v>
      </c>
      <c r="D1064" s="16" t="s">
        <v>3625</v>
      </c>
      <c r="E1064" s="16" t="s">
        <v>3626</v>
      </c>
      <c r="F1064" s="27">
        <v>42934</v>
      </c>
      <c r="G1064" s="16" t="s">
        <v>3665</v>
      </c>
      <c r="H1064" s="16" t="s">
        <v>3666</v>
      </c>
      <c r="I1064" s="16">
        <v>0.01</v>
      </c>
      <c r="J1064" s="16">
        <v>0.01</v>
      </c>
      <c r="K1064" s="16">
        <v>2.5862177487859508E-3</v>
      </c>
      <c r="L1064" s="16" t="s">
        <v>3475</v>
      </c>
      <c r="M1064" s="16" t="s">
        <v>1232</v>
      </c>
      <c r="N1064" s="16">
        <v>0</v>
      </c>
      <c r="O1064" s="16">
        <v>0</v>
      </c>
      <c r="P1064" s="16">
        <v>0</v>
      </c>
    </row>
    <row r="1065" spans="2:16">
      <c r="B1065" s="13">
        <v>1458</v>
      </c>
      <c r="C1065" s="16">
        <v>31</v>
      </c>
      <c r="D1065" s="16" t="s">
        <v>3625</v>
      </c>
      <c r="E1065" s="16" t="s">
        <v>3626</v>
      </c>
      <c r="F1065" s="27">
        <v>42934</v>
      </c>
      <c r="G1065" s="16" t="s">
        <v>3665</v>
      </c>
      <c r="H1065" s="16" t="s">
        <v>3666</v>
      </c>
      <c r="J1065" s="16">
        <v>1.3433622513240779</v>
      </c>
      <c r="K1065" s="16">
        <v>0.34742272974233829</v>
      </c>
      <c r="L1065" s="16" t="s">
        <v>3678</v>
      </c>
      <c r="M1065" s="16" t="s">
        <v>1232</v>
      </c>
      <c r="N1065" s="16">
        <v>0</v>
      </c>
      <c r="O1065" s="16">
        <v>1</v>
      </c>
      <c r="P1065" s="16">
        <v>0.34742272974233829</v>
      </c>
    </row>
    <row r="1066" spans="2:16">
      <c r="B1066" s="13">
        <v>1459</v>
      </c>
      <c r="C1066" s="16">
        <v>31</v>
      </c>
      <c r="D1066" s="16" t="s">
        <v>3625</v>
      </c>
      <c r="E1066" s="16" t="s">
        <v>3626</v>
      </c>
      <c r="F1066" s="27">
        <v>42934</v>
      </c>
      <c r="G1066" s="16" t="s">
        <v>3665</v>
      </c>
      <c r="H1066" s="16" t="s">
        <v>3666</v>
      </c>
      <c r="J1066" s="16">
        <v>1.3433622513240779</v>
      </c>
      <c r="K1066" s="16">
        <v>0.34742272974233829</v>
      </c>
      <c r="L1066" s="16" t="s">
        <v>3680</v>
      </c>
      <c r="M1066" s="16" t="s">
        <v>1232</v>
      </c>
      <c r="N1066" s="16">
        <v>1</v>
      </c>
      <c r="O1066" s="16">
        <v>0</v>
      </c>
      <c r="P1066" s="16">
        <v>0.34742272974233829</v>
      </c>
    </row>
    <row r="1067" spans="2:16">
      <c r="B1067" s="13">
        <v>1460</v>
      </c>
      <c r="C1067" s="16">
        <v>31</v>
      </c>
      <c r="D1067" s="16" t="s">
        <v>3625</v>
      </c>
      <c r="E1067" s="16" t="s">
        <v>3626</v>
      </c>
      <c r="F1067" s="27">
        <v>42934</v>
      </c>
      <c r="G1067" s="16" t="s">
        <v>3665</v>
      </c>
      <c r="H1067" s="16" t="s">
        <v>3666</v>
      </c>
      <c r="I1067" s="16">
        <v>0.08</v>
      </c>
      <c r="J1067" s="16">
        <v>0.08</v>
      </c>
      <c r="K1067" s="16">
        <v>2.068974199028761E-2</v>
      </c>
      <c r="L1067" s="16" t="s">
        <v>3475</v>
      </c>
      <c r="M1067" s="16" t="s">
        <v>1232</v>
      </c>
      <c r="N1067" s="16">
        <v>0</v>
      </c>
      <c r="O1067" s="16">
        <v>0</v>
      </c>
      <c r="P1067" s="16">
        <v>0</v>
      </c>
    </row>
    <row r="1068" spans="2:16">
      <c r="B1068" s="13">
        <v>1461</v>
      </c>
      <c r="C1068" s="16">
        <v>31</v>
      </c>
      <c r="D1068" s="16" t="s">
        <v>3625</v>
      </c>
      <c r="E1068" s="16" t="s">
        <v>3626</v>
      </c>
      <c r="F1068" s="27">
        <v>42934</v>
      </c>
      <c r="G1068" s="16" t="s">
        <v>3665</v>
      </c>
      <c r="H1068" s="16" t="s">
        <v>3666</v>
      </c>
      <c r="I1068" s="16">
        <v>0.06</v>
      </c>
      <c r="J1068" s="16">
        <v>0.06</v>
      </c>
      <c r="K1068" s="16">
        <v>1.55173064927157E-2</v>
      </c>
      <c r="L1068" s="16" t="s">
        <v>3656</v>
      </c>
      <c r="M1068" s="16" t="s">
        <v>1232</v>
      </c>
      <c r="N1068" s="16">
        <v>0</v>
      </c>
      <c r="O1068" s="16">
        <v>0</v>
      </c>
      <c r="P1068" s="16">
        <v>0</v>
      </c>
    </row>
    <row r="1069" spans="2:16">
      <c r="B1069" s="13">
        <v>1462</v>
      </c>
      <c r="C1069" s="16">
        <v>31</v>
      </c>
      <c r="D1069" s="16" t="s">
        <v>3625</v>
      </c>
      <c r="E1069" s="16" t="s">
        <v>3626</v>
      </c>
      <c r="F1069" s="27">
        <v>42934</v>
      </c>
      <c r="G1069" s="16" t="s">
        <v>3665</v>
      </c>
      <c r="H1069" s="16" t="s">
        <v>3666</v>
      </c>
      <c r="I1069" s="16">
        <v>7.0000000000000007E-2</v>
      </c>
      <c r="J1069" s="16">
        <v>7.0000000000000007E-2</v>
      </c>
      <c r="K1069" s="16">
        <v>1.8103524241501651E-2</v>
      </c>
      <c r="L1069" s="16" t="s">
        <v>3659</v>
      </c>
      <c r="M1069" s="16" t="s">
        <v>1232</v>
      </c>
      <c r="N1069" s="16">
        <v>0</v>
      </c>
      <c r="O1069" s="16">
        <v>0</v>
      </c>
      <c r="P1069" s="16">
        <v>0</v>
      </c>
    </row>
    <row r="1070" spans="2:16">
      <c r="B1070" s="13">
        <v>1463</v>
      </c>
      <c r="C1070" s="16">
        <v>31</v>
      </c>
      <c r="D1070" s="16" t="s">
        <v>3625</v>
      </c>
      <c r="E1070" s="16" t="s">
        <v>3626</v>
      </c>
      <c r="F1070" s="27">
        <v>42934</v>
      </c>
      <c r="G1070" s="16" t="s">
        <v>3665</v>
      </c>
      <c r="H1070" s="16" t="s">
        <v>3666</v>
      </c>
      <c r="I1070" s="16">
        <v>0.01</v>
      </c>
      <c r="J1070" s="16">
        <v>0.01</v>
      </c>
      <c r="K1070" s="16">
        <v>2.5862177487859508E-3</v>
      </c>
      <c r="L1070" s="16" t="s">
        <v>3659</v>
      </c>
      <c r="M1070" s="16" t="s">
        <v>1392</v>
      </c>
      <c r="N1070" s="16">
        <v>0</v>
      </c>
      <c r="O1070" s="16">
        <v>0</v>
      </c>
      <c r="P1070" s="16">
        <v>0</v>
      </c>
    </row>
    <row r="1071" spans="2:16">
      <c r="B1071" s="13">
        <v>1464</v>
      </c>
      <c r="C1071" s="16">
        <v>31</v>
      </c>
      <c r="D1071" s="16" t="s">
        <v>3625</v>
      </c>
      <c r="E1071" s="16" t="s">
        <v>3626</v>
      </c>
      <c r="F1071" s="27">
        <v>42934</v>
      </c>
      <c r="G1071" s="16" t="s">
        <v>3665</v>
      </c>
      <c r="H1071" s="16" t="s">
        <v>3666</v>
      </c>
      <c r="I1071" s="16">
        <v>0.01</v>
      </c>
      <c r="J1071" s="16">
        <v>0.01</v>
      </c>
      <c r="K1071" s="16">
        <v>2.5862177487859508E-3</v>
      </c>
      <c r="L1071" s="16" t="s">
        <v>3659</v>
      </c>
      <c r="M1071" s="16" t="s">
        <v>1232</v>
      </c>
      <c r="N1071" s="16">
        <v>0</v>
      </c>
      <c r="O1071" s="16">
        <v>0</v>
      </c>
      <c r="P1071" s="16">
        <v>0</v>
      </c>
    </row>
    <row r="1072" spans="2:16">
      <c r="B1072" s="13">
        <v>1465</v>
      </c>
      <c r="C1072" s="16">
        <v>31</v>
      </c>
      <c r="D1072" s="16" t="s">
        <v>3625</v>
      </c>
      <c r="E1072" s="16" t="s">
        <v>3626</v>
      </c>
      <c r="F1072" s="27">
        <v>42934</v>
      </c>
      <c r="G1072" s="16" t="s">
        <v>3665</v>
      </c>
      <c r="H1072" s="16" t="s">
        <v>3666</v>
      </c>
      <c r="J1072" s="16">
        <v>2.066666666666667E-2</v>
      </c>
      <c r="K1072" s="16">
        <v>5.3448500141576316E-3</v>
      </c>
      <c r="L1072" s="16" t="s">
        <v>3659</v>
      </c>
      <c r="M1072" s="16" t="s">
        <v>1392</v>
      </c>
      <c r="N1072" s="16">
        <v>0</v>
      </c>
      <c r="O1072" s="16">
        <v>0</v>
      </c>
      <c r="P1072" s="16">
        <v>0</v>
      </c>
    </row>
    <row r="1073" spans="2:16">
      <c r="B1073" s="13">
        <v>1466</v>
      </c>
      <c r="C1073" s="16">
        <v>31</v>
      </c>
      <c r="D1073" s="16" t="s">
        <v>3625</v>
      </c>
      <c r="E1073" s="16" t="s">
        <v>3626</v>
      </c>
      <c r="F1073" s="27">
        <v>42934</v>
      </c>
      <c r="G1073" s="16" t="s">
        <v>3665</v>
      </c>
      <c r="H1073" s="16" t="s">
        <v>3666</v>
      </c>
      <c r="I1073" s="16">
        <v>0.12</v>
      </c>
      <c r="J1073" s="16">
        <v>0.12</v>
      </c>
      <c r="K1073" s="16">
        <v>3.103461298543141E-2</v>
      </c>
      <c r="L1073" s="16" t="s">
        <v>1279</v>
      </c>
      <c r="M1073" s="16" t="s">
        <v>1232</v>
      </c>
      <c r="N1073" s="16">
        <v>0</v>
      </c>
      <c r="O1073" s="16">
        <v>0</v>
      </c>
      <c r="P1073" s="16">
        <v>0</v>
      </c>
    </row>
    <row r="1074" spans="2:16">
      <c r="B1074" s="13">
        <v>1467</v>
      </c>
      <c r="C1074" s="16">
        <v>31</v>
      </c>
      <c r="D1074" s="16" t="s">
        <v>3625</v>
      </c>
      <c r="E1074" s="16" t="s">
        <v>3626</v>
      </c>
      <c r="F1074" s="27">
        <v>42934</v>
      </c>
      <c r="G1074" s="16" t="s">
        <v>3665</v>
      </c>
      <c r="H1074" s="16" t="s">
        <v>3666</v>
      </c>
      <c r="I1074" s="16">
        <v>0.01</v>
      </c>
      <c r="J1074" s="16">
        <v>0.01</v>
      </c>
      <c r="K1074" s="16">
        <v>2.5862177487859508E-3</v>
      </c>
      <c r="L1074" s="16" t="s">
        <v>3475</v>
      </c>
      <c r="M1074" s="16" t="s">
        <v>1232</v>
      </c>
      <c r="N1074" s="16">
        <v>0</v>
      </c>
      <c r="O1074" s="16">
        <v>0</v>
      </c>
      <c r="P1074" s="16">
        <v>0</v>
      </c>
    </row>
    <row r="1075" spans="2:16">
      <c r="B1075" s="13">
        <v>1468</v>
      </c>
      <c r="C1075" s="16">
        <v>31</v>
      </c>
      <c r="D1075" s="16" t="s">
        <v>3625</v>
      </c>
      <c r="E1075" s="16" t="s">
        <v>3626</v>
      </c>
      <c r="F1075" s="27">
        <v>42934</v>
      </c>
      <c r="G1075" s="16" t="s">
        <v>3665</v>
      </c>
      <c r="H1075" s="16" t="s">
        <v>3666</v>
      </c>
      <c r="I1075" s="16">
        <v>0.06</v>
      </c>
      <c r="J1075" s="16">
        <v>0.06</v>
      </c>
      <c r="K1075" s="16">
        <v>1.55173064927157E-2</v>
      </c>
      <c r="L1075" s="16" t="s">
        <v>1279</v>
      </c>
      <c r="M1075" s="16" t="s">
        <v>1232</v>
      </c>
      <c r="N1075" s="16">
        <v>0</v>
      </c>
      <c r="O1075" s="16">
        <v>0</v>
      </c>
      <c r="P1075" s="16">
        <v>0</v>
      </c>
    </row>
    <row r="1076" spans="2:16">
      <c r="B1076" s="13">
        <v>1469</v>
      </c>
      <c r="C1076" s="16">
        <v>32</v>
      </c>
      <c r="D1076" s="16" t="s">
        <v>3633</v>
      </c>
      <c r="E1076" s="16" t="s">
        <v>3626</v>
      </c>
      <c r="F1076" s="27">
        <v>42937</v>
      </c>
      <c r="G1076" s="16" t="s">
        <v>3665</v>
      </c>
      <c r="H1076" s="16" t="s">
        <v>3667</v>
      </c>
      <c r="J1076" s="16">
        <v>1.3433622513240779</v>
      </c>
      <c r="K1076" s="16">
        <v>0.34742272974233829</v>
      </c>
      <c r="L1076" s="16" t="s">
        <v>3672</v>
      </c>
      <c r="M1076" s="16" t="s">
        <v>1392</v>
      </c>
      <c r="N1076" s="16">
        <v>1</v>
      </c>
      <c r="O1076" s="16">
        <v>0</v>
      </c>
      <c r="P1076" s="16">
        <v>0.34742272974233829</v>
      </c>
    </row>
    <row r="1077" spans="2:16">
      <c r="B1077" s="13">
        <v>1470</v>
      </c>
      <c r="C1077" s="16">
        <v>32</v>
      </c>
      <c r="D1077" s="16" t="s">
        <v>3633</v>
      </c>
      <c r="E1077" s="16" t="s">
        <v>3626</v>
      </c>
      <c r="F1077" s="27">
        <v>42937</v>
      </c>
      <c r="G1077" s="16" t="s">
        <v>3665</v>
      </c>
      <c r="H1077" s="16" t="s">
        <v>3667</v>
      </c>
      <c r="I1077" s="16">
        <v>0.01</v>
      </c>
      <c r="J1077" s="16">
        <v>0.01</v>
      </c>
      <c r="K1077" s="16">
        <v>2.5862177487859508E-3</v>
      </c>
      <c r="L1077" s="16" t="s">
        <v>3475</v>
      </c>
      <c r="M1077" s="16" t="s">
        <v>1232</v>
      </c>
      <c r="N1077" s="16">
        <v>0</v>
      </c>
      <c r="O1077" s="16">
        <v>0</v>
      </c>
      <c r="P1077" s="16">
        <v>0</v>
      </c>
    </row>
    <row r="1078" spans="2:16">
      <c r="B1078" s="13">
        <v>1471</v>
      </c>
      <c r="C1078" s="16">
        <v>32</v>
      </c>
      <c r="D1078" s="16" t="s">
        <v>3633</v>
      </c>
      <c r="E1078" s="16" t="s">
        <v>3626</v>
      </c>
      <c r="F1078" s="27">
        <v>42937</v>
      </c>
      <c r="G1078" s="16" t="s">
        <v>3665</v>
      </c>
      <c r="H1078" s="16" t="s">
        <v>3667</v>
      </c>
      <c r="I1078" s="16">
        <v>7.0000000000000007E-2</v>
      </c>
      <c r="J1078" s="16">
        <v>7.0000000000000007E-2</v>
      </c>
      <c r="K1078" s="16">
        <v>1.8103524241501651E-2</v>
      </c>
      <c r="L1078" s="16" t="s">
        <v>3475</v>
      </c>
      <c r="M1078" s="16" t="s">
        <v>1232</v>
      </c>
      <c r="N1078" s="16">
        <v>0</v>
      </c>
      <c r="O1078" s="16">
        <v>0</v>
      </c>
      <c r="P1078" s="16">
        <v>0</v>
      </c>
    </row>
    <row r="1079" spans="2:16">
      <c r="B1079" s="13">
        <v>1472</v>
      </c>
      <c r="C1079" s="16">
        <v>32</v>
      </c>
      <c r="D1079" s="16" t="s">
        <v>3633</v>
      </c>
      <c r="E1079" s="16" t="s">
        <v>3626</v>
      </c>
      <c r="F1079" s="27">
        <v>42937</v>
      </c>
      <c r="G1079" s="16" t="s">
        <v>3665</v>
      </c>
      <c r="H1079" s="16" t="s">
        <v>3667</v>
      </c>
      <c r="I1079" s="16">
        <v>0.03</v>
      </c>
      <c r="J1079" s="16">
        <v>0.03</v>
      </c>
      <c r="K1079" s="16">
        <v>7.7586532463578524E-3</v>
      </c>
      <c r="L1079" s="16" t="s">
        <v>3656</v>
      </c>
      <c r="M1079" s="16" t="s">
        <v>1232</v>
      </c>
      <c r="N1079" s="16">
        <v>0</v>
      </c>
      <c r="O1079" s="16">
        <v>0</v>
      </c>
      <c r="P1079" s="16">
        <v>0</v>
      </c>
    </row>
    <row r="1080" spans="2:16">
      <c r="B1080" s="13">
        <v>1473</v>
      </c>
      <c r="C1080" s="16">
        <v>32</v>
      </c>
      <c r="D1080" s="16" t="s">
        <v>3633</v>
      </c>
      <c r="E1080" s="16" t="s">
        <v>3626</v>
      </c>
      <c r="F1080" s="27">
        <v>42937</v>
      </c>
      <c r="G1080" s="16" t="s">
        <v>3665</v>
      </c>
      <c r="H1080" s="16" t="s">
        <v>3667</v>
      </c>
      <c r="J1080" s="16">
        <v>7.4255319148936114E-2</v>
      </c>
      <c r="K1080" s="16">
        <v>1.920404243247438E-2</v>
      </c>
      <c r="L1080" s="16" t="s">
        <v>1279</v>
      </c>
      <c r="M1080" s="16" t="s">
        <v>1232</v>
      </c>
      <c r="N1080" s="16">
        <v>0</v>
      </c>
      <c r="O1080" s="16">
        <v>0</v>
      </c>
      <c r="P1080" s="16">
        <v>0</v>
      </c>
    </row>
    <row r="1081" spans="2:16">
      <c r="B1081" s="13">
        <v>1474</v>
      </c>
      <c r="C1081" s="16">
        <v>32</v>
      </c>
      <c r="D1081" s="16" t="s">
        <v>3633</v>
      </c>
      <c r="E1081" s="16" t="s">
        <v>3626</v>
      </c>
      <c r="F1081" s="27">
        <v>42937</v>
      </c>
      <c r="G1081" s="16" t="s">
        <v>3665</v>
      </c>
      <c r="H1081" s="16" t="s">
        <v>3667</v>
      </c>
      <c r="I1081" s="16">
        <v>0.01</v>
      </c>
      <c r="J1081" s="16">
        <v>0.01</v>
      </c>
      <c r="K1081" s="16">
        <v>2.5862177487859508E-3</v>
      </c>
      <c r="L1081" s="16" t="s">
        <v>1279</v>
      </c>
      <c r="M1081" s="16" t="s">
        <v>1232</v>
      </c>
      <c r="N1081" s="16">
        <v>0</v>
      </c>
      <c r="O1081" s="16">
        <v>0</v>
      </c>
      <c r="P1081" s="16">
        <v>0</v>
      </c>
    </row>
    <row r="1082" spans="2:16">
      <c r="B1082" s="13">
        <v>1475</v>
      </c>
      <c r="C1082" s="16">
        <v>32</v>
      </c>
      <c r="D1082" s="16" t="s">
        <v>3633</v>
      </c>
      <c r="E1082" s="16" t="s">
        <v>3626</v>
      </c>
      <c r="F1082" s="27">
        <v>42937</v>
      </c>
      <c r="G1082" s="16" t="s">
        <v>3665</v>
      </c>
      <c r="H1082" s="16" t="s">
        <v>3667</v>
      </c>
      <c r="I1082" s="16">
        <v>0.05</v>
      </c>
      <c r="J1082" s="16">
        <v>0.05</v>
      </c>
      <c r="K1082" s="16">
        <v>1.293108874392975E-2</v>
      </c>
      <c r="L1082" s="16" t="s">
        <v>3659</v>
      </c>
      <c r="M1082" s="16" t="s">
        <v>1232</v>
      </c>
      <c r="N1082" s="16">
        <v>0</v>
      </c>
      <c r="O1082" s="16">
        <v>0</v>
      </c>
      <c r="P1082" s="16">
        <v>0</v>
      </c>
    </row>
    <row r="1083" spans="2:16">
      <c r="B1083" s="13">
        <v>1476</v>
      </c>
      <c r="C1083" s="16">
        <v>32</v>
      </c>
      <c r="D1083" s="16" t="s">
        <v>3633</v>
      </c>
      <c r="E1083" s="16" t="s">
        <v>3626</v>
      </c>
      <c r="F1083" s="27">
        <v>42937</v>
      </c>
      <c r="G1083" s="16" t="s">
        <v>3665</v>
      </c>
      <c r="H1083" s="16" t="s">
        <v>3667</v>
      </c>
      <c r="I1083" s="16">
        <v>0.09</v>
      </c>
      <c r="J1083" s="16">
        <v>0.09</v>
      </c>
      <c r="K1083" s="16">
        <v>2.3275959739073562E-2</v>
      </c>
      <c r="L1083" s="16" t="s">
        <v>3659</v>
      </c>
      <c r="M1083" s="16" t="s">
        <v>1232</v>
      </c>
      <c r="N1083" s="16">
        <v>0</v>
      </c>
      <c r="O1083" s="16">
        <v>0</v>
      </c>
      <c r="P1083" s="16">
        <v>0</v>
      </c>
    </row>
    <row r="1084" spans="2:16">
      <c r="B1084" s="13">
        <v>1477</v>
      </c>
      <c r="C1084" s="16">
        <v>32</v>
      </c>
      <c r="D1084" s="16" t="s">
        <v>3633</v>
      </c>
      <c r="E1084" s="16" t="s">
        <v>3626</v>
      </c>
      <c r="F1084" s="27">
        <v>42937</v>
      </c>
      <c r="G1084" s="16" t="s">
        <v>3665</v>
      </c>
      <c r="H1084" s="16" t="s">
        <v>3667</v>
      </c>
      <c r="I1084" s="16">
        <v>7.0000000000000007E-2</v>
      </c>
      <c r="J1084" s="16">
        <v>7.0000000000000007E-2</v>
      </c>
      <c r="K1084" s="16">
        <v>1.8103524241501651E-2</v>
      </c>
      <c r="L1084" s="16" t="s">
        <v>3659</v>
      </c>
      <c r="M1084" s="16" t="s">
        <v>1232</v>
      </c>
      <c r="N1084" s="16">
        <v>0</v>
      </c>
      <c r="O1084" s="16">
        <v>0</v>
      </c>
      <c r="P1084" s="16">
        <v>0</v>
      </c>
    </row>
    <row r="1085" spans="2:16">
      <c r="B1085" s="13">
        <v>1478</v>
      </c>
      <c r="C1085" s="16">
        <v>32</v>
      </c>
      <c r="D1085" s="16" t="s">
        <v>3633</v>
      </c>
      <c r="E1085" s="16" t="s">
        <v>3626</v>
      </c>
      <c r="F1085" s="27">
        <v>42937</v>
      </c>
      <c r="G1085" s="16" t="s">
        <v>3665</v>
      </c>
      <c r="H1085" s="16" t="s">
        <v>3667</v>
      </c>
      <c r="I1085" s="16">
        <v>7.0000000000000007E-2</v>
      </c>
      <c r="J1085" s="16">
        <v>7.0000000000000007E-2</v>
      </c>
      <c r="K1085" s="16">
        <v>1.8103524241501651E-2</v>
      </c>
      <c r="L1085" s="16" t="s">
        <v>3659</v>
      </c>
      <c r="M1085" s="16" t="s">
        <v>1232</v>
      </c>
      <c r="N1085" s="16">
        <v>0</v>
      </c>
      <c r="O1085" s="16">
        <v>0</v>
      </c>
      <c r="P1085" s="16">
        <v>0</v>
      </c>
    </row>
    <row r="1086" spans="2:16">
      <c r="B1086" s="13">
        <v>1479</v>
      </c>
      <c r="C1086" s="16">
        <v>32</v>
      </c>
      <c r="D1086" s="16" t="s">
        <v>3633</v>
      </c>
      <c r="E1086" s="16" t="s">
        <v>3626</v>
      </c>
      <c r="F1086" s="27">
        <v>42937</v>
      </c>
      <c r="G1086" s="16" t="s">
        <v>3665</v>
      </c>
      <c r="H1086" s="16" t="s">
        <v>3667</v>
      </c>
      <c r="I1086" s="16">
        <v>0.03</v>
      </c>
      <c r="J1086" s="16">
        <v>0.03</v>
      </c>
      <c r="K1086" s="16">
        <v>7.7586532463578524E-3</v>
      </c>
      <c r="L1086" s="16" t="s">
        <v>3659</v>
      </c>
      <c r="M1086" s="16" t="s">
        <v>1392</v>
      </c>
      <c r="N1086" s="16">
        <v>0</v>
      </c>
      <c r="O1086" s="16">
        <v>0</v>
      </c>
      <c r="P1086" s="16">
        <v>0</v>
      </c>
    </row>
    <row r="1087" spans="2:16">
      <c r="B1087" s="13">
        <v>1480</v>
      </c>
      <c r="C1087" s="16">
        <v>32</v>
      </c>
      <c r="D1087" s="16" t="s">
        <v>3633</v>
      </c>
      <c r="E1087" s="16" t="s">
        <v>3626</v>
      </c>
      <c r="F1087" s="27">
        <v>42937</v>
      </c>
      <c r="G1087" s="16" t="s">
        <v>3665</v>
      </c>
      <c r="H1087" s="16" t="s">
        <v>3667</v>
      </c>
      <c r="I1087" s="16">
        <v>0.03</v>
      </c>
      <c r="J1087" s="16">
        <v>0.03</v>
      </c>
      <c r="K1087" s="16">
        <v>7.7586532463578524E-3</v>
      </c>
      <c r="L1087" s="16" t="s">
        <v>3659</v>
      </c>
      <c r="M1087" s="16" t="s">
        <v>1232</v>
      </c>
      <c r="N1087" s="16">
        <v>0</v>
      </c>
      <c r="O1087" s="16">
        <v>0</v>
      </c>
      <c r="P1087" s="16">
        <v>0</v>
      </c>
    </row>
    <row r="1088" spans="2:16">
      <c r="B1088" s="13">
        <v>1481</v>
      </c>
      <c r="C1088" s="16">
        <v>32</v>
      </c>
      <c r="D1088" s="16" t="s">
        <v>3633</v>
      </c>
      <c r="E1088" s="16" t="s">
        <v>3626</v>
      </c>
      <c r="F1088" s="27">
        <v>42937</v>
      </c>
      <c r="G1088" s="16" t="s">
        <v>3665</v>
      </c>
      <c r="H1088" s="16" t="s">
        <v>3667</v>
      </c>
      <c r="I1088" s="16">
        <v>0.05</v>
      </c>
      <c r="J1088" s="16">
        <v>0.05</v>
      </c>
      <c r="K1088" s="16">
        <v>1.293108874392975E-2</v>
      </c>
      <c r="L1088" s="16" t="s">
        <v>3629</v>
      </c>
      <c r="M1088" s="16" t="s">
        <v>1392</v>
      </c>
      <c r="N1088" s="16">
        <v>0</v>
      </c>
      <c r="O1088" s="16">
        <v>0</v>
      </c>
      <c r="P1088" s="16">
        <v>0</v>
      </c>
    </row>
    <row r="1089" spans="2:16">
      <c r="B1089" s="13">
        <v>1482</v>
      </c>
      <c r="C1089" s="16">
        <v>32</v>
      </c>
      <c r="D1089" s="16" t="s">
        <v>3633</v>
      </c>
      <c r="E1089" s="16" t="s">
        <v>3626</v>
      </c>
      <c r="F1089" s="27">
        <v>42937</v>
      </c>
      <c r="G1089" s="16" t="s">
        <v>3665</v>
      </c>
      <c r="H1089" s="16" t="s">
        <v>3667</v>
      </c>
      <c r="I1089" s="16">
        <v>0.22</v>
      </c>
      <c r="J1089" s="16">
        <v>0.22</v>
      </c>
      <c r="K1089" s="16">
        <v>5.6896790473290923E-2</v>
      </c>
      <c r="L1089" s="16" t="s">
        <v>1406</v>
      </c>
      <c r="M1089" s="16" t="s">
        <v>1392</v>
      </c>
      <c r="N1089" s="16">
        <v>0</v>
      </c>
      <c r="O1089" s="16">
        <v>0</v>
      </c>
      <c r="P1089" s="16">
        <v>0</v>
      </c>
    </row>
    <row r="1090" spans="2:16">
      <c r="B1090" s="13">
        <v>1483</v>
      </c>
      <c r="C1090" s="16">
        <v>32</v>
      </c>
      <c r="D1090" s="16" t="s">
        <v>3633</v>
      </c>
      <c r="E1090" s="16" t="s">
        <v>3626</v>
      </c>
      <c r="F1090" s="27">
        <v>42937</v>
      </c>
      <c r="G1090" s="16" t="s">
        <v>3665</v>
      </c>
      <c r="H1090" s="16" t="s">
        <v>3667</v>
      </c>
      <c r="I1090" s="16">
        <v>0.05</v>
      </c>
      <c r="J1090" s="16">
        <v>0.05</v>
      </c>
      <c r="K1090" s="16">
        <v>1.293108874392975E-2</v>
      </c>
      <c r="L1090" s="16" t="s">
        <v>3629</v>
      </c>
      <c r="M1090" s="16" t="s">
        <v>1392</v>
      </c>
      <c r="N1090" s="16">
        <v>0</v>
      </c>
      <c r="O1090" s="16">
        <v>0</v>
      </c>
      <c r="P1090" s="16">
        <v>0</v>
      </c>
    </row>
    <row r="1091" spans="2:16">
      <c r="B1091" s="13">
        <v>1484</v>
      </c>
      <c r="C1091" s="16">
        <v>32</v>
      </c>
      <c r="D1091" s="16" t="s">
        <v>3633</v>
      </c>
      <c r="E1091" s="16" t="s">
        <v>3626</v>
      </c>
      <c r="F1091" s="27">
        <v>42937</v>
      </c>
      <c r="G1091" s="16" t="s">
        <v>3665</v>
      </c>
      <c r="H1091" s="16" t="s">
        <v>3667</v>
      </c>
      <c r="J1091" s="16">
        <v>1.3433622513240779</v>
      </c>
      <c r="K1091" s="16">
        <v>0.34742272974233829</v>
      </c>
      <c r="L1091" s="16" t="s">
        <v>3672</v>
      </c>
      <c r="M1091" s="16" t="s">
        <v>1392</v>
      </c>
      <c r="N1091" s="16">
        <v>1</v>
      </c>
      <c r="O1091" s="16">
        <v>0</v>
      </c>
      <c r="P1091" s="16">
        <v>0.34742272974233829</v>
      </c>
    </row>
    <row r="1092" spans="2:16">
      <c r="B1092" s="13">
        <v>1485</v>
      </c>
      <c r="C1092" s="16">
        <v>32</v>
      </c>
      <c r="D1092" s="16" t="s">
        <v>3633</v>
      </c>
      <c r="E1092" s="16" t="s">
        <v>3626</v>
      </c>
      <c r="F1092" s="27">
        <v>42937</v>
      </c>
      <c r="G1092" s="16" t="s">
        <v>3665</v>
      </c>
      <c r="H1092" s="16" t="s">
        <v>3667</v>
      </c>
      <c r="J1092" s="16">
        <v>1.3433622513240779</v>
      </c>
      <c r="K1092" s="16">
        <v>0.34742272974233829</v>
      </c>
      <c r="L1092" s="16" t="s">
        <v>3672</v>
      </c>
      <c r="M1092" s="16" t="s">
        <v>1392</v>
      </c>
      <c r="N1092" s="16">
        <v>1</v>
      </c>
      <c r="O1092" s="16">
        <v>0</v>
      </c>
      <c r="P1092" s="16">
        <v>0.34742272974233829</v>
      </c>
    </row>
    <row r="1093" spans="2:16">
      <c r="B1093" s="13">
        <v>1486</v>
      </c>
      <c r="C1093" s="16">
        <v>32</v>
      </c>
      <c r="D1093" s="16" t="s">
        <v>3633</v>
      </c>
      <c r="E1093" s="16" t="s">
        <v>3626</v>
      </c>
      <c r="F1093" s="27">
        <v>42937</v>
      </c>
      <c r="G1093" s="16" t="s">
        <v>3665</v>
      </c>
      <c r="H1093" s="16" t="s">
        <v>3667</v>
      </c>
      <c r="J1093" s="16">
        <v>1.3433622513240779</v>
      </c>
      <c r="K1093" s="16">
        <v>0.34742272974233829</v>
      </c>
      <c r="L1093" s="16" t="s">
        <v>3672</v>
      </c>
      <c r="M1093" s="16" t="s">
        <v>1392</v>
      </c>
      <c r="N1093" s="16">
        <v>1</v>
      </c>
      <c r="O1093" s="16">
        <v>0</v>
      </c>
      <c r="P1093" s="16">
        <v>0.34742272974233829</v>
      </c>
    </row>
    <row r="1094" spans="2:16">
      <c r="B1094" s="13">
        <v>1487</v>
      </c>
      <c r="C1094" s="16">
        <v>32</v>
      </c>
      <c r="D1094" s="16" t="s">
        <v>3633</v>
      </c>
      <c r="E1094" s="16" t="s">
        <v>3626</v>
      </c>
      <c r="F1094" s="27">
        <v>42937</v>
      </c>
      <c r="G1094" s="16" t="s">
        <v>3665</v>
      </c>
      <c r="H1094" s="16" t="s">
        <v>3667</v>
      </c>
      <c r="I1094" s="16">
        <v>0.05</v>
      </c>
      <c r="J1094" s="16">
        <v>0.05</v>
      </c>
      <c r="K1094" s="16">
        <v>1.293108874392975E-2</v>
      </c>
      <c r="L1094" s="16" t="s">
        <v>1406</v>
      </c>
      <c r="M1094" s="16" t="s">
        <v>1392</v>
      </c>
      <c r="N1094" s="16">
        <v>0</v>
      </c>
      <c r="O1094" s="16">
        <v>0</v>
      </c>
      <c r="P1094" s="16">
        <v>0</v>
      </c>
    </row>
    <row r="1095" spans="2:16">
      <c r="B1095" s="13">
        <v>1488</v>
      </c>
      <c r="C1095" s="16">
        <v>32</v>
      </c>
      <c r="D1095" s="16" t="s">
        <v>3633</v>
      </c>
      <c r="E1095" s="16" t="s">
        <v>3626</v>
      </c>
      <c r="F1095" s="27">
        <v>42937</v>
      </c>
      <c r="G1095" s="16" t="s">
        <v>3665</v>
      </c>
      <c r="H1095" s="16" t="s">
        <v>3667</v>
      </c>
      <c r="I1095" s="16">
        <v>0.01</v>
      </c>
      <c r="J1095" s="16">
        <v>0.01</v>
      </c>
      <c r="K1095" s="16">
        <v>2.5862177487859508E-3</v>
      </c>
      <c r="L1095" s="16" t="s">
        <v>3475</v>
      </c>
      <c r="M1095" s="16" t="s">
        <v>1232</v>
      </c>
      <c r="N1095" s="16">
        <v>0</v>
      </c>
      <c r="O1095" s="16">
        <v>0</v>
      </c>
      <c r="P1095" s="16">
        <v>0</v>
      </c>
    </row>
    <row r="1096" spans="2:16">
      <c r="B1096" s="13">
        <v>1489</v>
      </c>
      <c r="C1096" s="16">
        <v>32</v>
      </c>
      <c r="D1096" s="16" t="s">
        <v>3633</v>
      </c>
      <c r="E1096" s="16" t="s">
        <v>3626</v>
      </c>
      <c r="F1096" s="27">
        <v>42937</v>
      </c>
      <c r="G1096" s="16" t="s">
        <v>3665</v>
      </c>
      <c r="H1096" s="16" t="s">
        <v>3667</v>
      </c>
      <c r="I1096" s="16">
        <v>0.01</v>
      </c>
      <c r="J1096" s="16">
        <v>0.01</v>
      </c>
      <c r="K1096" s="16">
        <v>2.5862177487859508E-3</v>
      </c>
      <c r="L1096" s="16" t="s">
        <v>3475</v>
      </c>
      <c r="M1096" s="16" t="s">
        <v>1232</v>
      </c>
      <c r="N1096" s="16">
        <v>0</v>
      </c>
      <c r="O1096" s="16">
        <v>0</v>
      </c>
      <c r="P1096" s="16">
        <v>0</v>
      </c>
    </row>
    <row r="1097" spans="2:16">
      <c r="B1097" s="13">
        <v>1490</v>
      </c>
      <c r="C1097" s="16">
        <v>32</v>
      </c>
      <c r="D1097" s="16" t="s">
        <v>3633</v>
      </c>
      <c r="E1097" s="16" t="s">
        <v>3626</v>
      </c>
      <c r="F1097" s="27">
        <v>42937</v>
      </c>
      <c r="G1097" s="16" t="s">
        <v>3665</v>
      </c>
      <c r="H1097" s="16" t="s">
        <v>3667</v>
      </c>
      <c r="I1097" s="16">
        <v>0.03</v>
      </c>
      <c r="J1097" s="16">
        <v>0.03</v>
      </c>
      <c r="K1097" s="16">
        <v>7.7586532463578524E-3</v>
      </c>
      <c r="L1097" s="16" t="s">
        <v>3475</v>
      </c>
      <c r="M1097" s="16" t="s">
        <v>1232</v>
      </c>
      <c r="N1097" s="16">
        <v>0</v>
      </c>
      <c r="O1097" s="16">
        <v>0</v>
      </c>
      <c r="P1097" s="16">
        <v>0</v>
      </c>
    </row>
    <row r="1098" spans="2:16">
      <c r="B1098" s="13">
        <v>1491</v>
      </c>
      <c r="C1098" s="16">
        <v>32</v>
      </c>
      <c r="D1098" s="16" t="s">
        <v>3633</v>
      </c>
      <c r="E1098" s="16" t="s">
        <v>3626</v>
      </c>
      <c r="F1098" s="27">
        <v>42937</v>
      </c>
      <c r="G1098" s="16" t="s">
        <v>3665</v>
      </c>
      <c r="H1098" s="16" t="s">
        <v>3667</v>
      </c>
      <c r="I1098" s="16">
        <v>0.01</v>
      </c>
      <c r="J1098" s="16">
        <v>0.01</v>
      </c>
      <c r="K1098" s="16">
        <v>2.5862177487859508E-3</v>
      </c>
      <c r="L1098" s="16" t="s">
        <v>3475</v>
      </c>
      <c r="M1098" s="16" t="s">
        <v>1232</v>
      </c>
      <c r="N1098" s="16">
        <v>0</v>
      </c>
      <c r="O1098" s="16">
        <v>0</v>
      </c>
      <c r="P1098" s="16">
        <v>0</v>
      </c>
    </row>
    <row r="1099" spans="2:16">
      <c r="B1099" s="13">
        <v>1492</v>
      </c>
      <c r="C1099" s="16">
        <v>32</v>
      </c>
      <c r="D1099" s="16" t="s">
        <v>3633</v>
      </c>
      <c r="E1099" s="16" t="s">
        <v>3626</v>
      </c>
      <c r="F1099" s="27">
        <v>42937</v>
      </c>
      <c r="G1099" s="16" t="s">
        <v>3665</v>
      </c>
      <c r="H1099" s="16" t="s">
        <v>3667</v>
      </c>
      <c r="J1099" s="16">
        <v>1.3433622513240779</v>
      </c>
      <c r="K1099" s="16">
        <v>0.34742272974233829</v>
      </c>
      <c r="L1099" s="16" t="s">
        <v>3672</v>
      </c>
      <c r="M1099" s="16" t="s">
        <v>1392</v>
      </c>
      <c r="N1099" s="16">
        <v>1</v>
      </c>
      <c r="O1099" s="16">
        <v>0</v>
      </c>
      <c r="P1099" s="16">
        <v>0.34742272974233829</v>
      </c>
    </row>
    <row r="1100" spans="2:16">
      <c r="B1100" s="13">
        <v>1493</v>
      </c>
      <c r="C1100" s="16">
        <v>32</v>
      </c>
      <c r="D1100" s="16" t="s">
        <v>3633</v>
      </c>
      <c r="E1100" s="16" t="s">
        <v>3626</v>
      </c>
      <c r="F1100" s="27">
        <v>42937</v>
      </c>
      <c r="G1100" s="16" t="s">
        <v>3665</v>
      </c>
      <c r="H1100" s="16" t="s">
        <v>3667</v>
      </c>
      <c r="I1100" s="16">
        <v>0.01</v>
      </c>
      <c r="J1100" s="16">
        <v>0.01</v>
      </c>
      <c r="K1100" s="16">
        <v>2.5862177487859508E-3</v>
      </c>
      <c r="L1100" s="16" t="s">
        <v>3475</v>
      </c>
      <c r="M1100" s="16" t="s">
        <v>1232</v>
      </c>
      <c r="N1100" s="16">
        <v>0</v>
      </c>
      <c r="O1100" s="16">
        <v>0</v>
      </c>
      <c r="P1100" s="16">
        <v>0</v>
      </c>
    </row>
    <row r="1101" spans="2:16">
      <c r="B1101" s="13">
        <v>1494</v>
      </c>
      <c r="C1101" s="16">
        <v>32</v>
      </c>
      <c r="D1101" s="16" t="s">
        <v>3633</v>
      </c>
      <c r="E1101" s="16" t="s">
        <v>3626</v>
      </c>
      <c r="F1101" s="27">
        <v>42937</v>
      </c>
      <c r="G1101" s="16" t="s">
        <v>3665</v>
      </c>
      <c r="H1101" s="16" t="s">
        <v>3667</v>
      </c>
      <c r="I1101" s="16">
        <v>0.01</v>
      </c>
      <c r="J1101" s="16">
        <v>0.01</v>
      </c>
      <c r="K1101" s="16">
        <v>2.5862177487859508E-3</v>
      </c>
      <c r="L1101" s="16" t="s">
        <v>1279</v>
      </c>
      <c r="M1101" s="16" t="s">
        <v>1232</v>
      </c>
      <c r="N1101" s="16">
        <v>0</v>
      </c>
      <c r="O1101" s="16">
        <v>0</v>
      </c>
      <c r="P1101" s="16">
        <v>0</v>
      </c>
    </row>
    <row r="1102" spans="2:16">
      <c r="B1102" s="13">
        <v>1495</v>
      </c>
      <c r="C1102" s="16">
        <v>32</v>
      </c>
      <c r="D1102" s="16" t="s">
        <v>3633</v>
      </c>
      <c r="E1102" s="16" t="s">
        <v>3626</v>
      </c>
      <c r="F1102" s="27">
        <v>42937</v>
      </c>
      <c r="G1102" s="16" t="s">
        <v>3665</v>
      </c>
      <c r="H1102" s="16" t="s">
        <v>3667</v>
      </c>
      <c r="I1102" s="16">
        <v>0.01</v>
      </c>
      <c r="J1102" s="16">
        <v>0.01</v>
      </c>
      <c r="K1102" s="16">
        <v>2.5862177487859508E-3</v>
      </c>
      <c r="L1102" s="16" t="s">
        <v>3475</v>
      </c>
      <c r="M1102" s="16" t="s">
        <v>1232</v>
      </c>
      <c r="N1102" s="16">
        <v>0</v>
      </c>
      <c r="O1102" s="16">
        <v>0</v>
      </c>
      <c r="P1102" s="16">
        <v>0</v>
      </c>
    </row>
    <row r="1103" spans="2:16">
      <c r="B1103" s="13">
        <v>1496</v>
      </c>
      <c r="C1103" s="16">
        <v>32</v>
      </c>
      <c r="D1103" s="16" t="s">
        <v>3633</v>
      </c>
      <c r="E1103" s="16" t="s">
        <v>3626</v>
      </c>
      <c r="F1103" s="27">
        <v>42937</v>
      </c>
      <c r="G1103" s="16" t="s">
        <v>3665</v>
      </c>
      <c r="H1103" s="16" t="s">
        <v>3667</v>
      </c>
      <c r="I1103" s="16">
        <v>0.05</v>
      </c>
      <c r="J1103" s="16">
        <v>0.05</v>
      </c>
      <c r="K1103" s="16">
        <v>1.293108874392975E-2</v>
      </c>
      <c r="L1103" s="16" t="s">
        <v>1406</v>
      </c>
      <c r="M1103" s="16" t="s">
        <v>1392</v>
      </c>
      <c r="N1103" s="16">
        <v>0</v>
      </c>
      <c r="O1103" s="16">
        <v>0</v>
      </c>
      <c r="P1103" s="16">
        <v>0</v>
      </c>
    </row>
    <row r="1104" spans="2:16">
      <c r="B1104" s="13">
        <v>1497</v>
      </c>
      <c r="C1104" s="16">
        <v>33</v>
      </c>
      <c r="D1104" s="16" t="s">
        <v>3625</v>
      </c>
      <c r="E1104" s="16" t="s">
        <v>3626</v>
      </c>
      <c r="F1104" s="27">
        <v>43411</v>
      </c>
      <c r="G1104" s="16" t="s">
        <v>3668</v>
      </c>
      <c r="H1104" s="16" t="s">
        <v>3669</v>
      </c>
      <c r="I1104" s="16">
        <v>0.01</v>
      </c>
      <c r="J1104" s="16">
        <v>0.01</v>
      </c>
      <c r="K1104" s="16">
        <v>2.5862177487859508E-3</v>
      </c>
      <c r="L1104" s="16" t="s">
        <v>3659</v>
      </c>
      <c r="M1104" s="16" t="s">
        <v>1232</v>
      </c>
      <c r="N1104" s="16">
        <v>0</v>
      </c>
      <c r="O1104" s="16">
        <v>0</v>
      </c>
      <c r="P1104" s="16">
        <v>0</v>
      </c>
    </row>
    <row r="1105" spans="2:16">
      <c r="B1105" s="13">
        <v>1498</v>
      </c>
      <c r="C1105" s="16">
        <v>33</v>
      </c>
      <c r="D1105" s="16" t="s">
        <v>3625</v>
      </c>
      <c r="E1105" s="16" t="s">
        <v>3626</v>
      </c>
      <c r="F1105" s="27">
        <v>43411</v>
      </c>
      <c r="G1105" s="16" t="s">
        <v>3668</v>
      </c>
      <c r="H1105" s="16" t="s">
        <v>3669</v>
      </c>
      <c r="J1105" s="16">
        <v>0.12</v>
      </c>
      <c r="K1105" s="16">
        <v>3.103461298543141E-2</v>
      </c>
      <c r="L1105" s="16" t="s">
        <v>3631</v>
      </c>
      <c r="M1105" s="16" t="s">
        <v>1232</v>
      </c>
      <c r="N1105" s="16">
        <v>0</v>
      </c>
      <c r="O1105" s="16">
        <v>0</v>
      </c>
      <c r="P1105" s="16">
        <v>0</v>
      </c>
    </row>
    <row r="1106" spans="2:16">
      <c r="B1106" s="13">
        <v>1499</v>
      </c>
      <c r="C1106" s="16">
        <v>33</v>
      </c>
      <c r="D1106" s="16" t="s">
        <v>3625</v>
      </c>
      <c r="E1106" s="16" t="s">
        <v>3626</v>
      </c>
      <c r="F1106" s="27">
        <v>43411</v>
      </c>
      <c r="G1106" s="16" t="s">
        <v>3668</v>
      </c>
      <c r="H1106" s="16" t="s">
        <v>3669</v>
      </c>
      <c r="I1106" s="16">
        <v>0.2</v>
      </c>
      <c r="J1106" s="16">
        <v>0.2</v>
      </c>
      <c r="K1106" s="16">
        <v>5.172435497571902E-2</v>
      </c>
      <c r="L1106" s="16" t="s">
        <v>3631</v>
      </c>
      <c r="M1106" s="16" t="s">
        <v>1232</v>
      </c>
      <c r="N1106" s="16">
        <v>0</v>
      </c>
      <c r="O1106" s="16">
        <v>0</v>
      </c>
      <c r="P1106" s="16">
        <v>0</v>
      </c>
    </row>
    <row r="1107" spans="2:16">
      <c r="B1107" s="13">
        <v>1500</v>
      </c>
      <c r="C1107" s="16">
        <v>33</v>
      </c>
      <c r="D1107" s="16" t="s">
        <v>3625</v>
      </c>
      <c r="E1107" s="16" t="s">
        <v>3626</v>
      </c>
      <c r="F1107" s="27">
        <v>43411</v>
      </c>
      <c r="G1107" s="16" t="s">
        <v>3668</v>
      </c>
      <c r="H1107" s="16" t="s">
        <v>3669</v>
      </c>
      <c r="I1107" s="16">
        <v>0.05</v>
      </c>
      <c r="J1107" s="16">
        <v>0.05</v>
      </c>
      <c r="K1107" s="16">
        <v>1.293108874392975E-2</v>
      </c>
      <c r="L1107" s="16" t="s">
        <v>1406</v>
      </c>
      <c r="M1107" s="16" t="s">
        <v>1232</v>
      </c>
      <c r="N1107" s="16">
        <v>0</v>
      </c>
      <c r="O1107" s="16">
        <v>0</v>
      </c>
      <c r="P1107" s="16">
        <v>0</v>
      </c>
    </row>
    <row r="1108" spans="2:16">
      <c r="B1108" s="13">
        <v>1501</v>
      </c>
      <c r="C1108" s="16">
        <v>33</v>
      </c>
      <c r="D1108" s="16" t="s">
        <v>3625</v>
      </c>
      <c r="E1108" s="16" t="s">
        <v>3626</v>
      </c>
      <c r="F1108" s="27">
        <v>43411</v>
      </c>
      <c r="G1108" s="16" t="s">
        <v>3668</v>
      </c>
      <c r="H1108" s="16" t="s">
        <v>3669</v>
      </c>
      <c r="I1108" s="16">
        <v>0.1</v>
      </c>
      <c r="J1108" s="16">
        <v>0.1</v>
      </c>
      <c r="K1108" s="16">
        <v>2.586217748785951E-2</v>
      </c>
      <c r="L1108" s="16" t="s">
        <v>3629</v>
      </c>
      <c r="M1108" s="16" t="s">
        <v>1392</v>
      </c>
      <c r="N1108" s="16">
        <v>0</v>
      </c>
      <c r="O1108" s="16">
        <v>0</v>
      </c>
      <c r="P1108" s="16">
        <v>0</v>
      </c>
    </row>
    <row r="1109" spans="2:16">
      <c r="B1109" s="13">
        <v>1502</v>
      </c>
      <c r="C1109" s="16">
        <v>33</v>
      </c>
      <c r="D1109" s="16" t="s">
        <v>3625</v>
      </c>
      <c r="E1109" s="16" t="s">
        <v>3626</v>
      </c>
      <c r="F1109" s="27">
        <v>43411</v>
      </c>
      <c r="G1109" s="16" t="s">
        <v>3668</v>
      </c>
      <c r="H1109" s="16" t="s">
        <v>3669</v>
      </c>
      <c r="I1109" s="16">
        <v>0.01</v>
      </c>
      <c r="J1109" s="16">
        <v>0.01</v>
      </c>
      <c r="K1109" s="16">
        <v>2.5862177487859508E-3</v>
      </c>
      <c r="L1109" s="16" t="s">
        <v>3659</v>
      </c>
      <c r="M1109" s="16" t="s">
        <v>1232</v>
      </c>
      <c r="N1109" s="16">
        <v>0</v>
      </c>
      <c r="O1109" s="16">
        <v>0</v>
      </c>
      <c r="P1109" s="16">
        <v>0</v>
      </c>
    </row>
    <row r="1110" spans="2:16">
      <c r="B1110" s="13">
        <v>1503</v>
      </c>
      <c r="C1110" s="16">
        <v>33</v>
      </c>
      <c r="D1110" s="16" t="s">
        <v>3625</v>
      </c>
      <c r="E1110" s="16" t="s">
        <v>3626</v>
      </c>
      <c r="F1110" s="27">
        <v>43411</v>
      </c>
      <c r="G1110" s="16" t="s">
        <v>3668</v>
      </c>
      <c r="H1110" s="16" t="s">
        <v>3669</v>
      </c>
      <c r="I1110" s="16">
        <v>0.2</v>
      </c>
      <c r="J1110" s="16">
        <v>0.2</v>
      </c>
      <c r="K1110" s="16">
        <v>5.172435497571902E-2</v>
      </c>
      <c r="L1110" s="16" t="s">
        <v>3632</v>
      </c>
      <c r="M1110" s="16" t="s">
        <v>1392</v>
      </c>
      <c r="N1110" s="16">
        <v>0</v>
      </c>
      <c r="O1110" s="16">
        <v>0</v>
      </c>
      <c r="P1110" s="16">
        <v>0</v>
      </c>
    </row>
    <row r="1111" spans="2:16">
      <c r="B1111" s="13">
        <v>1504</v>
      </c>
      <c r="C1111" s="16">
        <v>33</v>
      </c>
      <c r="D1111" s="16" t="s">
        <v>3625</v>
      </c>
      <c r="E1111" s="16" t="s">
        <v>3626</v>
      </c>
      <c r="F1111" s="27">
        <v>43411</v>
      </c>
      <c r="G1111" s="16" t="s">
        <v>3668</v>
      </c>
      <c r="H1111" s="16" t="s">
        <v>3669</v>
      </c>
      <c r="I1111" s="16">
        <v>0.37</v>
      </c>
      <c r="J1111" s="16">
        <v>0.37</v>
      </c>
      <c r="K1111" s="16">
        <v>9.5690056705080156E-2</v>
      </c>
      <c r="L1111" s="16" t="s">
        <v>3631</v>
      </c>
      <c r="M1111" s="16" t="s">
        <v>1232</v>
      </c>
      <c r="N1111" s="16">
        <v>0</v>
      </c>
      <c r="O1111" s="16">
        <v>0</v>
      </c>
      <c r="P1111" s="16">
        <v>0</v>
      </c>
    </row>
    <row r="1112" spans="2:16">
      <c r="B1112" s="13">
        <v>1505</v>
      </c>
      <c r="C1112" s="16">
        <v>33</v>
      </c>
      <c r="D1112" s="16" t="s">
        <v>3625</v>
      </c>
      <c r="E1112" s="16" t="s">
        <v>3626</v>
      </c>
      <c r="F1112" s="27">
        <v>43411</v>
      </c>
      <c r="G1112" s="16" t="s">
        <v>3668</v>
      </c>
      <c r="H1112" s="16" t="s">
        <v>3669</v>
      </c>
      <c r="J1112" s="16">
        <v>0.12</v>
      </c>
      <c r="K1112" s="16">
        <v>3.103461298543141E-2</v>
      </c>
      <c r="L1112" s="16" t="s">
        <v>3631</v>
      </c>
      <c r="M1112" s="16" t="s">
        <v>1232</v>
      </c>
      <c r="N1112" s="16">
        <v>0</v>
      </c>
      <c r="O1112" s="16">
        <v>0</v>
      </c>
      <c r="P1112" s="16">
        <v>0</v>
      </c>
    </row>
    <row r="1113" spans="2:16">
      <c r="B1113" s="13">
        <v>1506</v>
      </c>
      <c r="C1113" s="16">
        <v>33</v>
      </c>
      <c r="D1113" s="16" t="s">
        <v>3625</v>
      </c>
      <c r="E1113" s="16" t="s">
        <v>3626</v>
      </c>
      <c r="F1113" s="27">
        <v>43411</v>
      </c>
      <c r="G1113" s="16" t="s">
        <v>3668</v>
      </c>
      <c r="H1113" s="16" t="s">
        <v>3669</v>
      </c>
      <c r="I1113" s="16">
        <v>0.2</v>
      </c>
      <c r="J1113" s="16">
        <v>0.2</v>
      </c>
      <c r="K1113" s="16">
        <v>5.172435497571902E-2</v>
      </c>
      <c r="L1113" s="16" t="s">
        <v>3629</v>
      </c>
      <c r="M1113" s="16" t="s">
        <v>1392</v>
      </c>
      <c r="N1113" s="16">
        <v>0</v>
      </c>
      <c r="O1113" s="16">
        <v>0</v>
      </c>
      <c r="P1113" s="16">
        <v>0</v>
      </c>
    </row>
    <row r="1114" spans="2:16">
      <c r="B1114" s="13">
        <v>1507</v>
      </c>
      <c r="C1114" s="16">
        <v>33</v>
      </c>
      <c r="D1114" s="16" t="s">
        <v>3625</v>
      </c>
      <c r="E1114" s="16" t="s">
        <v>3626</v>
      </c>
      <c r="F1114" s="27">
        <v>43411</v>
      </c>
      <c r="G1114" s="16" t="s">
        <v>3668</v>
      </c>
      <c r="H1114" s="16" t="s">
        <v>3669</v>
      </c>
      <c r="I1114" s="16">
        <v>0.38</v>
      </c>
      <c r="J1114" s="16">
        <v>0.38</v>
      </c>
      <c r="K1114" s="16">
        <v>9.8276274453866108E-2</v>
      </c>
      <c r="L1114" s="16" t="s">
        <v>3656</v>
      </c>
      <c r="M1114" s="16" t="s">
        <v>1232</v>
      </c>
      <c r="N1114" s="16">
        <v>0</v>
      </c>
      <c r="O1114" s="16">
        <v>0</v>
      </c>
      <c r="P1114" s="16">
        <v>0</v>
      </c>
    </row>
    <row r="1115" spans="2:16">
      <c r="B1115" s="13">
        <v>1508</v>
      </c>
      <c r="C1115" s="16">
        <v>33</v>
      </c>
      <c r="D1115" s="16" t="s">
        <v>3625</v>
      </c>
      <c r="E1115" s="16" t="s">
        <v>3626</v>
      </c>
      <c r="F1115" s="27">
        <v>43411</v>
      </c>
      <c r="G1115" s="16" t="s">
        <v>3668</v>
      </c>
      <c r="H1115" s="16" t="s">
        <v>3669</v>
      </c>
      <c r="I1115" s="16">
        <v>0.2</v>
      </c>
      <c r="J1115" s="16">
        <v>0.2</v>
      </c>
      <c r="K1115" s="16">
        <v>5.172435497571902E-2</v>
      </c>
      <c r="L1115" s="16" t="s">
        <v>3629</v>
      </c>
      <c r="M1115" s="16" t="s">
        <v>1392</v>
      </c>
      <c r="N1115" s="16">
        <v>0</v>
      </c>
      <c r="O1115" s="16">
        <v>0</v>
      </c>
      <c r="P1115" s="16">
        <v>0</v>
      </c>
    </row>
    <row r="1116" spans="2:16">
      <c r="B1116" s="13">
        <v>1509</v>
      </c>
      <c r="C1116" s="16">
        <v>33</v>
      </c>
      <c r="D1116" s="16" t="s">
        <v>3625</v>
      </c>
      <c r="E1116" s="16" t="s">
        <v>3626</v>
      </c>
      <c r="F1116" s="27">
        <v>43411</v>
      </c>
      <c r="G1116" s="16" t="s">
        <v>3668</v>
      </c>
      <c r="H1116" s="16" t="s">
        <v>3669</v>
      </c>
      <c r="I1116" s="16">
        <v>0.01</v>
      </c>
      <c r="J1116" s="16">
        <v>0.01</v>
      </c>
      <c r="K1116" s="16">
        <v>2.5862177487859508E-3</v>
      </c>
      <c r="L1116" s="16" t="s">
        <v>3659</v>
      </c>
      <c r="M1116" s="16" t="s">
        <v>1232</v>
      </c>
      <c r="N1116" s="16">
        <v>0</v>
      </c>
      <c r="O1116" s="16">
        <v>0</v>
      </c>
      <c r="P1116" s="16">
        <v>0</v>
      </c>
    </row>
    <row r="1117" spans="2:16">
      <c r="B1117" s="13">
        <v>1510</v>
      </c>
      <c r="C1117" s="16">
        <v>33</v>
      </c>
      <c r="D1117" s="16" t="s">
        <v>3625</v>
      </c>
      <c r="E1117" s="16" t="s">
        <v>3626</v>
      </c>
      <c r="F1117" s="27">
        <v>43411</v>
      </c>
      <c r="G1117" s="16" t="s">
        <v>3668</v>
      </c>
      <c r="H1117" s="16" t="s">
        <v>3669</v>
      </c>
      <c r="I1117" s="16">
        <v>0.01</v>
      </c>
      <c r="J1117" s="16">
        <v>0.01</v>
      </c>
      <c r="K1117" s="16">
        <v>2.5862177487859508E-3</v>
      </c>
      <c r="L1117" s="16" t="s">
        <v>3659</v>
      </c>
      <c r="M1117" s="16" t="s">
        <v>1232</v>
      </c>
      <c r="N1117" s="16">
        <v>0</v>
      </c>
      <c r="O1117" s="16">
        <v>0</v>
      </c>
      <c r="P1117" s="16">
        <v>0</v>
      </c>
    </row>
    <row r="1118" spans="2:16">
      <c r="B1118" s="13">
        <v>1511</v>
      </c>
      <c r="C1118" s="16">
        <v>33</v>
      </c>
      <c r="D1118" s="16" t="s">
        <v>3625</v>
      </c>
      <c r="E1118" s="16" t="s">
        <v>3626</v>
      </c>
      <c r="F1118" s="27">
        <v>43411</v>
      </c>
      <c r="G1118" s="16" t="s">
        <v>3668</v>
      </c>
      <c r="H1118" s="16" t="s">
        <v>3669</v>
      </c>
      <c r="I1118" s="16">
        <v>0.01</v>
      </c>
      <c r="J1118" s="16">
        <v>0.01</v>
      </c>
      <c r="K1118" s="16">
        <v>2.5862177487859508E-3</v>
      </c>
      <c r="L1118" s="16" t="s">
        <v>3659</v>
      </c>
      <c r="M1118" s="16" t="s">
        <v>1232</v>
      </c>
      <c r="N1118" s="16">
        <v>0</v>
      </c>
      <c r="O1118" s="16">
        <v>0</v>
      </c>
      <c r="P1118" s="16">
        <v>0</v>
      </c>
    </row>
    <row r="1119" spans="2:16">
      <c r="B1119" s="13">
        <v>1512</v>
      </c>
      <c r="C1119" s="16">
        <v>33</v>
      </c>
      <c r="D1119" s="16" t="s">
        <v>3625</v>
      </c>
      <c r="E1119" s="16" t="s">
        <v>3626</v>
      </c>
      <c r="F1119" s="27">
        <v>43411</v>
      </c>
      <c r="G1119" s="16" t="s">
        <v>3668</v>
      </c>
      <c r="H1119" s="16" t="s">
        <v>3669</v>
      </c>
      <c r="I1119" s="16">
        <v>0.02</v>
      </c>
      <c r="J1119" s="16">
        <v>0.02</v>
      </c>
      <c r="K1119" s="16">
        <v>5.1724354975719016E-3</v>
      </c>
      <c r="L1119" s="16" t="s">
        <v>3659</v>
      </c>
      <c r="M1119" s="16" t="s">
        <v>1232</v>
      </c>
      <c r="N1119" s="16">
        <v>0</v>
      </c>
      <c r="O1119" s="16">
        <v>0</v>
      </c>
      <c r="P1119" s="16">
        <v>0</v>
      </c>
    </row>
    <row r="1120" spans="2:16">
      <c r="B1120" s="13">
        <v>1513</v>
      </c>
      <c r="C1120" s="16">
        <v>33</v>
      </c>
      <c r="D1120" s="16" t="s">
        <v>3625</v>
      </c>
      <c r="E1120" s="16" t="s">
        <v>3626</v>
      </c>
      <c r="F1120" s="27">
        <v>43411</v>
      </c>
      <c r="G1120" s="16" t="s">
        <v>3668</v>
      </c>
      <c r="H1120" s="16" t="s">
        <v>3669</v>
      </c>
      <c r="I1120" s="16">
        <v>7.0000000000000007E-2</v>
      </c>
      <c r="J1120" s="16">
        <v>7.0000000000000007E-2</v>
      </c>
      <c r="K1120" s="16">
        <v>1.8103524241501651E-2</v>
      </c>
      <c r="L1120" s="16" t="s">
        <v>3631</v>
      </c>
      <c r="M1120" s="16" t="s">
        <v>1232</v>
      </c>
      <c r="N1120" s="16">
        <v>0</v>
      </c>
      <c r="O1120" s="16">
        <v>0</v>
      </c>
      <c r="P1120" s="16">
        <v>0</v>
      </c>
    </row>
    <row r="1121" spans="2:16">
      <c r="B1121" s="13">
        <v>1514</v>
      </c>
      <c r="C1121" s="16">
        <v>33</v>
      </c>
      <c r="D1121" s="16" t="s">
        <v>3625</v>
      </c>
      <c r="E1121" s="16" t="s">
        <v>3626</v>
      </c>
      <c r="F1121" s="27">
        <v>43411</v>
      </c>
      <c r="G1121" s="16" t="s">
        <v>3668</v>
      </c>
      <c r="H1121" s="16" t="s">
        <v>3669</v>
      </c>
      <c r="I1121" s="16">
        <v>0.01</v>
      </c>
      <c r="J1121" s="16">
        <v>0.01</v>
      </c>
      <c r="K1121" s="16">
        <v>2.5862177487859508E-3</v>
      </c>
      <c r="L1121" s="16" t="s">
        <v>3475</v>
      </c>
      <c r="M1121" s="16" t="s">
        <v>1232</v>
      </c>
      <c r="N1121" s="16">
        <v>0</v>
      </c>
      <c r="O1121" s="16">
        <v>0</v>
      </c>
      <c r="P1121" s="16">
        <v>0</v>
      </c>
    </row>
    <row r="1122" spans="2:16">
      <c r="B1122" s="13">
        <v>1515</v>
      </c>
      <c r="C1122" s="16">
        <v>33</v>
      </c>
      <c r="D1122" s="16" t="s">
        <v>3625</v>
      </c>
      <c r="E1122" s="16" t="s">
        <v>3626</v>
      </c>
      <c r="F1122" s="27">
        <v>43411</v>
      </c>
      <c r="G1122" s="16" t="s">
        <v>3668</v>
      </c>
      <c r="H1122" s="16" t="s">
        <v>3669</v>
      </c>
      <c r="I1122" s="16">
        <v>0.01</v>
      </c>
      <c r="J1122" s="16">
        <v>0.01</v>
      </c>
      <c r="K1122" s="16">
        <v>2.5862177487859508E-3</v>
      </c>
      <c r="L1122" s="16" t="s">
        <v>3475</v>
      </c>
      <c r="M1122" s="16" t="s">
        <v>1232</v>
      </c>
      <c r="N1122" s="16">
        <v>0</v>
      </c>
      <c r="O1122" s="16">
        <v>0</v>
      </c>
      <c r="P1122" s="16">
        <v>0</v>
      </c>
    </row>
    <row r="1123" spans="2:16">
      <c r="B1123" s="13">
        <v>1516</v>
      </c>
      <c r="C1123" s="16">
        <v>33</v>
      </c>
      <c r="D1123" s="16" t="s">
        <v>3625</v>
      </c>
      <c r="E1123" s="16" t="s">
        <v>3626</v>
      </c>
      <c r="F1123" s="27">
        <v>43411</v>
      </c>
      <c r="G1123" s="16" t="s">
        <v>3668</v>
      </c>
      <c r="H1123" s="16" t="s">
        <v>3669</v>
      </c>
      <c r="I1123" s="16">
        <v>0.01</v>
      </c>
      <c r="J1123" s="16">
        <v>0.01</v>
      </c>
      <c r="K1123" s="16">
        <v>2.5862177487859508E-3</v>
      </c>
      <c r="L1123" s="16" t="s">
        <v>3631</v>
      </c>
      <c r="M1123" s="16" t="s">
        <v>1232</v>
      </c>
      <c r="N1123" s="16">
        <v>0</v>
      </c>
      <c r="O1123" s="16">
        <v>0</v>
      </c>
      <c r="P1123" s="16">
        <v>0</v>
      </c>
    </row>
    <row r="1124" spans="2:16">
      <c r="B1124" s="13">
        <v>1517</v>
      </c>
      <c r="C1124" s="16">
        <v>33</v>
      </c>
      <c r="D1124" s="16" t="s">
        <v>3625</v>
      </c>
      <c r="E1124" s="16" t="s">
        <v>3626</v>
      </c>
      <c r="F1124" s="27">
        <v>43411</v>
      </c>
      <c r="G1124" s="16" t="s">
        <v>3668</v>
      </c>
      <c r="H1124" s="16" t="s">
        <v>3669</v>
      </c>
      <c r="J1124" s="16">
        <v>6.4444444444444429E-2</v>
      </c>
      <c r="K1124" s="16">
        <v>1.6666736603287231E-2</v>
      </c>
      <c r="L1124" s="16" t="s">
        <v>3629</v>
      </c>
      <c r="M1124" s="16" t="s">
        <v>1392</v>
      </c>
      <c r="N1124" s="16">
        <v>0</v>
      </c>
      <c r="O1124" s="16">
        <v>0</v>
      </c>
      <c r="P1124" s="16">
        <v>0</v>
      </c>
    </row>
    <row r="1125" spans="2:16">
      <c r="B1125" s="13">
        <v>1518</v>
      </c>
      <c r="C1125" s="16">
        <v>33</v>
      </c>
      <c r="D1125" s="16" t="s">
        <v>3625</v>
      </c>
      <c r="E1125" s="16" t="s">
        <v>3626</v>
      </c>
      <c r="F1125" s="27">
        <v>43411</v>
      </c>
      <c r="G1125" s="16" t="s">
        <v>3668</v>
      </c>
      <c r="H1125" s="16" t="s">
        <v>3669</v>
      </c>
      <c r="I1125" s="16">
        <v>0.01</v>
      </c>
      <c r="J1125" s="16">
        <v>0.01</v>
      </c>
      <c r="K1125" s="16">
        <v>2.5862177487859508E-3</v>
      </c>
      <c r="L1125" s="16" t="s">
        <v>3475</v>
      </c>
      <c r="M1125" s="16" t="s">
        <v>1232</v>
      </c>
      <c r="N1125" s="16">
        <v>0</v>
      </c>
      <c r="O1125" s="16">
        <v>0</v>
      </c>
      <c r="P1125" s="16">
        <v>0</v>
      </c>
    </row>
    <row r="1126" spans="2:16">
      <c r="B1126" s="13">
        <v>1519</v>
      </c>
      <c r="C1126" s="16">
        <v>33</v>
      </c>
      <c r="D1126" s="16" t="s">
        <v>3625</v>
      </c>
      <c r="E1126" s="16" t="s">
        <v>3626</v>
      </c>
      <c r="F1126" s="27">
        <v>43411</v>
      </c>
      <c r="G1126" s="16" t="s">
        <v>3668</v>
      </c>
      <c r="H1126" s="16" t="s">
        <v>3669</v>
      </c>
      <c r="J1126" s="16">
        <v>6.4444444444444429E-2</v>
      </c>
      <c r="K1126" s="16">
        <v>1.6666736603287231E-2</v>
      </c>
      <c r="L1126" s="16" t="s">
        <v>3629</v>
      </c>
      <c r="M1126" s="16" t="s">
        <v>1392</v>
      </c>
      <c r="N1126" s="16">
        <v>0</v>
      </c>
      <c r="O1126" s="16">
        <v>0</v>
      </c>
      <c r="P1126" s="16">
        <v>0</v>
      </c>
    </row>
    <row r="1127" spans="2:16">
      <c r="B1127" s="13">
        <v>1520</v>
      </c>
      <c r="C1127" s="16">
        <v>33</v>
      </c>
      <c r="D1127" s="16" t="s">
        <v>3625</v>
      </c>
      <c r="E1127" s="16" t="s">
        <v>3626</v>
      </c>
      <c r="F1127" s="27">
        <v>43411</v>
      </c>
      <c r="G1127" s="16" t="s">
        <v>3668</v>
      </c>
      <c r="H1127" s="16" t="s">
        <v>3669</v>
      </c>
      <c r="I1127" s="16">
        <v>0.11</v>
      </c>
      <c r="J1127" s="16">
        <v>0.11</v>
      </c>
      <c r="K1127" s="16">
        <v>2.8448395236645461E-2</v>
      </c>
      <c r="L1127" s="16" t="s">
        <v>3475</v>
      </c>
      <c r="M1127" s="16" t="s">
        <v>1232</v>
      </c>
      <c r="N1127" s="16">
        <v>0</v>
      </c>
      <c r="O1127" s="16">
        <v>0</v>
      </c>
      <c r="P1127" s="16">
        <v>0</v>
      </c>
    </row>
    <row r="1128" spans="2:16">
      <c r="B1128" s="13">
        <v>1521</v>
      </c>
      <c r="C1128" s="16">
        <v>33</v>
      </c>
      <c r="D1128" s="16" t="s">
        <v>3625</v>
      </c>
      <c r="E1128" s="16" t="s">
        <v>3626</v>
      </c>
      <c r="F1128" s="27">
        <v>43411</v>
      </c>
      <c r="G1128" s="16" t="s">
        <v>3668</v>
      </c>
      <c r="H1128" s="16" t="s">
        <v>3669</v>
      </c>
      <c r="I1128" s="16">
        <v>0.1</v>
      </c>
      <c r="J1128" s="16">
        <v>0.1</v>
      </c>
      <c r="K1128" s="16">
        <v>2.586217748785951E-2</v>
      </c>
      <c r="L1128" s="16" t="s">
        <v>3475</v>
      </c>
      <c r="M1128" s="16" t="s">
        <v>1232</v>
      </c>
      <c r="N1128" s="16">
        <v>0</v>
      </c>
      <c r="O1128" s="16">
        <v>0</v>
      </c>
      <c r="P1128" s="16">
        <v>0</v>
      </c>
    </row>
    <row r="1129" spans="2:16">
      <c r="B1129" s="13">
        <v>1522</v>
      </c>
      <c r="C1129" s="16">
        <v>33</v>
      </c>
      <c r="D1129" s="16" t="s">
        <v>3625</v>
      </c>
      <c r="E1129" s="16" t="s">
        <v>3626</v>
      </c>
      <c r="F1129" s="27">
        <v>43411</v>
      </c>
      <c r="G1129" s="16" t="s">
        <v>3668</v>
      </c>
      <c r="H1129" s="16" t="s">
        <v>3669</v>
      </c>
      <c r="I1129" s="16">
        <v>0.03</v>
      </c>
      <c r="J1129" s="16">
        <v>0.03</v>
      </c>
      <c r="K1129" s="16">
        <v>7.7586532463578524E-3</v>
      </c>
      <c r="L1129" s="16" t="s">
        <v>1406</v>
      </c>
      <c r="M1129" s="16" t="s">
        <v>1232</v>
      </c>
      <c r="N1129" s="16">
        <v>0</v>
      </c>
      <c r="O1129" s="16">
        <v>0</v>
      </c>
      <c r="P1129" s="16">
        <v>0</v>
      </c>
    </row>
    <row r="1130" spans="2:16">
      <c r="B1130" s="13">
        <v>1523</v>
      </c>
      <c r="C1130" s="16">
        <v>33</v>
      </c>
      <c r="D1130" s="16" t="s">
        <v>3625</v>
      </c>
      <c r="E1130" s="16" t="s">
        <v>3626</v>
      </c>
      <c r="F1130" s="27">
        <v>43411</v>
      </c>
      <c r="G1130" s="16" t="s">
        <v>3668</v>
      </c>
      <c r="H1130" s="16" t="s">
        <v>3669</v>
      </c>
      <c r="I1130" s="16">
        <v>0.2</v>
      </c>
      <c r="J1130" s="16">
        <v>0.2</v>
      </c>
      <c r="K1130" s="16">
        <v>5.172435497571902E-2</v>
      </c>
      <c r="L1130" s="16" t="s">
        <v>3629</v>
      </c>
      <c r="M1130" s="16" t="s">
        <v>1392</v>
      </c>
      <c r="N1130" s="16">
        <v>0</v>
      </c>
      <c r="O1130" s="16">
        <v>0</v>
      </c>
      <c r="P1130" s="16">
        <v>0</v>
      </c>
    </row>
    <row r="1131" spans="2:16">
      <c r="B1131" s="13">
        <v>1524</v>
      </c>
      <c r="C1131" s="16">
        <v>33</v>
      </c>
      <c r="D1131" s="16" t="s">
        <v>3625</v>
      </c>
      <c r="E1131" s="16" t="s">
        <v>3626</v>
      </c>
      <c r="F1131" s="27">
        <v>43411</v>
      </c>
      <c r="G1131" s="16" t="s">
        <v>3668</v>
      </c>
      <c r="H1131" s="16" t="s">
        <v>3669</v>
      </c>
      <c r="J1131" s="16">
        <v>0.12</v>
      </c>
      <c r="K1131" s="16">
        <v>3.103461298543141E-2</v>
      </c>
      <c r="L1131" s="16" t="s">
        <v>3631</v>
      </c>
      <c r="M1131" s="16" t="s">
        <v>1392</v>
      </c>
      <c r="N1131" s="16">
        <v>0</v>
      </c>
      <c r="O1131" s="16">
        <v>0</v>
      </c>
      <c r="P1131" s="16">
        <v>0</v>
      </c>
    </row>
    <row r="1132" spans="2:16">
      <c r="B1132" s="13">
        <v>1525</v>
      </c>
      <c r="C1132" s="16">
        <v>33</v>
      </c>
      <c r="D1132" s="16" t="s">
        <v>3625</v>
      </c>
      <c r="E1132" s="16" t="s">
        <v>3626</v>
      </c>
      <c r="F1132" s="27">
        <v>43411</v>
      </c>
      <c r="G1132" s="16" t="s">
        <v>3668</v>
      </c>
      <c r="H1132" s="16" t="s">
        <v>3669</v>
      </c>
      <c r="I1132" s="16">
        <v>0.15</v>
      </c>
      <c r="J1132" s="16">
        <v>0.15</v>
      </c>
      <c r="K1132" s="16">
        <v>3.8793266231789247E-2</v>
      </c>
      <c r="L1132" s="16" t="s">
        <v>3629</v>
      </c>
      <c r="M1132" s="16" t="s">
        <v>1392</v>
      </c>
      <c r="N1132" s="16">
        <v>0</v>
      </c>
      <c r="O1132" s="16">
        <v>0</v>
      </c>
      <c r="P1132" s="16">
        <v>0</v>
      </c>
    </row>
    <row r="1133" spans="2:16">
      <c r="B1133" s="13">
        <v>1526</v>
      </c>
      <c r="C1133" s="16">
        <v>33</v>
      </c>
      <c r="D1133" s="16" t="s">
        <v>3625</v>
      </c>
      <c r="E1133" s="16" t="s">
        <v>3626</v>
      </c>
      <c r="F1133" s="27">
        <v>43411</v>
      </c>
      <c r="G1133" s="16" t="s">
        <v>3668</v>
      </c>
      <c r="H1133" s="16" t="s">
        <v>3669</v>
      </c>
      <c r="I1133" s="16">
        <v>0.1</v>
      </c>
      <c r="J1133" s="16">
        <v>0.1</v>
      </c>
      <c r="K1133" s="16">
        <v>2.586217748785951E-2</v>
      </c>
      <c r="L1133" s="16" t="s">
        <v>3629</v>
      </c>
      <c r="M1133" s="16" t="s">
        <v>1392</v>
      </c>
      <c r="N1133" s="16">
        <v>0</v>
      </c>
      <c r="O1133" s="16">
        <v>0</v>
      </c>
      <c r="P1133" s="16">
        <v>0</v>
      </c>
    </row>
    <row r="1134" spans="2:16">
      <c r="B1134" s="13">
        <v>1527</v>
      </c>
      <c r="C1134" s="16">
        <v>33</v>
      </c>
      <c r="D1134" s="16" t="s">
        <v>3625</v>
      </c>
      <c r="E1134" s="16" t="s">
        <v>3626</v>
      </c>
      <c r="F1134" s="27">
        <v>43411</v>
      </c>
      <c r="G1134" s="16" t="s">
        <v>3668</v>
      </c>
      <c r="H1134" s="16" t="s">
        <v>3669</v>
      </c>
      <c r="I1134" s="16">
        <v>0.1</v>
      </c>
      <c r="J1134" s="16">
        <v>0.1</v>
      </c>
      <c r="K1134" s="16">
        <v>2.586217748785951E-2</v>
      </c>
      <c r="L1134" s="16" t="s">
        <v>3629</v>
      </c>
      <c r="M1134" s="16" t="s">
        <v>1392</v>
      </c>
      <c r="N1134" s="16">
        <v>0</v>
      </c>
      <c r="O1134" s="16">
        <v>0</v>
      </c>
      <c r="P1134" s="16">
        <v>0</v>
      </c>
    </row>
    <row r="1135" spans="2:16">
      <c r="B1135" s="13">
        <v>1528</v>
      </c>
      <c r="C1135" s="16">
        <v>33</v>
      </c>
      <c r="D1135" s="16" t="s">
        <v>3625</v>
      </c>
      <c r="E1135" s="16" t="s">
        <v>3626</v>
      </c>
      <c r="F1135" s="27">
        <v>43411</v>
      </c>
      <c r="G1135" s="16" t="s">
        <v>3668</v>
      </c>
      <c r="H1135" s="16" t="s">
        <v>3669</v>
      </c>
      <c r="I1135" s="16">
        <v>0.01</v>
      </c>
      <c r="J1135" s="16">
        <v>0.01</v>
      </c>
      <c r="K1135" s="16">
        <v>2.5862177487859508E-3</v>
      </c>
      <c r="L1135" s="16" t="s">
        <v>3475</v>
      </c>
      <c r="M1135" s="16" t="s">
        <v>1232</v>
      </c>
      <c r="N1135" s="16">
        <v>0</v>
      </c>
      <c r="O1135" s="16">
        <v>0</v>
      </c>
      <c r="P1135" s="16">
        <v>0</v>
      </c>
    </row>
    <row r="1136" spans="2:16">
      <c r="B1136" s="13">
        <v>1529</v>
      </c>
      <c r="C1136" s="16">
        <v>33</v>
      </c>
      <c r="D1136" s="16" t="s">
        <v>3625</v>
      </c>
      <c r="E1136" s="16" t="s">
        <v>3626</v>
      </c>
      <c r="F1136" s="27">
        <v>43411</v>
      </c>
      <c r="G1136" s="16" t="s">
        <v>3668</v>
      </c>
      <c r="H1136" s="16" t="s">
        <v>3669</v>
      </c>
      <c r="J1136" s="16">
        <v>6.4444444444444429E-2</v>
      </c>
      <c r="K1136" s="16">
        <v>1.6666736603287231E-2</v>
      </c>
      <c r="L1136" s="16" t="s">
        <v>3629</v>
      </c>
      <c r="M1136" s="16" t="s">
        <v>1392</v>
      </c>
      <c r="N1136" s="16">
        <v>0</v>
      </c>
      <c r="O1136" s="16">
        <v>0</v>
      </c>
      <c r="P1136" s="16">
        <v>0</v>
      </c>
    </row>
    <row r="1137" spans="2:16">
      <c r="B1137" s="13">
        <v>1530</v>
      </c>
      <c r="C1137" s="16">
        <v>33</v>
      </c>
      <c r="D1137" s="16" t="s">
        <v>3625</v>
      </c>
      <c r="E1137" s="16" t="s">
        <v>3626</v>
      </c>
      <c r="F1137" s="27">
        <v>43411</v>
      </c>
      <c r="G1137" s="16" t="s">
        <v>3668</v>
      </c>
      <c r="H1137" s="16" t="s">
        <v>3669</v>
      </c>
      <c r="I1137" s="16">
        <v>0.02</v>
      </c>
      <c r="J1137" s="16">
        <v>0.02</v>
      </c>
      <c r="K1137" s="16">
        <v>5.1724354975719016E-3</v>
      </c>
      <c r="L1137" s="16" t="s">
        <v>3475</v>
      </c>
      <c r="M1137" s="16" t="s">
        <v>1232</v>
      </c>
      <c r="N1137" s="16">
        <v>0</v>
      </c>
      <c r="O1137" s="16">
        <v>0</v>
      </c>
      <c r="P1137" s="16">
        <v>0</v>
      </c>
    </row>
    <row r="1138" spans="2:16">
      <c r="B1138" s="13">
        <v>1531</v>
      </c>
      <c r="C1138" s="16">
        <v>33</v>
      </c>
      <c r="D1138" s="16" t="s">
        <v>3625</v>
      </c>
      <c r="E1138" s="16" t="s">
        <v>3626</v>
      </c>
      <c r="F1138" s="27">
        <v>43411</v>
      </c>
      <c r="G1138" s="16" t="s">
        <v>3668</v>
      </c>
      <c r="H1138" s="16" t="s">
        <v>3669</v>
      </c>
      <c r="I1138" s="16">
        <v>0.1</v>
      </c>
      <c r="J1138" s="16">
        <v>0.1</v>
      </c>
      <c r="K1138" s="16">
        <v>2.586217748785951E-2</v>
      </c>
      <c r="L1138" s="16" t="s">
        <v>3629</v>
      </c>
      <c r="M1138" s="16" t="s">
        <v>1392</v>
      </c>
      <c r="N1138" s="16">
        <v>0</v>
      </c>
      <c r="O1138" s="16">
        <v>0</v>
      </c>
      <c r="P1138" s="16">
        <v>0</v>
      </c>
    </row>
    <row r="1139" spans="2:16">
      <c r="B1139" s="13">
        <v>1532</v>
      </c>
      <c r="C1139" s="16">
        <v>33</v>
      </c>
      <c r="D1139" s="16" t="s">
        <v>3625</v>
      </c>
      <c r="E1139" s="16" t="s">
        <v>3626</v>
      </c>
      <c r="F1139" s="27">
        <v>43411</v>
      </c>
      <c r="G1139" s="16" t="s">
        <v>3668</v>
      </c>
      <c r="H1139" s="16" t="s">
        <v>3669</v>
      </c>
      <c r="I1139" s="16">
        <v>0.02</v>
      </c>
      <c r="J1139" s="16">
        <v>0.02</v>
      </c>
      <c r="K1139" s="16">
        <v>5.1724354975719016E-3</v>
      </c>
      <c r="L1139" s="16" t="s">
        <v>3475</v>
      </c>
      <c r="M1139" s="16" t="s">
        <v>1232</v>
      </c>
      <c r="N1139" s="16">
        <v>0</v>
      </c>
      <c r="O1139" s="16">
        <v>0</v>
      </c>
      <c r="P1139" s="16">
        <v>0</v>
      </c>
    </row>
    <row r="1140" spans="2:16">
      <c r="B1140" s="13">
        <v>1533</v>
      </c>
      <c r="C1140" s="16">
        <v>33</v>
      </c>
      <c r="D1140" s="16" t="s">
        <v>3625</v>
      </c>
      <c r="E1140" s="16" t="s">
        <v>3626</v>
      </c>
      <c r="F1140" s="27">
        <v>43411</v>
      </c>
      <c r="G1140" s="16" t="s">
        <v>3668</v>
      </c>
      <c r="H1140" s="16" t="s">
        <v>3669</v>
      </c>
      <c r="I1140" s="16">
        <v>0.01</v>
      </c>
      <c r="J1140" s="16">
        <v>0.01</v>
      </c>
      <c r="K1140" s="16">
        <v>2.5862177487859508E-3</v>
      </c>
      <c r="L1140" s="16" t="s">
        <v>3647</v>
      </c>
      <c r="M1140" s="16" t="s">
        <v>1232</v>
      </c>
      <c r="N1140" s="16">
        <v>0</v>
      </c>
      <c r="O1140" s="16">
        <v>0</v>
      </c>
      <c r="P1140" s="16">
        <v>0</v>
      </c>
    </row>
    <row r="1141" spans="2:16">
      <c r="B1141" s="13">
        <v>1534</v>
      </c>
      <c r="C1141" s="16">
        <v>33</v>
      </c>
      <c r="D1141" s="16" t="s">
        <v>3625</v>
      </c>
      <c r="E1141" s="16" t="s">
        <v>3626</v>
      </c>
      <c r="F1141" s="27">
        <v>43411</v>
      </c>
      <c r="G1141" s="16" t="s">
        <v>3668</v>
      </c>
      <c r="H1141" s="16" t="s">
        <v>3669</v>
      </c>
      <c r="I1141" s="16">
        <v>0.1</v>
      </c>
      <c r="J1141" s="16">
        <v>0.1</v>
      </c>
      <c r="K1141" s="16">
        <v>2.586217748785951E-2</v>
      </c>
      <c r="L1141" s="16" t="s">
        <v>3629</v>
      </c>
      <c r="M1141" s="16" t="s">
        <v>1392</v>
      </c>
      <c r="N1141" s="16">
        <v>0</v>
      </c>
      <c r="O1141" s="16">
        <v>0</v>
      </c>
      <c r="P1141" s="16">
        <v>0</v>
      </c>
    </row>
    <row r="1142" spans="2:16">
      <c r="B1142" s="13">
        <v>1535</v>
      </c>
      <c r="C1142" s="16">
        <v>33</v>
      </c>
      <c r="D1142" s="16" t="s">
        <v>3625</v>
      </c>
      <c r="E1142" s="16" t="s">
        <v>3626</v>
      </c>
      <c r="F1142" s="27">
        <v>43411</v>
      </c>
      <c r="G1142" s="16" t="s">
        <v>3668</v>
      </c>
      <c r="H1142" s="16" t="s">
        <v>3669</v>
      </c>
      <c r="I1142" s="16">
        <v>0.1</v>
      </c>
      <c r="J1142" s="16">
        <v>0.1</v>
      </c>
      <c r="K1142" s="16">
        <v>2.586217748785951E-2</v>
      </c>
      <c r="L1142" s="16" t="s">
        <v>3629</v>
      </c>
      <c r="M1142" s="16" t="s">
        <v>1392</v>
      </c>
      <c r="N1142" s="16">
        <v>0</v>
      </c>
      <c r="O1142" s="16">
        <v>0</v>
      </c>
      <c r="P1142" s="16">
        <v>0</v>
      </c>
    </row>
    <row r="1143" spans="2:16">
      <c r="B1143" s="13">
        <v>1536</v>
      </c>
      <c r="C1143" s="16">
        <v>33</v>
      </c>
      <c r="D1143" s="16" t="s">
        <v>3625</v>
      </c>
      <c r="E1143" s="16" t="s">
        <v>3626</v>
      </c>
      <c r="F1143" s="27">
        <v>43411</v>
      </c>
      <c r="G1143" s="16" t="s">
        <v>3668</v>
      </c>
      <c r="H1143" s="16" t="s">
        <v>3669</v>
      </c>
      <c r="I1143" s="16">
        <v>0.1</v>
      </c>
      <c r="J1143" s="16">
        <v>0.1</v>
      </c>
      <c r="K1143" s="16">
        <v>2.586217748785951E-2</v>
      </c>
      <c r="L1143" s="16" t="s">
        <v>3629</v>
      </c>
      <c r="M1143" s="16" t="s">
        <v>1392</v>
      </c>
      <c r="N1143" s="16">
        <v>0</v>
      </c>
      <c r="O1143" s="16">
        <v>0</v>
      </c>
      <c r="P1143" s="16">
        <v>0</v>
      </c>
    </row>
    <row r="1144" spans="2:16">
      <c r="B1144" s="13">
        <v>1537</v>
      </c>
      <c r="C1144" s="16">
        <v>33</v>
      </c>
      <c r="D1144" s="16" t="s">
        <v>3625</v>
      </c>
      <c r="E1144" s="16" t="s">
        <v>3626</v>
      </c>
      <c r="F1144" s="27">
        <v>43411</v>
      </c>
      <c r="G1144" s="16" t="s">
        <v>3668</v>
      </c>
      <c r="H1144" s="16" t="s">
        <v>3669</v>
      </c>
      <c r="I1144" s="16">
        <v>0.01</v>
      </c>
      <c r="J1144" s="16">
        <v>0.01</v>
      </c>
      <c r="K1144" s="16">
        <v>2.5862177487859508E-3</v>
      </c>
      <c r="L1144" s="16" t="s">
        <v>3475</v>
      </c>
      <c r="M1144" s="16" t="s">
        <v>1232</v>
      </c>
      <c r="N1144" s="16">
        <v>0</v>
      </c>
      <c r="O1144" s="16">
        <v>0</v>
      </c>
      <c r="P1144" s="16">
        <v>0</v>
      </c>
    </row>
    <row r="1145" spans="2:16">
      <c r="B1145" s="13">
        <v>1538</v>
      </c>
      <c r="C1145" s="16">
        <v>33</v>
      </c>
      <c r="D1145" s="16" t="s">
        <v>3625</v>
      </c>
      <c r="E1145" s="16" t="s">
        <v>3626</v>
      </c>
      <c r="F1145" s="27">
        <v>43411</v>
      </c>
      <c r="G1145" s="16" t="s">
        <v>3668</v>
      </c>
      <c r="H1145" s="16" t="s">
        <v>3669</v>
      </c>
      <c r="I1145" s="16">
        <v>7.0000000000000007E-2</v>
      </c>
      <c r="J1145" s="16">
        <v>7.0000000000000007E-2</v>
      </c>
      <c r="K1145" s="16">
        <v>1.8103524241501651E-2</v>
      </c>
      <c r="L1145" s="16" t="s">
        <v>3475</v>
      </c>
      <c r="M1145" s="16" t="s">
        <v>1232</v>
      </c>
      <c r="N1145" s="16">
        <v>0</v>
      </c>
      <c r="O1145" s="16">
        <v>0</v>
      </c>
      <c r="P1145" s="16">
        <v>0</v>
      </c>
    </row>
    <row r="1146" spans="2:16">
      <c r="B1146" s="13">
        <v>1539</v>
      </c>
      <c r="C1146" s="16">
        <v>33</v>
      </c>
      <c r="D1146" s="16" t="s">
        <v>3625</v>
      </c>
      <c r="E1146" s="16" t="s">
        <v>3626</v>
      </c>
      <c r="F1146" s="27">
        <v>43411</v>
      </c>
      <c r="G1146" s="16" t="s">
        <v>3668</v>
      </c>
      <c r="H1146" s="16" t="s">
        <v>3669</v>
      </c>
      <c r="I1146" s="16">
        <v>0.1</v>
      </c>
      <c r="J1146" s="16">
        <v>0.1</v>
      </c>
      <c r="K1146" s="16">
        <v>2.586217748785951E-2</v>
      </c>
      <c r="L1146" s="16" t="s">
        <v>3629</v>
      </c>
      <c r="M1146" s="16" t="s">
        <v>1392</v>
      </c>
      <c r="N1146" s="16">
        <v>0</v>
      </c>
      <c r="O1146" s="16">
        <v>0</v>
      </c>
      <c r="P1146" s="16">
        <v>0</v>
      </c>
    </row>
    <row r="1147" spans="2:16">
      <c r="B1147" s="13">
        <v>1540</v>
      </c>
      <c r="C1147" s="16">
        <v>33</v>
      </c>
      <c r="D1147" s="16" t="s">
        <v>3625</v>
      </c>
      <c r="E1147" s="16" t="s">
        <v>3626</v>
      </c>
      <c r="F1147" s="27">
        <v>43411</v>
      </c>
      <c r="G1147" s="16" t="s">
        <v>3668</v>
      </c>
      <c r="H1147" s="16" t="s">
        <v>3669</v>
      </c>
      <c r="I1147" s="16">
        <v>0.01</v>
      </c>
      <c r="J1147" s="16">
        <v>0.01</v>
      </c>
      <c r="K1147" s="16">
        <v>2.5862177487859508E-3</v>
      </c>
      <c r="L1147" s="16" t="s">
        <v>3475</v>
      </c>
      <c r="M1147" s="16" t="s">
        <v>1232</v>
      </c>
      <c r="N1147" s="16">
        <v>0</v>
      </c>
      <c r="O1147" s="16">
        <v>0</v>
      </c>
      <c r="P1147" s="16">
        <v>0</v>
      </c>
    </row>
    <row r="1148" spans="2:16">
      <c r="B1148" s="13">
        <v>1541</v>
      </c>
      <c r="C1148" s="16">
        <v>33</v>
      </c>
      <c r="D1148" s="16" t="s">
        <v>3625</v>
      </c>
      <c r="E1148" s="16" t="s">
        <v>3626</v>
      </c>
      <c r="F1148" s="27">
        <v>43411</v>
      </c>
      <c r="G1148" s="16" t="s">
        <v>3668</v>
      </c>
      <c r="H1148" s="16" t="s">
        <v>3669</v>
      </c>
      <c r="I1148" s="16">
        <v>0.1</v>
      </c>
      <c r="J1148" s="16">
        <v>0.1</v>
      </c>
      <c r="K1148" s="16">
        <v>2.586217748785951E-2</v>
      </c>
      <c r="L1148" s="16" t="s">
        <v>3629</v>
      </c>
      <c r="M1148" s="16" t="s">
        <v>1392</v>
      </c>
      <c r="N1148" s="16">
        <v>0</v>
      </c>
      <c r="O1148" s="16">
        <v>0</v>
      </c>
      <c r="P1148" s="16">
        <v>0</v>
      </c>
    </row>
    <row r="1149" spans="2:16">
      <c r="B1149" s="13">
        <v>1542</v>
      </c>
      <c r="C1149" s="16">
        <v>33</v>
      </c>
      <c r="D1149" s="16" t="s">
        <v>3625</v>
      </c>
      <c r="E1149" s="16" t="s">
        <v>3626</v>
      </c>
      <c r="F1149" s="27">
        <v>43411</v>
      </c>
      <c r="G1149" s="16" t="s">
        <v>3668</v>
      </c>
      <c r="H1149" s="16" t="s">
        <v>3669</v>
      </c>
      <c r="I1149" s="16">
        <v>0.05</v>
      </c>
      <c r="J1149" s="16">
        <v>0.05</v>
      </c>
      <c r="K1149" s="16">
        <v>1.293108874392975E-2</v>
      </c>
      <c r="L1149" s="16" t="s">
        <v>3629</v>
      </c>
      <c r="M1149" s="16" t="s">
        <v>1392</v>
      </c>
      <c r="N1149" s="16">
        <v>0</v>
      </c>
      <c r="O1149" s="16">
        <v>0</v>
      </c>
      <c r="P1149" s="16">
        <v>0</v>
      </c>
    </row>
    <row r="1150" spans="2:16">
      <c r="B1150" s="13">
        <v>1543</v>
      </c>
      <c r="C1150" s="16">
        <v>33</v>
      </c>
      <c r="D1150" s="16" t="s">
        <v>3625</v>
      </c>
      <c r="E1150" s="16" t="s">
        <v>3626</v>
      </c>
      <c r="F1150" s="27">
        <v>43411</v>
      </c>
      <c r="G1150" s="16" t="s">
        <v>3668</v>
      </c>
      <c r="H1150" s="16" t="s">
        <v>3669</v>
      </c>
      <c r="I1150" s="16">
        <v>0.1</v>
      </c>
      <c r="J1150" s="16">
        <v>0.1</v>
      </c>
      <c r="K1150" s="16">
        <v>2.586217748785951E-2</v>
      </c>
      <c r="L1150" s="16" t="s">
        <v>3629</v>
      </c>
      <c r="M1150" s="16" t="s">
        <v>1392</v>
      </c>
      <c r="N1150" s="16">
        <v>0</v>
      </c>
      <c r="O1150" s="16">
        <v>0</v>
      </c>
      <c r="P1150" s="16">
        <v>0</v>
      </c>
    </row>
    <row r="1151" spans="2:16">
      <c r="B1151" s="13">
        <v>1544</v>
      </c>
      <c r="C1151" s="16">
        <v>33</v>
      </c>
      <c r="D1151" s="16" t="s">
        <v>3625</v>
      </c>
      <c r="E1151" s="16" t="s">
        <v>3626</v>
      </c>
      <c r="F1151" s="27">
        <v>43411</v>
      </c>
      <c r="G1151" s="16" t="s">
        <v>3668</v>
      </c>
      <c r="H1151" s="16" t="s">
        <v>3669</v>
      </c>
      <c r="I1151" s="16">
        <v>0.1</v>
      </c>
      <c r="J1151" s="16">
        <v>0.1</v>
      </c>
      <c r="K1151" s="16">
        <v>2.586217748785951E-2</v>
      </c>
      <c r="L1151" s="16" t="s">
        <v>3629</v>
      </c>
      <c r="M1151" s="16" t="s">
        <v>1392</v>
      </c>
      <c r="N1151" s="16">
        <v>0</v>
      </c>
      <c r="O1151" s="16">
        <v>0</v>
      </c>
      <c r="P1151" s="16">
        <v>0</v>
      </c>
    </row>
    <row r="1152" spans="2:16">
      <c r="B1152" s="13">
        <v>1545</v>
      </c>
      <c r="C1152" s="16">
        <v>33</v>
      </c>
      <c r="D1152" s="16" t="s">
        <v>3625</v>
      </c>
      <c r="E1152" s="16" t="s">
        <v>3626</v>
      </c>
      <c r="F1152" s="27">
        <v>43411</v>
      </c>
      <c r="G1152" s="16" t="s">
        <v>3668</v>
      </c>
      <c r="H1152" s="16" t="s">
        <v>3669</v>
      </c>
      <c r="I1152" s="16">
        <v>0.1</v>
      </c>
      <c r="J1152" s="16">
        <v>0.1</v>
      </c>
      <c r="K1152" s="16">
        <v>2.586217748785951E-2</v>
      </c>
      <c r="L1152" s="16" t="s">
        <v>3629</v>
      </c>
      <c r="M1152" s="16" t="s">
        <v>1392</v>
      </c>
      <c r="N1152" s="16">
        <v>0</v>
      </c>
      <c r="O1152" s="16">
        <v>0</v>
      </c>
      <c r="P1152" s="16">
        <v>0</v>
      </c>
    </row>
    <row r="1153" spans="2:16">
      <c r="B1153" s="13">
        <v>1546</v>
      </c>
      <c r="C1153" s="16">
        <v>33</v>
      </c>
      <c r="D1153" s="16" t="s">
        <v>3625</v>
      </c>
      <c r="E1153" s="16" t="s">
        <v>3626</v>
      </c>
      <c r="F1153" s="27">
        <v>43411</v>
      </c>
      <c r="G1153" s="16" t="s">
        <v>3668</v>
      </c>
      <c r="H1153" s="16" t="s">
        <v>3669</v>
      </c>
      <c r="I1153" s="16">
        <v>0.05</v>
      </c>
      <c r="J1153" s="16">
        <v>0.05</v>
      </c>
      <c r="K1153" s="16">
        <v>1.293108874392975E-2</v>
      </c>
      <c r="L1153" s="16" t="s">
        <v>3475</v>
      </c>
      <c r="M1153" s="16" t="s">
        <v>1232</v>
      </c>
      <c r="N1153" s="16">
        <v>0</v>
      </c>
      <c r="O1153" s="16">
        <v>0</v>
      </c>
      <c r="P1153" s="16">
        <v>0</v>
      </c>
    </row>
    <row r="1154" spans="2:16">
      <c r="B1154" s="13">
        <v>1547</v>
      </c>
      <c r="C1154" s="16">
        <v>33</v>
      </c>
      <c r="D1154" s="16" t="s">
        <v>3625</v>
      </c>
      <c r="E1154" s="16" t="s">
        <v>3626</v>
      </c>
      <c r="F1154" s="27">
        <v>43411</v>
      </c>
      <c r="G1154" s="16" t="s">
        <v>3668</v>
      </c>
      <c r="H1154" s="16" t="s">
        <v>3669</v>
      </c>
      <c r="I1154" s="16">
        <v>0.01</v>
      </c>
      <c r="J1154" s="16">
        <v>0.01</v>
      </c>
      <c r="K1154" s="16">
        <v>2.5862177487859508E-3</v>
      </c>
      <c r="L1154" s="16" t="s">
        <v>3475</v>
      </c>
      <c r="M1154" s="16" t="s">
        <v>1232</v>
      </c>
      <c r="N1154" s="16">
        <v>0</v>
      </c>
      <c r="O1154" s="16">
        <v>0</v>
      </c>
      <c r="P1154" s="16">
        <v>0</v>
      </c>
    </row>
    <row r="1155" spans="2:16">
      <c r="B1155" s="13">
        <v>1548</v>
      </c>
      <c r="C1155" s="16">
        <v>33</v>
      </c>
      <c r="D1155" s="16" t="s">
        <v>3625</v>
      </c>
      <c r="E1155" s="16" t="s">
        <v>3626</v>
      </c>
      <c r="F1155" s="27">
        <v>43411</v>
      </c>
      <c r="G1155" s="16" t="s">
        <v>3668</v>
      </c>
      <c r="H1155" s="16" t="s">
        <v>3669</v>
      </c>
      <c r="I1155" s="16">
        <v>0.01</v>
      </c>
      <c r="J1155" s="16">
        <v>0.01</v>
      </c>
      <c r="K1155" s="16">
        <v>2.5862177487859508E-3</v>
      </c>
      <c r="L1155" s="16" t="s">
        <v>3475</v>
      </c>
      <c r="M1155" s="16" t="s">
        <v>1232</v>
      </c>
      <c r="N1155" s="16">
        <v>0</v>
      </c>
      <c r="O1155" s="16">
        <v>0</v>
      </c>
      <c r="P1155" s="16">
        <v>0</v>
      </c>
    </row>
    <row r="1156" spans="2:16">
      <c r="B1156" s="13">
        <v>1549</v>
      </c>
      <c r="C1156" s="16">
        <v>33</v>
      </c>
      <c r="D1156" s="16" t="s">
        <v>3625</v>
      </c>
      <c r="E1156" s="16" t="s">
        <v>3626</v>
      </c>
      <c r="F1156" s="27">
        <v>43411</v>
      </c>
      <c r="G1156" s="16" t="s">
        <v>3668</v>
      </c>
      <c r="H1156" s="16" t="s">
        <v>3669</v>
      </c>
      <c r="J1156" s="16">
        <v>1.3433622513240779</v>
      </c>
      <c r="K1156" s="16">
        <v>0.34742272974233829</v>
      </c>
      <c r="L1156" s="16" t="s">
        <v>3679</v>
      </c>
      <c r="M1156" s="16" t="s">
        <v>1232</v>
      </c>
      <c r="N1156" s="16">
        <v>1</v>
      </c>
      <c r="O1156" s="16">
        <v>0</v>
      </c>
      <c r="P1156" s="16">
        <v>0.34742272974233829</v>
      </c>
    </row>
    <row r="1157" spans="2:16">
      <c r="B1157" s="13">
        <v>1550</v>
      </c>
      <c r="C1157" s="16">
        <v>33</v>
      </c>
      <c r="D1157" s="16" t="s">
        <v>3625</v>
      </c>
      <c r="E1157" s="16" t="s">
        <v>3626</v>
      </c>
      <c r="F1157" s="27">
        <v>43411</v>
      </c>
      <c r="G1157" s="16" t="s">
        <v>3668</v>
      </c>
      <c r="H1157" s="16" t="s">
        <v>3669</v>
      </c>
      <c r="I1157" s="16">
        <v>0.1</v>
      </c>
      <c r="J1157" s="16">
        <v>0.1</v>
      </c>
      <c r="K1157" s="16">
        <v>2.586217748785951E-2</v>
      </c>
      <c r="L1157" s="16" t="s">
        <v>3629</v>
      </c>
      <c r="M1157" s="16" t="s">
        <v>1392</v>
      </c>
      <c r="N1157" s="16">
        <v>0</v>
      </c>
      <c r="O1157" s="16">
        <v>0</v>
      </c>
      <c r="P1157" s="16">
        <v>0</v>
      </c>
    </row>
    <row r="1158" spans="2:16">
      <c r="B1158" s="13">
        <v>1551</v>
      </c>
      <c r="C1158" s="16">
        <v>33</v>
      </c>
      <c r="D1158" s="16" t="s">
        <v>3625</v>
      </c>
      <c r="E1158" s="16" t="s">
        <v>3626</v>
      </c>
      <c r="F1158" s="27">
        <v>43411</v>
      </c>
      <c r="G1158" s="16" t="s">
        <v>3668</v>
      </c>
      <c r="H1158" s="16" t="s">
        <v>3669</v>
      </c>
      <c r="J1158" s="16">
        <v>1.3433622513240779</v>
      </c>
      <c r="K1158" s="16">
        <v>0.34742272974233829</v>
      </c>
      <c r="L1158" s="16" t="s">
        <v>3679</v>
      </c>
      <c r="M1158" s="16" t="s">
        <v>1232</v>
      </c>
      <c r="N1158" s="16">
        <v>1</v>
      </c>
      <c r="O1158" s="16">
        <v>0</v>
      </c>
      <c r="P1158" s="16">
        <v>0.34742272974233829</v>
      </c>
    </row>
    <row r="1159" spans="2:16">
      <c r="B1159" s="13">
        <v>1552</v>
      </c>
      <c r="C1159" s="16">
        <v>33</v>
      </c>
      <c r="D1159" s="16" t="s">
        <v>3625</v>
      </c>
      <c r="E1159" s="16" t="s">
        <v>3626</v>
      </c>
      <c r="F1159" s="27">
        <v>43411</v>
      </c>
      <c r="G1159" s="16" t="s">
        <v>3668</v>
      </c>
      <c r="H1159" s="16" t="s">
        <v>3669</v>
      </c>
      <c r="J1159" s="16">
        <v>0.01</v>
      </c>
      <c r="K1159" s="16">
        <v>2.5862177487859508E-3</v>
      </c>
      <c r="L1159" s="16" t="s">
        <v>3664</v>
      </c>
      <c r="M1159" s="16" t="s">
        <v>1232</v>
      </c>
      <c r="N1159" s="16">
        <v>0</v>
      </c>
      <c r="O1159" s="16">
        <v>0</v>
      </c>
      <c r="P1159" s="16">
        <v>0</v>
      </c>
    </row>
    <row r="1160" spans="2:16">
      <c r="B1160" s="13">
        <v>1553</v>
      </c>
      <c r="C1160" s="16">
        <v>33</v>
      </c>
      <c r="D1160" s="16" t="s">
        <v>3625</v>
      </c>
      <c r="E1160" s="16" t="s">
        <v>3626</v>
      </c>
      <c r="F1160" s="27">
        <v>43411</v>
      </c>
      <c r="G1160" s="16" t="s">
        <v>3668</v>
      </c>
      <c r="H1160" s="16" t="s">
        <v>3669</v>
      </c>
      <c r="I1160" s="16">
        <v>0.1</v>
      </c>
      <c r="J1160" s="16">
        <v>0.1</v>
      </c>
      <c r="K1160" s="16">
        <v>2.586217748785951E-2</v>
      </c>
      <c r="L1160" s="16" t="s">
        <v>3629</v>
      </c>
      <c r="M1160" s="16" t="s">
        <v>1392</v>
      </c>
      <c r="N1160" s="16">
        <v>0</v>
      </c>
      <c r="O1160" s="16">
        <v>0</v>
      </c>
      <c r="P1160" s="16">
        <v>0</v>
      </c>
    </row>
    <row r="1161" spans="2:16">
      <c r="B1161" s="13">
        <v>1554</v>
      </c>
      <c r="C1161" s="16">
        <v>33</v>
      </c>
      <c r="D1161" s="16" t="s">
        <v>3625</v>
      </c>
      <c r="E1161" s="16" t="s">
        <v>3626</v>
      </c>
      <c r="F1161" s="27">
        <v>43411</v>
      </c>
      <c r="G1161" s="16" t="s">
        <v>3668</v>
      </c>
      <c r="H1161" s="16" t="s">
        <v>3669</v>
      </c>
      <c r="I1161" s="16">
        <v>0.14000000000000001</v>
      </c>
      <c r="J1161" s="16">
        <v>0.14000000000000001</v>
      </c>
      <c r="K1161" s="16">
        <v>3.620704848300331E-2</v>
      </c>
      <c r="L1161" s="16" t="s">
        <v>3648</v>
      </c>
      <c r="M1161" s="16" t="s">
        <v>1392</v>
      </c>
      <c r="N1161" s="16">
        <v>0</v>
      </c>
      <c r="O1161" s="16">
        <v>0</v>
      </c>
      <c r="P1161" s="16">
        <v>0</v>
      </c>
    </row>
    <row r="1162" spans="2:16">
      <c r="B1162" s="13">
        <v>1555</v>
      </c>
      <c r="C1162" s="16">
        <v>33</v>
      </c>
      <c r="D1162" s="16" t="s">
        <v>3625</v>
      </c>
      <c r="E1162" s="16" t="s">
        <v>3626</v>
      </c>
      <c r="F1162" s="27">
        <v>43411</v>
      </c>
      <c r="G1162" s="16" t="s">
        <v>3668</v>
      </c>
      <c r="H1162" s="16" t="s">
        <v>3669</v>
      </c>
      <c r="I1162" s="16">
        <v>0.14000000000000001</v>
      </c>
      <c r="J1162" s="16">
        <v>0.14000000000000001</v>
      </c>
      <c r="K1162" s="16">
        <v>3.620704848300331E-2</v>
      </c>
      <c r="L1162" s="16" t="s">
        <v>3648</v>
      </c>
      <c r="M1162" s="16" t="s">
        <v>1392</v>
      </c>
      <c r="N1162" s="16">
        <v>0</v>
      </c>
      <c r="O1162" s="16">
        <v>0</v>
      </c>
      <c r="P1162" s="16">
        <v>0</v>
      </c>
    </row>
    <row r="1163" spans="2:16">
      <c r="B1163" s="13">
        <v>1556</v>
      </c>
      <c r="C1163" s="16">
        <v>33</v>
      </c>
      <c r="D1163" s="16" t="s">
        <v>3625</v>
      </c>
      <c r="E1163" s="16" t="s">
        <v>3626</v>
      </c>
      <c r="F1163" s="27">
        <v>43411</v>
      </c>
      <c r="G1163" s="16" t="s">
        <v>3668</v>
      </c>
      <c r="H1163" s="16" t="s">
        <v>3669</v>
      </c>
      <c r="I1163" s="16">
        <v>0.1</v>
      </c>
      <c r="J1163" s="16">
        <v>0.1</v>
      </c>
      <c r="K1163" s="16">
        <v>2.586217748785951E-2</v>
      </c>
      <c r="L1163" s="16" t="s">
        <v>3629</v>
      </c>
      <c r="M1163" s="16" t="s">
        <v>1392</v>
      </c>
      <c r="N1163" s="16">
        <v>0</v>
      </c>
      <c r="O1163" s="16">
        <v>0</v>
      </c>
      <c r="P1163" s="16">
        <v>0</v>
      </c>
    </row>
    <row r="1164" spans="2:16">
      <c r="B1164" s="13">
        <v>1557</v>
      </c>
      <c r="C1164" s="16">
        <v>33</v>
      </c>
      <c r="D1164" s="16" t="s">
        <v>3625</v>
      </c>
      <c r="E1164" s="16" t="s">
        <v>3626</v>
      </c>
      <c r="F1164" s="27">
        <v>43411</v>
      </c>
      <c r="G1164" s="16" t="s">
        <v>3668</v>
      </c>
      <c r="H1164" s="16" t="s">
        <v>3669</v>
      </c>
      <c r="I1164" s="16">
        <v>0.14000000000000001</v>
      </c>
      <c r="J1164" s="16">
        <v>0.14000000000000001</v>
      </c>
      <c r="K1164" s="16">
        <v>3.620704848300331E-2</v>
      </c>
      <c r="L1164" s="16" t="s">
        <v>3648</v>
      </c>
      <c r="M1164" s="16" t="s">
        <v>1392</v>
      </c>
      <c r="N1164" s="16">
        <v>0</v>
      </c>
      <c r="O1164" s="16">
        <v>0</v>
      </c>
      <c r="P1164" s="16">
        <v>0</v>
      </c>
    </row>
    <row r="1165" spans="2:16">
      <c r="B1165" s="13">
        <v>1558</v>
      </c>
      <c r="C1165" s="16">
        <v>33</v>
      </c>
      <c r="D1165" s="16" t="s">
        <v>3625</v>
      </c>
      <c r="E1165" s="16" t="s">
        <v>3626</v>
      </c>
      <c r="F1165" s="27">
        <v>43411</v>
      </c>
      <c r="G1165" s="16" t="s">
        <v>3668</v>
      </c>
      <c r="H1165" s="16" t="s">
        <v>3669</v>
      </c>
      <c r="I1165" s="16">
        <v>0.02</v>
      </c>
      <c r="J1165" s="16">
        <v>0.02</v>
      </c>
      <c r="K1165" s="16">
        <v>5.1724354975719016E-3</v>
      </c>
      <c r="L1165" s="16" t="s">
        <v>3475</v>
      </c>
      <c r="M1165" s="16" t="s">
        <v>1232</v>
      </c>
      <c r="N1165" s="16">
        <v>0</v>
      </c>
      <c r="O1165" s="16">
        <v>0</v>
      </c>
      <c r="P1165" s="16">
        <v>0</v>
      </c>
    </row>
    <row r="1166" spans="2:16">
      <c r="B1166" s="13">
        <v>1559</v>
      </c>
      <c r="C1166" s="16">
        <v>33</v>
      </c>
      <c r="D1166" s="16" t="s">
        <v>3625</v>
      </c>
      <c r="E1166" s="16" t="s">
        <v>3626</v>
      </c>
      <c r="F1166" s="27">
        <v>43411</v>
      </c>
      <c r="G1166" s="16" t="s">
        <v>3668</v>
      </c>
      <c r="H1166" s="16" t="s">
        <v>3669</v>
      </c>
      <c r="I1166" s="16">
        <v>0.15</v>
      </c>
      <c r="J1166" s="16">
        <v>0.15</v>
      </c>
      <c r="K1166" s="16">
        <v>3.8793266231789247E-2</v>
      </c>
      <c r="L1166" s="16" t="s">
        <v>3629</v>
      </c>
      <c r="M1166" s="16" t="s">
        <v>1392</v>
      </c>
      <c r="N1166" s="16">
        <v>0</v>
      </c>
      <c r="O1166" s="16">
        <v>0</v>
      </c>
      <c r="P1166" s="16">
        <v>0</v>
      </c>
    </row>
    <row r="1167" spans="2:16">
      <c r="B1167" s="13">
        <v>1560</v>
      </c>
      <c r="C1167" s="16">
        <v>33</v>
      </c>
      <c r="D1167" s="16" t="s">
        <v>3625</v>
      </c>
      <c r="E1167" s="16" t="s">
        <v>3626</v>
      </c>
      <c r="F1167" s="27">
        <v>43411</v>
      </c>
      <c r="G1167" s="16" t="s">
        <v>3668</v>
      </c>
      <c r="H1167" s="16" t="s">
        <v>3669</v>
      </c>
      <c r="J1167" s="16">
        <v>0.14571428571428571</v>
      </c>
      <c r="K1167" s="16">
        <v>3.7684887196595282E-2</v>
      </c>
      <c r="L1167" s="16" t="s">
        <v>3648</v>
      </c>
      <c r="M1167" s="16" t="s">
        <v>1392</v>
      </c>
      <c r="N1167" s="16">
        <v>0</v>
      </c>
      <c r="O1167" s="16">
        <v>0</v>
      </c>
      <c r="P1167" s="16">
        <v>0</v>
      </c>
    </row>
    <row r="1168" spans="2:16">
      <c r="B1168" s="13">
        <v>1561</v>
      </c>
      <c r="C1168" s="16">
        <v>33</v>
      </c>
      <c r="D1168" s="16" t="s">
        <v>3625</v>
      </c>
      <c r="E1168" s="16" t="s">
        <v>3626</v>
      </c>
      <c r="F1168" s="27">
        <v>43411</v>
      </c>
      <c r="G1168" s="16" t="s">
        <v>3668</v>
      </c>
      <c r="H1168" s="16" t="s">
        <v>3669</v>
      </c>
      <c r="I1168" s="16">
        <v>0.01</v>
      </c>
      <c r="J1168" s="16">
        <v>0.01</v>
      </c>
      <c r="K1168" s="16">
        <v>2.5862177487859508E-3</v>
      </c>
      <c r="L1168" s="16" t="s">
        <v>3475</v>
      </c>
      <c r="M1168" s="16" t="s">
        <v>1232</v>
      </c>
      <c r="N1168" s="16">
        <v>0</v>
      </c>
      <c r="O1168" s="16">
        <v>0</v>
      </c>
      <c r="P1168" s="16">
        <v>0</v>
      </c>
    </row>
    <row r="1169" spans="2:16">
      <c r="B1169" s="13">
        <v>1562</v>
      </c>
      <c r="C1169" s="16">
        <v>33</v>
      </c>
      <c r="D1169" s="16" t="s">
        <v>3625</v>
      </c>
      <c r="E1169" s="16" t="s">
        <v>3626</v>
      </c>
      <c r="F1169" s="27">
        <v>43411</v>
      </c>
      <c r="G1169" s="16" t="s">
        <v>3668</v>
      </c>
      <c r="H1169" s="16" t="s">
        <v>3669</v>
      </c>
      <c r="I1169" s="16">
        <v>0.01</v>
      </c>
      <c r="J1169" s="16">
        <v>0.01</v>
      </c>
      <c r="K1169" s="16">
        <v>2.5862177487859508E-3</v>
      </c>
      <c r="L1169" s="16" t="s">
        <v>3475</v>
      </c>
      <c r="M1169" s="16" t="s">
        <v>1232</v>
      </c>
      <c r="N1169" s="16">
        <v>0</v>
      </c>
      <c r="O1169" s="16">
        <v>0</v>
      </c>
      <c r="P1169" s="16">
        <v>0</v>
      </c>
    </row>
    <row r="1170" spans="2:16">
      <c r="B1170" s="13">
        <v>1563</v>
      </c>
      <c r="C1170" s="16">
        <v>33</v>
      </c>
      <c r="D1170" s="16" t="s">
        <v>3625</v>
      </c>
      <c r="E1170" s="16" t="s">
        <v>3626</v>
      </c>
      <c r="F1170" s="27">
        <v>43411</v>
      </c>
      <c r="G1170" s="16" t="s">
        <v>3668</v>
      </c>
      <c r="H1170" s="16" t="s">
        <v>3669</v>
      </c>
      <c r="I1170" s="16">
        <v>0.05</v>
      </c>
      <c r="J1170" s="16">
        <v>0.05</v>
      </c>
      <c r="K1170" s="16">
        <v>1.293108874392975E-2</v>
      </c>
      <c r="L1170" s="16" t="s">
        <v>3629</v>
      </c>
      <c r="M1170" s="16" t="s">
        <v>1392</v>
      </c>
      <c r="N1170" s="16">
        <v>0</v>
      </c>
      <c r="O1170" s="16">
        <v>0</v>
      </c>
      <c r="P1170" s="16">
        <v>0</v>
      </c>
    </row>
    <row r="1171" spans="2:16">
      <c r="B1171" s="13">
        <v>1564</v>
      </c>
      <c r="C1171" s="16">
        <v>33</v>
      </c>
      <c r="D1171" s="16" t="s">
        <v>3625</v>
      </c>
      <c r="E1171" s="16" t="s">
        <v>3626</v>
      </c>
      <c r="F1171" s="27">
        <v>43411</v>
      </c>
      <c r="G1171" s="16" t="s">
        <v>3668</v>
      </c>
      <c r="H1171" s="16" t="s">
        <v>3669</v>
      </c>
      <c r="I1171" s="16">
        <v>0.05</v>
      </c>
      <c r="J1171" s="16">
        <v>0.05</v>
      </c>
      <c r="K1171" s="16">
        <v>1.293108874392975E-2</v>
      </c>
      <c r="L1171" s="16" t="s">
        <v>3629</v>
      </c>
      <c r="M1171" s="16" t="s">
        <v>1392</v>
      </c>
      <c r="N1171" s="16">
        <v>0</v>
      </c>
      <c r="O1171" s="16">
        <v>0</v>
      </c>
      <c r="P1171" s="16">
        <v>0</v>
      </c>
    </row>
    <row r="1172" spans="2:16">
      <c r="B1172" s="13">
        <v>1565</v>
      </c>
      <c r="C1172" s="16">
        <v>33</v>
      </c>
      <c r="D1172" s="16" t="s">
        <v>3625</v>
      </c>
      <c r="E1172" s="16" t="s">
        <v>3626</v>
      </c>
      <c r="F1172" s="27">
        <v>43411</v>
      </c>
      <c r="G1172" s="16" t="s">
        <v>3668</v>
      </c>
      <c r="H1172" s="16" t="s">
        <v>3669</v>
      </c>
      <c r="I1172" s="16">
        <v>0.2</v>
      </c>
      <c r="J1172" s="16">
        <v>0.2</v>
      </c>
      <c r="K1172" s="16">
        <v>5.172435497571902E-2</v>
      </c>
      <c r="L1172" s="16" t="s">
        <v>3629</v>
      </c>
      <c r="M1172" s="16" t="s">
        <v>1392</v>
      </c>
      <c r="N1172" s="16">
        <v>0</v>
      </c>
      <c r="O1172" s="16">
        <v>0</v>
      </c>
      <c r="P1172" s="16">
        <v>0</v>
      </c>
    </row>
    <row r="1173" spans="2:16">
      <c r="B1173" s="13">
        <v>1566</v>
      </c>
      <c r="C1173" s="16">
        <v>33</v>
      </c>
      <c r="D1173" s="16" t="s">
        <v>3625</v>
      </c>
      <c r="E1173" s="16" t="s">
        <v>3626</v>
      </c>
      <c r="F1173" s="27">
        <v>43411</v>
      </c>
      <c r="G1173" s="16" t="s">
        <v>3668</v>
      </c>
      <c r="H1173" s="16" t="s">
        <v>3669</v>
      </c>
      <c r="J1173" s="16">
        <v>0.12</v>
      </c>
      <c r="K1173" s="16">
        <v>3.103461298543141E-2</v>
      </c>
      <c r="L1173" s="16" t="s">
        <v>3631</v>
      </c>
      <c r="M1173" s="16" t="s">
        <v>1232</v>
      </c>
      <c r="N1173" s="16">
        <v>0</v>
      </c>
      <c r="O1173" s="16">
        <v>0</v>
      </c>
      <c r="P1173" s="16">
        <v>0</v>
      </c>
    </row>
    <row r="1174" spans="2:16">
      <c r="B1174" s="13">
        <v>1567</v>
      </c>
      <c r="C1174" s="16">
        <v>33</v>
      </c>
      <c r="D1174" s="16" t="s">
        <v>3625</v>
      </c>
      <c r="E1174" s="16" t="s">
        <v>3626</v>
      </c>
      <c r="F1174" s="27">
        <v>43411</v>
      </c>
      <c r="G1174" s="16" t="s">
        <v>3668</v>
      </c>
      <c r="H1174" s="16" t="s">
        <v>3669</v>
      </c>
      <c r="I1174" s="16">
        <v>0.12</v>
      </c>
      <c r="J1174" s="16">
        <v>0.12</v>
      </c>
      <c r="K1174" s="16">
        <v>3.103461298543141E-2</v>
      </c>
      <c r="L1174" s="16" t="s">
        <v>3631</v>
      </c>
      <c r="M1174" s="16" t="s">
        <v>1232</v>
      </c>
      <c r="N1174" s="16">
        <v>0</v>
      </c>
      <c r="O1174" s="16">
        <v>0</v>
      </c>
      <c r="P1174" s="16">
        <v>0</v>
      </c>
    </row>
    <row r="1175" spans="2:16">
      <c r="B1175" s="13">
        <v>1568</v>
      </c>
      <c r="C1175" s="16">
        <v>33</v>
      </c>
      <c r="D1175" s="16" t="s">
        <v>3625</v>
      </c>
      <c r="E1175" s="16" t="s">
        <v>3626</v>
      </c>
      <c r="F1175" s="27">
        <v>43411</v>
      </c>
      <c r="G1175" s="16" t="s">
        <v>3668</v>
      </c>
      <c r="H1175" s="16" t="s">
        <v>3669</v>
      </c>
      <c r="I1175" s="16">
        <v>0.27</v>
      </c>
      <c r="J1175" s="16">
        <v>0.27</v>
      </c>
      <c r="K1175" s="16">
        <v>6.9827879217220667E-2</v>
      </c>
      <c r="L1175" s="16" t="s">
        <v>3631</v>
      </c>
      <c r="M1175" s="16" t="s">
        <v>1232</v>
      </c>
      <c r="N1175" s="16">
        <v>0</v>
      </c>
      <c r="O1175" s="16">
        <v>0</v>
      </c>
      <c r="P1175" s="16">
        <v>0</v>
      </c>
    </row>
    <row r="1176" spans="2:16">
      <c r="B1176" s="13">
        <v>1569</v>
      </c>
      <c r="C1176" s="16">
        <v>33</v>
      </c>
      <c r="D1176" s="16" t="s">
        <v>3625</v>
      </c>
      <c r="E1176" s="16" t="s">
        <v>3626</v>
      </c>
      <c r="F1176" s="27">
        <v>43411</v>
      </c>
      <c r="G1176" s="16" t="s">
        <v>3668</v>
      </c>
      <c r="H1176" s="16" t="s">
        <v>3669</v>
      </c>
      <c r="I1176" s="16">
        <v>0.01</v>
      </c>
      <c r="J1176" s="16">
        <v>0.01</v>
      </c>
      <c r="K1176" s="16">
        <v>2.5862177487859508E-3</v>
      </c>
      <c r="L1176" s="16" t="s">
        <v>3659</v>
      </c>
      <c r="M1176" s="16" t="s">
        <v>1232</v>
      </c>
      <c r="N1176" s="16">
        <v>0</v>
      </c>
      <c r="O1176" s="16">
        <v>0</v>
      </c>
      <c r="P1176" s="16">
        <v>0</v>
      </c>
    </row>
    <row r="1177" spans="2:16">
      <c r="B1177" s="13">
        <v>1570</v>
      </c>
      <c r="C1177" s="16">
        <v>33</v>
      </c>
      <c r="D1177" s="16" t="s">
        <v>3625</v>
      </c>
      <c r="E1177" s="16" t="s">
        <v>3626</v>
      </c>
      <c r="F1177" s="27">
        <v>43411</v>
      </c>
      <c r="G1177" s="16" t="s">
        <v>3668</v>
      </c>
      <c r="H1177" s="16" t="s">
        <v>3669</v>
      </c>
      <c r="I1177" s="16">
        <v>0.04</v>
      </c>
      <c r="J1177" s="16">
        <v>0.04</v>
      </c>
      <c r="K1177" s="16">
        <v>1.03448709951438E-2</v>
      </c>
      <c r="L1177" s="16" t="s">
        <v>3659</v>
      </c>
      <c r="M1177" s="16" t="s">
        <v>1232</v>
      </c>
      <c r="N1177" s="16">
        <v>0</v>
      </c>
      <c r="O1177" s="16">
        <v>0</v>
      </c>
      <c r="P1177" s="16">
        <v>0</v>
      </c>
    </row>
    <row r="1178" spans="2:16">
      <c r="B1178" s="13">
        <v>1571</v>
      </c>
      <c r="C1178" s="16">
        <v>33</v>
      </c>
      <c r="D1178" s="16" t="s">
        <v>3625</v>
      </c>
      <c r="E1178" s="16" t="s">
        <v>3626</v>
      </c>
      <c r="F1178" s="27">
        <v>43411</v>
      </c>
      <c r="G1178" s="16" t="s">
        <v>3668</v>
      </c>
      <c r="H1178" s="16" t="s">
        <v>3669</v>
      </c>
      <c r="I1178" s="16">
        <v>0.15</v>
      </c>
      <c r="J1178" s="16">
        <v>0.15</v>
      </c>
      <c r="K1178" s="16">
        <v>3.8793266231789247E-2</v>
      </c>
      <c r="L1178" s="16" t="s">
        <v>3629</v>
      </c>
      <c r="M1178" s="16" t="s">
        <v>1392</v>
      </c>
      <c r="N1178" s="16">
        <v>0</v>
      </c>
      <c r="O1178" s="16">
        <v>0</v>
      </c>
      <c r="P1178" s="16">
        <v>0</v>
      </c>
    </row>
    <row r="1179" spans="2:16">
      <c r="B1179" s="13">
        <v>1572</v>
      </c>
      <c r="C1179" s="16">
        <v>34</v>
      </c>
      <c r="D1179" s="16" t="s">
        <v>3633</v>
      </c>
      <c r="E1179" s="16" t="s">
        <v>3626</v>
      </c>
      <c r="F1179" s="27">
        <v>43048</v>
      </c>
      <c r="G1179" s="16" t="s">
        <v>3668</v>
      </c>
      <c r="H1179" s="16" t="s">
        <v>3670</v>
      </c>
      <c r="I1179" s="16">
        <v>0.01</v>
      </c>
      <c r="J1179" s="16">
        <v>0.01</v>
      </c>
      <c r="K1179" s="16">
        <v>2.5862177487859508E-3</v>
      </c>
      <c r="L1179" s="16" t="s">
        <v>1279</v>
      </c>
      <c r="M1179" s="16" t="s">
        <v>1232</v>
      </c>
      <c r="N1179" s="16">
        <v>0</v>
      </c>
      <c r="O1179" s="16">
        <v>0</v>
      </c>
      <c r="P1179" s="16">
        <v>0</v>
      </c>
    </row>
    <row r="1180" spans="2:16">
      <c r="B1180" s="13">
        <v>1573</v>
      </c>
      <c r="C1180" s="16">
        <v>34</v>
      </c>
      <c r="D1180" s="16" t="s">
        <v>3633</v>
      </c>
      <c r="E1180" s="16" t="s">
        <v>3626</v>
      </c>
      <c r="F1180" s="27">
        <v>43048</v>
      </c>
      <c r="G1180" s="16" t="s">
        <v>3668</v>
      </c>
      <c r="H1180" s="16" t="s">
        <v>3670</v>
      </c>
      <c r="I1180" s="16">
        <v>0.01</v>
      </c>
      <c r="J1180" s="16">
        <v>0.01</v>
      </c>
      <c r="K1180" s="16">
        <v>2.5862177487859508E-3</v>
      </c>
      <c r="L1180" s="16" t="s">
        <v>1279</v>
      </c>
      <c r="M1180" s="16" t="s">
        <v>1232</v>
      </c>
      <c r="N1180" s="16">
        <v>0</v>
      </c>
      <c r="O1180" s="16">
        <v>0</v>
      </c>
      <c r="P1180" s="16">
        <v>0</v>
      </c>
    </row>
    <row r="1181" spans="2:16">
      <c r="B1181" s="13">
        <v>1574</v>
      </c>
      <c r="C1181" s="16">
        <v>34</v>
      </c>
      <c r="D1181" s="16" t="s">
        <v>3633</v>
      </c>
      <c r="E1181" s="16" t="s">
        <v>3626</v>
      </c>
      <c r="F1181" s="27">
        <v>43048</v>
      </c>
      <c r="G1181" s="16" t="s">
        <v>3668</v>
      </c>
      <c r="H1181" s="16" t="s">
        <v>3670</v>
      </c>
      <c r="J1181" s="16">
        <v>0.16875912408759119</v>
      </c>
      <c r="K1181" s="16">
        <v>4.3644784198489911E-2</v>
      </c>
      <c r="L1181" s="16" t="s">
        <v>3632</v>
      </c>
      <c r="M1181" s="16" t="s">
        <v>1392</v>
      </c>
      <c r="N1181" s="16">
        <v>0</v>
      </c>
      <c r="O1181" s="16">
        <v>0</v>
      </c>
      <c r="P1181" s="16">
        <v>0</v>
      </c>
    </row>
    <row r="1182" spans="2:16">
      <c r="B1182" s="13">
        <v>1575</v>
      </c>
      <c r="C1182" s="16">
        <v>34</v>
      </c>
      <c r="D1182" s="16" t="s">
        <v>3633</v>
      </c>
      <c r="E1182" s="16" t="s">
        <v>3626</v>
      </c>
      <c r="F1182" s="27">
        <v>43048</v>
      </c>
      <c r="G1182" s="16" t="s">
        <v>3668</v>
      </c>
      <c r="H1182" s="16" t="s">
        <v>3670</v>
      </c>
      <c r="I1182" s="16">
        <v>0.05</v>
      </c>
      <c r="J1182" s="16">
        <v>0.05</v>
      </c>
      <c r="K1182" s="16">
        <v>1.293108874392975E-2</v>
      </c>
      <c r="L1182" s="16" t="s">
        <v>3629</v>
      </c>
      <c r="M1182" s="16" t="s">
        <v>1392</v>
      </c>
      <c r="N1182" s="16">
        <v>0</v>
      </c>
      <c r="O1182" s="16">
        <v>0</v>
      </c>
      <c r="P1182" s="16">
        <v>0</v>
      </c>
    </row>
    <row r="1183" spans="2:16">
      <c r="B1183" s="13">
        <v>1576</v>
      </c>
      <c r="C1183" s="16">
        <v>34</v>
      </c>
      <c r="D1183" s="16" t="s">
        <v>3633</v>
      </c>
      <c r="E1183" s="16" t="s">
        <v>3626</v>
      </c>
      <c r="F1183" s="27">
        <v>43048</v>
      </c>
      <c r="G1183" s="16" t="s">
        <v>3668</v>
      </c>
      <c r="H1183" s="16" t="s">
        <v>3670</v>
      </c>
      <c r="I1183" s="16">
        <v>0.01</v>
      </c>
      <c r="J1183" s="16">
        <v>0.01</v>
      </c>
      <c r="K1183" s="16">
        <v>2.5862177487859508E-3</v>
      </c>
      <c r="L1183" s="16" t="s">
        <v>3656</v>
      </c>
      <c r="M1183" s="16" t="s">
        <v>1232</v>
      </c>
      <c r="N1183" s="16">
        <v>0</v>
      </c>
      <c r="O1183" s="16">
        <v>0</v>
      </c>
      <c r="P1183" s="16">
        <v>0</v>
      </c>
    </row>
    <row r="1184" spans="2:16">
      <c r="B1184" s="13">
        <v>1577</v>
      </c>
      <c r="C1184" s="16">
        <v>34</v>
      </c>
      <c r="D1184" s="16" t="s">
        <v>3633</v>
      </c>
      <c r="E1184" s="16" t="s">
        <v>3626</v>
      </c>
      <c r="F1184" s="27">
        <v>43048</v>
      </c>
      <c r="G1184" s="16" t="s">
        <v>3668</v>
      </c>
      <c r="H1184" s="16" t="s">
        <v>3670</v>
      </c>
      <c r="I1184" s="16">
        <v>0.03</v>
      </c>
      <c r="J1184" s="16">
        <v>0.03</v>
      </c>
      <c r="K1184" s="16">
        <v>7.7586532463578524E-3</v>
      </c>
      <c r="L1184" s="16" t="s">
        <v>1406</v>
      </c>
      <c r="M1184" s="16" t="s">
        <v>1232</v>
      </c>
      <c r="N1184" s="16">
        <v>0</v>
      </c>
      <c r="O1184" s="16">
        <v>0</v>
      </c>
      <c r="P1184" s="16">
        <v>0</v>
      </c>
    </row>
    <row r="1185" spans="2:16">
      <c r="B1185" s="13">
        <v>1578</v>
      </c>
      <c r="C1185" s="16">
        <v>34</v>
      </c>
      <c r="D1185" s="16" t="s">
        <v>3633</v>
      </c>
      <c r="E1185" s="16" t="s">
        <v>3626</v>
      </c>
      <c r="F1185" s="27">
        <v>43048</v>
      </c>
      <c r="G1185" s="16" t="s">
        <v>3668</v>
      </c>
      <c r="H1185" s="16" t="s">
        <v>3670</v>
      </c>
      <c r="I1185" s="16">
        <v>0.05</v>
      </c>
      <c r="J1185" s="16">
        <v>0.05</v>
      </c>
      <c r="K1185" s="16">
        <v>1.293108874392975E-2</v>
      </c>
      <c r="L1185" s="16" t="s">
        <v>3629</v>
      </c>
      <c r="M1185" s="16" t="s">
        <v>1392</v>
      </c>
      <c r="N1185" s="16">
        <v>0</v>
      </c>
      <c r="O1185" s="16">
        <v>0</v>
      </c>
      <c r="P1185" s="16">
        <v>0</v>
      </c>
    </row>
    <row r="1186" spans="2:16">
      <c r="B1186" s="13">
        <v>1579</v>
      </c>
      <c r="C1186" s="16">
        <v>34</v>
      </c>
      <c r="D1186" s="16" t="s">
        <v>3633</v>
      </c>
      <c r="E1186" s="16" t="s">
        <v>3626</v>
      </c>
      <c r="F1186" s="27">
        <v>43048</v>
      </c>
      <c r="G1186" s="16" t="s">
        <v>3668</v>
      </c>
      <c r="H1186" s="16" t="s">
        <v>3670</v>
      </c>
      <c r="I1186" s="16">
        <v>0.01</v>
      </c>
      <c r="J1186" s="16">
        <v>0.01</v>
      </c>
      <c r="K1186" s="16">
        <v>2.5862177487859508E-3</v>
      </c>
      <c r="L1186" s="16" t="s">
        <v>1406</v>
      </c>
      <c r="M1186" s="16" t="s">
        <v>1232</v>
      </c>
      <c r="N1186" s="16">
        <v>0</v>
      </c>
      <c r="O1186" s="16">
        <v>0</v>
      </c>
      <c r="P1186" s="16">
        <v>0</v>
      </c>
    </row>
    <row r="1187" spans="2:16">
      <c r="B1187" s="13">
        <v>1580</v>
      </c>
      <c r="C1187" s="16">
        <v>34</v>
      </c>
      <c r="D1187" s="16" t="s">
        <v>3633</v>
      </c>
      <c r="E1187" s="16" t="s">
        <v>3626</v>
      </c>
      <c r="F1187" s="27">
        <v>43048</v>
      </c>
      <c r="G1187" s="16" t="s">
        <v>3668</v>
      </c>
      <c r="H1187" s="16" t="s">
        <v>3670</v>
      </c>
      <c r="I1187" s="16">
        <v>0.01</v>
      </c>
      <c r="J1187" s="16">
        <v>0.01</v>
      </c>
      <c r="K1187" s="16">
        <v>2.5862177487859508E-3</v>
      </c>
      <c r="L1187" s="16" t="s">
        <v>3632</v>
      </c>
      <c r="M1187" s="16" t="s">
        <v>1392</v>
      </c>
      <c r="N1187" s="16">
        <v>0</v>
      </c>
      <c r="O1187" s="16">
        <v>0</v>
      </c>
      <c r="P1187" s="16">
        <v>0</v>
      </c>
    </row>
    <row r="1188" spans="2:16">
      <c r="B1188" s="13">
        <v>1581</v>
      </c>
      <c r="C1188" s="16">
        <v>34</v>
      </c>
      <c r="D1188" s="16" t="s">
        <v>3633</v>
      </c>
      <c r="E1188" s="16" t="s">
        <v>3626</v>
      </c>
      <c r="F1188" s="27">
        <v>43048</v>
      </c>
      <c r="G1188" s="16" t="s">
        <v>3668</v>
      </c>
      <c r="H1188" s="16" t="s">
        <v>3670</v>
      </c>
      <c r="J1188" s="16">
        <v>0.16875912408759119</v>
      </c>
      <c r="K1188" s="16">
        <v>4.3644784198489911E-2</v>
      </c>
      <c r="L1188" s="16" t="s">
        <v>3632</v>
      </c>
      <c r="M1188" s="16" t="s">
        <v>1232</v>
      </c>
      <c r="N1188" s="16">
        <v>0</v>
      </c>
      <c r="O1188" s="16">
        <v>0</v>
      </c>
      <c r="P1188" s="16">
        <v>0</v>
      </c>
    </row>
    <row r="1189" spans="2:16">
      <c r="B1189" s="13">
        <v>1582</v>
      </c>
      <c r="C1189" s="16">
        <v>34</v>
      </c>
      <c r="D1189" s="16" t="s">
        <v>3633</v>
      </c>
      <c r="E1189" s="16" t="s">
        <v>3626</v>
      </c>
      <c r="F1189" s="27">
        <v>43048</v>
      </c>
      <c r="G1189" s="16" t="s">
        <v>3668</v>
      </c>
      <c r="H1189" s="16" t="s">
        <v>3670</v>
      </c>
      <c r="I1189" s="16">
        <v>0.01</v>
      </c>
      <c r="J1189" s="16">
        <v>0.01</v>
      </c>
      <c r="K1189" s="16">
        <v>2.5862177487859508E-3</v>
      </c>
      <c r="L1189" s="16" t="s">
        <v>3646</v>
      </c>
      <c r="M1189" s="16" t="s">
        <v>1392</v>
      </c>
      <c r="N1189" s="16">
        <v>0</v>
      </c>
      <c r="O1189" s="16">
        <v>0</v>
      </c>
      <c r="P1189" s="16">
        <v>0</v>
      </c>
    </row>
    <row r="1190" spans="2:16">
      <c r="B1190" s="13">
        <v>1583</v>
      </c>
      <c r="C1190" s="16">
        <v>34</v>
      </c>
      <c r="D1190" s="16" t="s">
        <v>3633</v>
      </c>
      <c r="E1190" s="16" t="s">
        <v>3626</v>
      </c>
      <c r="F1190" s="27">
        <v>43048</v>
      </c>
      <c r="G1190" s="16" t="s">
        <v>3668</v>
      </c>
      <c r="H1190" s="16" t="s">
        <v>3670</v>
      </c>
      <c r="I1190" s="16">
        <v>0.01</v>
      </c>
      <c r="J1190" s="16">
        <v>0.01</v>
      </c>
      <c r="K1190" s="16">
        <v>2.5862177487859508E-3</v>
      </c>
      <c r="L1190" s="16" t="s">
        <v>3646</v>
      </c>
      <c r="M1190" s="16" t="s">
        <v>1392</v>
      </c>
      <c r="N1190" s="16">
        <v>0</v>
      </c>
      <c r="O1190" s="16">
        <v>0</v>
      </c>
      <c r="P1190" s="16">
        <v>0</v>
      </c>
    </row>
    <row r="1191" spans="2:16">
      <c r="B1191" s="13">
        <v>1584</v>
      </c>
      <c r="C1191" s="16">
        <v>34</v>
      </c>
      <c r="D1191" s="16" t="s">
        <v>3633</v>
      </c>
      <c r="E1191" s="16" t="s">
        <v>3626</v>
      </c>
      <c r="F1191" s="27">
        <v>43048</v>
      </c>
      <c r="G1191" s="16" t="s">
        <v>3668</v>
      </c>
      <c r="H1191" s="16" t="s">
        <v>3670</v>
      </c>
      <c r="I1191" s="16">
        <v>0.01</v>
      </c>
      <c r="J1191" s="16">
        <v>0.01</v>
      </c>
      <c r="K1191" s="16">
        <v>2.5862177487859508E-3</v>
      </c>
      <c r="L1191" s="16" t="s">
        <v>3646</v>
      </c>
      <c r="M1191" s="16" t="s">
        <v>1392</v>
      </c>
      <c r="N1191" s="16">
        <v>0</v>
      </c>
      <c r="O1191" s="16">
        <v>0</v>
      </c>
      <c r="P1191" s="16">
        <v>0</v>
      </c>
    </row>
    <row r="1192" spans="2:16">
      <c r="B1192" s="13">
        <v>1585</v>
      </c>
      <c r="C1192" s="16">
        <v>34</v>
      </c>
      <c r="D1192" s="16" t="s">
        <v>3633</v>
      </c>
      <c r="E1192" s="16" t="s">
        <v>3626</v>
      </c>
      <c r="F1192" s="27">
        <v>43048</v>
      </c>
      <c r="G1192" s="16" t="s">
        <v>3668</v>
      </c>
      <c r="H1192" s="16" t="s">
        <v>3670</v>
      </c>
      <c r="I1192" s="16">
        <v>0.05</v>
      </c>
      <c r="J1192" s="16">
        <v>0.05</v>
      </c>
      <c r="K1192" s="16">
        <v>1.293108874392975E-2</v>
      </c>
      <c r="L1192" s="16" t="s">
        <v>3629</v>
      </c>
      <c r="M1192" s="16" t="s">
        <v>1392</v>
      </c>
      <c r="N1192" s="16">
        <v>0</v>
      </c>
      <c r="O1192" s="16">
        <v>0</v>
      </c>
      <c r="P1192" s="16">
        <v>0</v>
      </c>
    </row>
    <row r="1193" spans="2:16">
      <c r="B1193" s="13">
        <v>1586</v>
      </c>
      <c r="C1193" s="16">
        <v>34</v>
      </c>
      <c r="D1193" s="16" t="s">
        <v>3633</v>
      </c>
      <c r="E1193" s="16" t="s">
        <v>3626</v>
      </c>
      <c r="F1193" s="27">
        <v>43048</v>
      </c>
      <c r="G1193" s="16" t="s">
        <v>3668</v>
      </c>
      <c r="H1193" s="16" t="s">
        <v>3670</v>
      </c>
      <c r="I1193" s="16">
        <v>0.05</v>
      </c>
      <c r="J1193" s="16">
        <v>0.05</v>
      </c>
      <c r="K1193" s="16">
        <v>1.293108874392975E-2</v>
      </c>
      <c r="L1193" s="16" t="s">
        <v>3629</v>
      </c>
      <c r="M1193" s="16" t="s">
        <v>1392</v>
      </c>
      <c r="N1193" s="16">
        <v>0</v>
      </c>
      <c r="O1193" s="16">
        <v>0</v>
      </c>
      <c r="P1193" s="16">
        <v>0</v>
      </c>
    </row>
    <row r="1194" spans="2:16">
      <c r="B1194" s="13">
        <v>1587</v>
      </c>
      <c r="C1194" s="16">
        <v>34</v>
      </c>
      <c r="D1194" s="16" t="s">
        <v>3633</v>
      </c>
      <c r="E1194" s="16" t="s">
        <v>3626</v>
      </c>
      <c r="F1194" s="27">
        <v>43048</v>
      </c>
      <c r="G1194" s="16" t="s">
        <v>3668</v>
      </c>
      <c r="H1194" s="16" t="s">
        <v>3670</v>
      </c>
      <c r="J1194" s="16">
        <v>4.8591549295774562E-2</v>
      </c>
      <c r="K1194" s="16">
        <v>1.256683272297396E-2</v>
      </c>
      <c r="L1194" s="16" t="s">
        <v>3475</v>
      </c>
      <c r="M1194" s="16" t="s">
        <v>1232</v>
      </c>
      <c r="N1194" s="16">
        <v>0</v>
      </c>
      <c r="O1194" s="16">
        <v>0</v>
      </c>
      <c r="P1194" s="16">
        <v>0</v>
      </c>
    </row>
    <row r="1195" spans="2:16">
      <c r="B1195" s="13">
        <v>1588</v>
      </c>
      <c r="C1195" s="16">
        <v>34</v>
      </c>
      <c r="D1195" s="16" t="s">
        <v>3633</v>
      </c>
      <c r="E1195" s="16" t="s">
        <v>3626</v>
      </c>
      <c r="F1195" s="27">
        <v>43048</v>
      </c>
      <c r="G1195" s="16" t="s">
        <v>3668</v>
      </c>
      <c r="H1195" s="16" t="s">
        <v>3670</v>
      </c>
      <c r="I1195" s="16">
        <v>0.06</v>
      </c>
      <c r="J1195" s="16">
        <v>0.06</v>
      </c>
      <c r="K1195" s="16">
        <v>1.55173064927157E-2</v>
      </c>
      <c r="L1195" s="16" t="s">
        <v>3632</v>
      </c>
      <c r="M1195" s="16" t="s">
        <v>1392</v>
      </c>
      <c r="N1195" s="16">
        <v>0</v>
      </c>
      <c r="O1195" s="16">
        <v>0</v>
      </c>
      <c r="P1195" s="16">
        <v>0</v>
      </c>
    </row>
    <row r="1196" spans="2:16">
      <c r="B1196" s="13">
        <v>1589</v>
      </c>
      <c r="C1196" s="16">
        <v>34</v>
      </c>
      <c r="D1196" s="16" t="s">
        <v>3633</v>
      </c>
      <c r="E1196" s="16" t="s">
        <v>3626</v>
      </c>
      <c r="F1196" s="27">
        <v>43048</v>
      </c>
      <c r="G1196" s="16" t="s">
        <v>3668</v>
      </c>
      <c r="H1196" s="16" t="s">
        <v>3670</v>
      </c>
      <c r="I1196" s="16">
        <v>0.05</v>
      </c>
      <c r="J1196" s="16">
        <v>0.05</v>
      </c>
      <c r="K1196" s="16">
        <v>1.293108874392975E-2</v>
      </c>
      <c r="L1196" s="16" t="s">
        <v>3629</v>
      </c>
      <c r="M1196" s="16" t="s">
        <v>1392</v>
      </c>
      <c r="N1196" s="16">
        <v>0</v>
      </c>
      <c r="O1196" s="16">
        <v>0</v>
      </c>
      <c r="P1196" s="16">
        <v>0</v>
      </c>
    </row>
    <row r="1197" spans="2:16">
      <c r="B1197" s="13">
        <v>1590</v>
      </c>
      <c r="C1197" s="16">
        <v>34</v>
      </c>
      <c r="D1197" s="16" t="s">
        <v>3633</v>
      </c>
      <c r="E1197" s="16" t="s">
        <v>3626</v>
      </c>
      <c r="F1197" s="27">
        <v>43048</v>
      </c>
      <c r="G1197" s="16" t="s">
        <v>3668</v>
      </c>
      <c r="H1197" s="16" t="s">
        <v>3670</v>
      </c>
      <c r="J1197" s="16">
        <v>8.8333333333333333E-2</v>
      </c>
      <c r="K1197" s="16">
        <v>2.2844923447609231E-2</v>
      </c>
      <c r="L1197" s="16" t="s">
        <v>3656</v>
      </c>
      <c r="M1197" s="16" t="s">
        <v>1232</v>
      </c>
      <c r="N1197" s="16">
        <v>0</v>
      </c>
      <c r="O1197" s="16">
        <v>0</v>
      </c>
      <c r="P1197" s="16">
        <v>0</v>
      </c>
    </row>
    <row r="1198" spans="2:16">
      <c r="B1198" s="13">
        <v>1591</v>
      </c>
      <c r="C1198" s="16">
        <v>34</v>
      </c>
      <c r="D1198" s="16" t="s">
        <v>3633</v>
      </c>
      <c r="E1198" s="16" t="s">
        <v>3626</v>
      </c>
      <c r="F1198" s="27">
        <v>43048</v>
      </c>
      <c r="G1198" s="16" t="s">
        <v>3668</v>
      </c>
      <c r="H1198" s="16" t="s">
        <v>3670</v>
      </c>
      <c r="I1198" s="16">
        <v>0.05</v>
      </c>
      <c r="J1198" s="16">
        <v>0.05</v>
      </c>
      <c r="K1198" s="16">
        <v>1.293108874392975E-2</v>
      </c>
      <c r="L1198" s="16" t="s">
        <v>3629</v>
      </c>
      <c r="M1198" s="16" t="s">
        <v>1392</v>
      </c>
      <c r="N1198" s="16">
        <v>0</v>
      </c>
      <c r="O1198" s="16">
        <v>0</v>
      </c>
      <c r="P1198" s="16">
        <v>0</v>
      </c>
    </row>
    <row r="1199" spans="2:16">
      <c r="B1199" s="13">
        <v>1592</v>
      </c>
      <c r="C1199" s="16">
        <v>34</v>
      </c>
      <c r="D1199" s="16" t="s">
        <v>3633</v>
      </c>
      <c r="E1199" s="16" t="s">
        <v>3626</v>
      </c>
      <c r="F1199" s="27">
        <v>43048</v>
      </c>
      <c r="G1199" s="16" t="s">
        <v>3668</v>
      </c>
      <c r="H1199" s="16" t="s">
        <v>3670</v>
      </c>
      <c r="I1199" s="16">
        <v>7.0000000000000007E-2</v>
      </c>
      <c r="J1199" s="16">
        <v>7.0000000000000007E-2</v>
      </c>
      <c r="K1199" s="16">
        <v>1.8103524241501651E-2</v>
      </c>
      <c r="L1199" s="16" t="s">
        <v>3632</v>
      </c>
      <c r="M1199" s="16" t="s">
        <v>1392</v>
      </c>
      <c r="N1199" s="16">
        <v>0</v>
      </c>
      <c r="O1199" s="16">
        <v>0</v>
      </c>
      <c r="P1199" s="16">
        <v>0</v>
      </c>
    </row>
    <row r="1200" spans="2:16">
      <c r="B1200" s="13">
        <v>1593</v>
      </c>
      <c r="C1200" s="16">
        <v>34</v>
      </c>
      <c r="D1200" s="16" t="s">
        <v>3633</v>
      </c>
      <c r="E1200" s="16" t="s">
        <v>3626</v>
      </c>
      <c r="F1200" s="27">
        <v>43048</v>
      </c>
      <c r="G1200" s="16" t="s">
        <v>3668</v>
      </c>
      <c r="H1200" s="16" t="s">
        <v>3670</v>
      </c>
      <c r="I1200" s="16">
        <v>0.01</v>
      </c>
      <c r="J1200" s="16">
        <v>0.01</v>
      </c>
      <c r="K1200" s="16">
        <v>2.5862177487859508E-3</v>
      </c>
      <c r="L1200" s="16" t="s">
        <v>3632</v>
      </c>
      <c r="M1200" s="16" t="s">
        <v>1232</v>
      </c>
      <c r="N1200" s="16">
        <v>0</v>
      </c>
      <c r="O1200" s="16">
        <v>0</v>
      </c>
      <c r="P1200" s="16">
        <v>0</v>
      </c>
    </row>
    <row r="1201" spans="2:16">
      <c r="B1201" s="13">
        <v>1594</v>
      </c>
      <c r="C1201" s="16">
        <v>34</v>
      </c>
      <c r="D1201" s="16" t="s">
        <v>3633</v>
      </c>
      <c r="E1201" s="16" t="s">
        <v>3626</v>
      </c>
      <c r="F1201" s="27">
        <v>43048</v>
      </c>
      <c r="G1201" s="16" t="s">
        <v>3668</v>
      </c>
      <c r="H1201" s="16" t="s">
        <v>3670</v>
      </c>
      <c r="I1201" s="16">
        <v>7.0000000000000007E-2</v>
      </c>
      <c r="J1201" s="16">
        <v>7.0000000000000007E-2</v>
      </c>
      <c r="K1201" s="16">
        <v>1.8103524241501651E-2</v>
      </c>
      <c r="L1201" s="16" t="s">
        <v>3632</v>
      </c>
      <c r="M1201" s="16" t="s">
        <v>1392</v>
      </c>
      <c r="N1201" s="16">
        <v>0</v>
      </c>
      <c r="O1201" s="16">
        <v>0</v>
      </c>
      <c r="P1201" s="16">
        <v>0</v>
      </c>
    </row>
    <row r="1202" spans="2:16">
      <c r="B1202" s="13">
        <v>1595</v>
      </c>
      <c r="C1202" s="16">
        <v>34</v>
      </c>
      <c r="D1202" s="16" t="s">
        <v>3633</v>
      </c>
      <c r="E1202" s="16" t="s">
        <v>3626</v>
      </c>
      <c r="F1202" s="27">
        <v>43048</v>
      </c>
      <c r="G1202" s="16" t="s">
        <v>3668</v>
      </c>
      <c r="H1202" s="16" t="s">
        <v>3670</v>
      </c>
      <c r="I1202" s="16">
        <v>0.05</v>
      </c>
      <c r="J1202" s="16">
        <v>0.05</v>
      </c>
      <c r="K1202" s="16">
        <v>1.293108874392975E-2</v>
      </c>
      <c r="L1202" s="16" t="s">
        <v>3629</v>
      </c>
      <c r="M1202" s="16" t="s">
        <v>1392</v>
      </c>
      <c r="N1202" s="16">
        <v>0</v>
      </c>
      <c r="O1202" s="16">
        <v>0</v>
      </c>
      <c r="P1202" s="16">
        <v>0</v>
      </c>
    </row>
    <row r="1203" spans="2:16">
      <c r="B1203" s="13">
        <v>1596</v>
      </c>
      <c r="C1203" s="16">
        <v>34</v>
      </c>
      <c r="D1203" s="16" t="s">
        <v>3633</v>
      </c>
      <c r="E1203" s="16" t="s">
        <v>3626</v>
      </c>
      <c r="F1203" s="27">
        <v>43048</v>
      </c>
      <c r="G1203" s="16" t="s">
        <v>3668</v>
      </c>
      <c r="H1203" s="16" t="s">
        <v>3670</v>
      </c>
      <c r="I1203" s="16">
        <v>0.22</v>
      </c>
      <c r="J1203" s="16">
        <v>0.22</v>
      </c>
      <c r="K1203" s="16">
        <v>5.6896790473290923E-2</v>
      </c>
      <c r="L1203" s="16" t="s">
        <v>3630</v>
      </c>
      <c r="M1203" s="16" t="s">
        <v>1392</v>
      </c>
      <c r="N1203" s="16">
        <v>0</v>
      </c>
      <c r="O1203" s="16">
        <v>0</v>
      </c>
      <c r="P1203" s="16">
        <v>0</v>
      </c>
    </row>
    <row r="1204" spans="2:16">
      <c r="B1204" s="13">
        <v>1597</v>
      </c>
      <c r="C1204" s="16">
        <v>34</v>
      </c>
      <c r="D1204" s="16" t="s">
        <v>3633</v>
      </c>
      <c r="E1204" s="16" t="s">
        <v>3626</v>
      </c>
      <c r="F1204" s="27">
        <v>43048</v>
      </c>
      <c r="G1204" s="16" t="s">
        <v>3668</v>
      </c>
      <c r="H1204" s="16" t="s">
        <v>3670</v>
      </c>
      <c r="J1204" s="16">
        <v>1.3433622513240779</v>
      </c>
      <c r="K1204" s="16">
        <v>0.34742272974233829</v>
      </c>
      <c r="L1204" s="16" t="s">
        <v>3678</v>
      </c>
      <c r="M1204" s="16" t="s">
        <v>1232</v>
      </c>
      <c r="N1204" s="16">
        <v>0</v>
      </c>
      <c r="O1204" s="16">
        <v>1</v>
      </c>
      <c r="P1204" s="16">
        <v>0.34742272974233829</v>
      </c>
    </row>
    <row r="1205" spans="2:16">
      <c r="B1205" s="13">
        <v>1598</v>
      </c>
      <c r="C1205" s="16">
        <v>34</v>
      </c>
      <c r="D1205" s="16" t="s">
        <v>3633</v>
      </c>
      <c r="E1205" s="16" t="s">
        <v>3626</v>
      </c>
      <c r="F1205" s="27">
        <v>43048</v>
      </c>
      <c r="G1205" s="16" t="s">
        <v>3668</v>
      </c>
      <c r="H1205" s="16" t="s">
        <v>3670</v>
      </c>
      <c r="I1205" s="16">
        <v>0.06</v>
      </c>
      <c r="J1205" s="16">
        <v>0.06</v>
      </c>
      <c r="K1205" s="16">
        <v>1.55173064927157E-2</v>
      </c>
      <c r="L1205" s="16" t="s">
        <v>3632</v>
      </c>
      <c r="M1205" s="16" t="s">
        <v>1392</v>
      </c>
      <c r="N1205" s="16">
        <v>0</v>
      </c>
      <c r="O1205" s="16">
        <v>0</v>
      </c>
      <c r="P1205" s="16">
        <v>0</v>
      </c>
    </row>
    <row r="1206" spans="2:16">
      <c r="B1206" s="13">
        <v>1599</v>
      </c>
      <c r="C1206" s="16">
        <v>34</v>
      </c>
      <c r="D1206" s="16" t="s">
        <v>3633</v>
      </c>
      <c r="E1206" s="16" t="s">
        <v>3626</v>
      </c>
      <c r="F1206" s="27">
        <v>43048</v>
      </c>
      <c r="G1206" s="16" t="s">
        <v>3668</v>
      </c>
      <c r="H1206" s="16" t="s">
        <v>3670</v>
      </c>
      <c r="I1206" s="16">
        <v>0.1</v>
      </c>
      <c r="J1206" s="16">
        <v>0.1</v>
      </c>
      <c r="K1206" s="16">
        <v>2.586217748785951E-2</v>
      </c>
      <c r="L1206" s="16" t="s">
        <v>3629</v>
      </c>
      <c r="M1206" s="16" t="s">
        <v>1392</v>
      </c>
      <c r="N1206" s="16">
        <v>0</v>
      </c>
      <c r="O1206" s="16">
        <v>0</v>
      </c>
      <c r="P1206" s="16">
        <v>0</v>
      </c>
    </row>
    <row r="1207" spans="2:16">
      <c r="B1207" s="13">
        <v>1600</v>
      </c>
      <c r="C1207" s="16">
        <v>34</v>
      </c>
      <c r="D1207" s="16" t="s">
        <v>3633</v>
      </c>
      <c r="E1207" s="16" t="s">
        <v>3626</v>
      </c>
      <c r="F1207" s="27">
        <v>43048</v>
      </c>
      <c r="G1207" s="16" t="s">
        <v>3668</v>
      </c>
      <c r="H1207" s="16" t="s">
        <v>3670</v>
      </c>
      <c r="I1207" s="16">
        <v>0.04</v>
      </c>
      <c r="J1207" s="16">
        <v>0.04</v>
      </c>
      <c r="K1207" s="16">
        <v>1.03448709951438E-2</v>
      </c>
      <c r="L1207" s="16" t="s">
        <v>3646</v>
      </c>
      <c r="M1207" s="16" t="s">
        <v>1392</v>
      </c>
      <c r="N1207" s="16">
        <v>0</v>
      </c>
      <c r="O1207" s="16">
        <v>0</v>
      </c>
      <c r="P1207" s="16">
        <v>0</v>
      </c>
    </row>
    <row r="1208" spans="2:16">
      <c r="B1208" s="13">
        <v>1601</v>
      </c>
      <c r="C1208" s="16">
        <v>34</v>
      </c>
      <c r="D1208" s="16" t="s">
        <v>3633</v>
      </c>
      <c r="E1208" s="16" t="s">
        <v>3626</v>
      </c>
      <c r="F1208" s="27">
        <v>43048</v>
      </c>
      <c r="G1208" s="16" t="s">
        <v>3668</v>
      </c>
      <c r="H1208" s="16" t="s">
        <v>3670</v>
      </c>
      <c r="I1208" s="16">
        <v>0.01</v>
      </c>
      <c r="J1208" s="16">
        <v>0.01</v>
      </c>
      <c r="K1208" s="16">
        <v>2.5862177487859508E-3</v>
      </c>
      <c r="L1208" s="16" t="s">
        <v>3646</v>
      </c>
      <c r="M1208" s="16" t="s">
        <v>1392</v>
      </c>
      <c r="N1208" s="16">
        <v>0</v>
      </c>
      <c r="O1208" s="16">
        <v>0</v>
      </c>
      <c r="P1208" s="16">
        <v>0</v>
      </c>
    </row>
    <row r="1209" spans="2:16">
      <c r="B1209" s="13">
        <v>1602</v>
      </c>
      <c r="C1209" s="16">
        <v>34</v>
      </c>
      <c r="D1209" s="16" t="s">
        <v>3633</v>
      </c>
      <c r="E1209" s="16" t="s">
        <v>3626</v>
      </c>
      <c r="F1209" s="27">
        <v>43048</v>
      </c>
      <c r="G1209" s="16" t="s">
        <v>3668</v>
      </c>
      <c r="H1209" s="16" t="s">
        <v>3670</v>
      </c>
      <c r="I1209" s="16">
        <v>0.01</v>
      </c>
      <c r="J1209" s="16">
        <v>0.01</v>
      </c>
      <c r="K1209" s="16">
        <v>2.5862177487859508E-3</v>
      </c>
      <c r="L1209" s="16" t="s">
        <v>3475</v>
      </c>
      <c r="M1209" s="16" t="s">
        <v>1232</v>
      </c>
      <c r="N1209" s="16">
        <v>0</v>
      </c>
      <c r="O1209" s="16">
        <v>0</v>
      </c>
      <c r="P1209" s="16">
        <v>0</v>
      </c>
    </row>
    <row r="1210" spans="2:16">
      <c r="B1210" s="13">
        <v>1603</v>
      </c>
      <c r="C1210" s="16">
        <v>34</v>
      </c>
      <c r="D1210" s="16" t="s">
        <v>3633</v>
      </c>
      <c r="E1210" s="16" t="s">
        <v>3626</v>
      </c>
      <c r="F1210" s="27">
        <v>43048</v>
      </c>
      <c r="G1210" s="16" t="s">
        <v>3668</v>
      </c>
      <c r="H1210" s="16" t="s">
        <v>3670</v>
      </c>
      <c r="I1210" s="16">
        <v>0.3</v>
      </c>
      <c r="J1210" s="16">
        <v>0.3</v>
      </c>
      <c r="K1210" s="16">
        <v>7.7586532463578509E-2</v>
      </c>
      <c r="L1210" s="16" t="s">
        <v>3646</v>
      </c>
      <c r="M1210" s="16" t="s">
        <v>1232</v>
      </c>
      <c r="N1210" s="16">
        <v>0</v>
      </c>
      <c r="O1210" s="16">
        <v>0</v>
      </c>
      <c r="P1210" s="16">
        <v>0</v>
      </c>
    </row>
    <row r="1211" spans="2:16">
      <c r="B1211" s="13">
        <v>1604</v>
      </c>
      <c r="C1211" s="16">
        <v>34</v>
      </c>
      <c r="D1211" s="16" t="s">
        <v>3633</v>
      </c>
      <c r="E1211" s="16" t="s">
        <v>3626</v>
      </c>
      <c r="F1211" s="27">
        <v>43048</v>
      </c>
      <c r="G1211" s="16" t="s">
        <v>3668</v>
      </c>
      <c r="H1211" s="16" t="s">
        <v>3670</v>
      </c>
      <c r="I1211" s="16">
        <v>0.09</v>
      </c>
      <c r="J1211" s="16">
        <v>0.09</v>
      </c>
      <c r="K1211" s="16">
        <v>2.3275959739073562E-2</v>
      </c>
      <c r="L1211" s="16" t="s">
        <v>3475</v>
      </c>
      <c r="M1211" s="16" t="s">
        <v>1232</v>
      </c>
      <c r="N1211" s="16">
        <v>0</v>
      </c>
      <c r="O1211" s="16">
        <v>0</v>
      </c>
      <c r="P1211" s="16">
        <v>0</v>
      </c>
    </row>
    <row r="1212" spans="2:16">
      <c r="B1212" s="13">
        <v>1605</v>
      </c>
      <c r="C1212" s="16">
        <v>34</v>
      </c>
      <c r="D1212" s="16" t="s">
        <v>3633</v>
      </c>
      <c r="E1212" s="16" t="s">
        <v>3626</v>
      </c>
      <c r="F1212" s="27">
        <v>43048</v>
      </c>
      <c r="G1212" s="16" t="s">
        <v>3668</v>
      </c>
      <c r="H1212" s="16" t="s">
        <v>3670</v>
      </c>
      <c r="I1212" s="16">
        <v>0.02</v>
      </c>
      <c r="J1212" s="16">
        <v>0.02</v>
      </c>
      <c r="K1212" s="16">
        <v>5.1724354975719016E-3</v>
      </c>
      <c r="L1212" s="16" t="s">
        <v>3475</v>
      </c>
      <c r="M1212" s="16" t="s">
        <v>1232</v>
      </c>
      <c r="N1212" s="16">
        <v>0</v>
      </c>
      <c r="O1212" s="16">
        <v>0</v>
      </c>
      <c r="P1212" s="16">
        <v>0</v>
      </c>
    </row>
    <row r="1213" spans="2:16">
      <c r="B1213" s="13">
        <v>1606</v>
      </c>
      <c r="C1213" s="16">
        <v>34</v>
      </c>
      <c r="D1213" s="16" t="s">
        <v>3633</v>
      </c>
      <c r="E1213" s="16" t="s">
        <v>3626</v>
      </c>
      <c r="F1213" s="27">
        <v>43048</v>
      </c>
      <c r="G1213" s="16" t="s">
        <v>3668</v>
      </c>
      <c r="H1213" s="16" t="s">
        <v>3670</v>
      </c>
      <c r="I1213" s="16">
        <v>2.76</v>
      </c>
      <c r="J1213" s="16">
        <v>2.76</v>
      </c>
      <c r="K1213" s="16">
        <v>0.71379609866492222</v>
      </c>
      <c r="L1213" s="16" t="s">
        <v>3630</v>
      </c>
      <c r="M1213" s="16" t="s">
        <v>1392</v>
      </c>
      <c r="N1213" s="16">
        <v>0</v>
      </c>
      <c r="O1213" s="16">
        <v>0</v>
      </c>
      <c r="P1213" s="16">
        <v>0</v>
      </c>
    </row>
    <row r="1214" spans="2:16">
      <c r="B1214" s="13">
        <v>1607</v>
      </c>
      <c r="C1214" s="16">
        <v>34</v>
      </c>
      <c r="D1214" s="16" t="s">
        <v>3633</v>
      </c>
      <c r="E1214" s="16" t="s">
        <v>3626</v>
      </c>
      <c r="F1214" s="27">
        <v>43048</v>
      </c>
      <c r="G1214" s="16" t="s">
        <v>3668</v>
      </c>
      <c r="H1214" s="16" t="s">
        <v>3670</v>
      </c>
      <c r="I1214" s="16">
        <v>0.15</v>
      </c>
      <c r="J1214" s="16">
        <v>0.15</v>
      </c>
      <c r="K1214" s="16">
        <v>3.8793266231789247E-2</v>
      </c>
      <c r="L1214" s="16" t="s">
        <v>3630</v>
      </c>
      <c r="M1214" s="16" t="s">
        <v>1392</v>
      </c>
      <c r="N1214" s="16">
        <v>0</v>
      </c>
      <c r="O1214" s="16">
        <v>0</v>
      </c>
      <c r="P1214" s="16">
        <v>0</v>
      </c>
    </row>
    <row r="1215" spans="2:16">
      <c r="B1215" s="13">
        <v>1608</v>
      </c>
      <c r="C1215" s="16">
        <v>35</v>
      </c>
      <c r="D1215" s="16" t="s">
        <v>3633</v>
      </c>
      <c r="E1215" s="16" t="s">
        <v>3626</v>
      </c>
      <c r="F1215" s="27">
        <v>43049</v>
      </c>
      <c r="G1215" s="16" t="s">
        <v>3668</v>
      </c>
      <c r="H1215" s="16" t="s">
        <v>3671</v>
      </c>
      <c r="I1215" s="16">
        <v>0.03</v>
      </c>
      <c r="J1215" s="16">
        <v>0.03</v>
      </c>
      <c r="K1215" s="16">
        <v>7.7586532463578524E-3</v>
      </c>
      <c r="L1215" s="16" t="s">
        <v>3632</v>
      </c>
      <c r="M1215" s="16" t="s">
        <v>1392</v>
      </c>
      <c r="N1215" s="16">
        <v>0</v>
      </c>
      <c r="O1215" s="16">
        <v>0</v>
      </c>
      <c r="P1215" s="16">
        <v>0</v>
      </c>
    </row>
    <row r="1216" spans="2:16">
      <c r="B1216" s="13">
        <v>1609</v>
      </c>
      <c r="C1216" s="16">
        <v>35</v>
      </c>
      <c r="D1216" s="16" t="s">
        <v>3633</v>
      </c>
      <c r="E1216" s="16" t="s">
        <v>3626</v>
      </c>
      <c r="F1216" s="27">
        <v>43049</v>
      </c>
      <c r="G1216" s="16" t="s">
        <v>3668</v>
      </c>
      <c r="H1216" s="16" t="s">
        <v>3671</v>
      </c>
      <c r="I1216" s="16">
        <v>0.05</v>
      </c>
      <c r="J1216" s="16">
        <v>0.05</v>
      </c>
      <c r="K1216" s="16">
        <v>1.293108874392975E-2</v>
      </c>
      <c r="L1216" s="16" t="s">
        <v>3629</v>
      </c>
      <c r="M1216" s="16" t="s">
        <v>1392</v>
      </c>
      <c r="N1216" s="16">
        <v>0</v>
      </c>
      <c r="O1216" s="16">
        <v>0</v>
      </c>
      <c r="P1216" s="16">
        <v>0</v>
      </c>
    </row>
    <row r="1217" spans="2:16">
      <c r="B1217" s="13">
        <v>1610</v>
      </c>
      <c r="C1217" s="16">
        <v>35</v>
      </c>
      <c r="D1217" s="16" t="s">
        <v>3633</v>
      </c>
      <c r="E1217" s="16" t="s">
        <v>3626</v>
      </c>
      <c r="F1217" s="27">
        <v>43049</v>
      </c>
      <c r="G1217" s="16" t="s">
        <v>3668</v>
      </c>
      <c r="H1217" s="16" t="s">
        <v>3671</v>
      </c>
      <c r="J1217" s="16">
        <v>4.8591549295774562E-2</v>
      </c>
      <c r="K1217" s="16">
        <v>1.256683272297396E-2</v>
      </c>
      <c r="L1217" s="16" t="s">
        <v>3475</v>
      </c>
      <c r="M1217" s="16" t="s">
        <v>1232</v>
      </c>
      <c r="N1217" s="16">
        <v>0</v>
      </c>
      <c r="O1217" s="16">
        <v>0</v>
      </c>
      <c r="P1217" s="16">
        <v>0</v>
      </c>
    </row>
    <row r="1218" spans="2:16">
      <c r="B1218" s="13">
        <v>1611</v>
      </c>
      <c r="C1218" s="16">
        <v>35</v>
      </c>
      <c r="D1218" s="16" t="s">
        <v>3633</v>
      </c>
      <c r="E1218" s="16" t="s">
        <v>3626</v>
      </c>
      <c r="F1218" s="27">
        <v>43049</v>
      </c>
      <c r="G1218" s="16" t="s">
        <v>3668</v>
      </c>
      <c r="H1218" s="16" t="s">
        <v>3671</v>
      </c>
      <c r="I1218" s="16">
        <v>0.01</v>
      </c>
      <c r="J1218" s="16">
        <v>0.01</v>
      </c>
      <c r="K1218" s="16">
        <v>2.5862177487859508E-3</v>
      </c>
      <c r="L1218" s="16" t="s">
        <v>3647</v>
      </c>
      <c r="M1218" s="16" t="s">
        <v>1232</v>
      </c>
      <c r="N1218" s="16">
        <v>0</v>
      </c>
      <c r="O1218" s="16">
        <v>0</v>
      </c>
      <c r="P1218" s="16">
        <v>0</v>
      </c>
    </row>
    <row r="1219" spans="2:16">
      <c r="B1219" s="13">
        <v>1612</v>
      </c>
      <c r="C1219" s="16">
        <v>35</v>
      </c>
      <c r="D1219" s="16" t="s">
        <v>3633</v>
      </c>
      <c r="E1219" s="16" t="s">
        <v>3626</v>
      </c>
      <c r="F1219" s="27">
        <v>43049</v>
      </c>
      <c r="G1219" s="16" t="s">
        <v>3668</v>
      </c>
      <c r="H1219" s="16" t="s">
        <v>3671</v>
      </c>
      <c r="I1219" s="16">
        <v>0.05</v>
      </c>
      <c r="J1219" s="16">
        <v>0.05</v>
      </c>
      <c r="K1219" s="16">
        <v>1.293108874392975E-2</v>
      </c>
      <c r="L1219" s="16" t="s">
        <v>3629</v>
      </c>
      <c r="M1219" s="16" t="s">
        <v>1392</v>
      </c>
      <c r="N1219" s="16">
        <v>0</v>
      </c>
      <c r="O1219" s="16">
        <v>0</v>
      </c>
      <c r="P1219" s="16">
        <v>0</v>
      </c>
    </row>
    <row r="1220" spans="2:16">
      <c r="B1220" s="13">
        <v>1613</v>
      </c>
      <c r="C1220" s="16">
        <v>35</v>
      </c>
      <c r="D1220" s="16" t="s">
        <v>3633</v>
      </c>
      <c r="E1220" s="16" t="s">
        <v>3626</v>
      </c>
      <c r="F1220" s="27">
        <v>43049</v>
      </c>
      <c r="G1220" s="16" t="s">
        <v>3668</v>
      </c>
      <c r="H1220" s="16" t="s">
        <v>3671</v>
      </c>
      <c r="I1220" s="16">
        <v>0.05</v>
      </c>
      <c r="J1220" s="16">
        <v>0.05</v>
      </c>
      <c r="K1220" s="16">
        <v>1.293108874392975E-2</v>
      </c>
      <c r="L1220" s="16" t="s">
        <v>1279</v>
      </c>
      <c r="M1220" s="16" t="s">
        <v>1232</v>
      </c>
      <c r="N1220" s="16">
        <v>0</v>
      </c>
      <c r="O1220" s="16">
        <v>0</v>
      </c>
      <c r="P1220" s="16">
        <v>0</v>
      </c>
    </row>
    <row r="1221" spans="2:16">
      <c r="B1221" s="13">
        <v>1614</v>
      </c>
      <c r="C1221" s="16">
        <v>35</v>
      </c>
      <c r="D1221" s="16" t="s">
        <v>3633</v>
      </c>
      <c r="E1221" s="16" t="s">
        <v>3626</v>
      </c>
      <c r="F1221" s="27">
        <v>43049</v>
      </c>
      <c r="G1221" s="16" t="s">
        <v>3668</v>
      </c>
      <c r="H1221" s="16" t="s">
        <v>3671</v>
      </c>
      <c r="I1221" s="16">
        <v>0.02</v>
      </c>
      <c r="J1221" s="16">
        <v>0.02</v>
      </c>
      <c r="K1221" s="16">
        <v>5.1724354975719016E-3</v>
      </c>
      <c r="L1221" s="16" t="s">
        <v>3632</v>
      </c>
      <c r="M1221" s="16" t="s">
        <v>1232</v>
      </c>
      <c r="N1221" s="16">
        <v>0</v>
      </c>
      <c r="O1221" s="16">
        <v>0</v>
      </c>
      <c r="P1221" s="16">
        <v>0</v>
      </c>
    </row>
    <row r="1222" spans="2:16">
      <c r="B1222" s="13">
        <v>1615</v>
      </c>
      <c r="C1222" s="16">
        <v>35</v>
      </c>
      <c r="D1222" s="16" t="s">
        <v>3633</v>
      </c>
      <c r="E1222" s="16" t="s">
        <v>3626</v>
      </c>
      <c r="F1222" s="27">
        <v>43049</v>
      </c>
      <c r="G1222" s="16" t="s">
        <v>3668</v>
      </c>
      <c r="H1222" s="16" t="s">
        <v>3671</v>
      </c>
      <c r="I1222" s="16">
        <v>0.04</v>
      </c>
      <c r="J1222" s="16">
        <v>0.04</v>
      </c>
      <c r="K1222" s="16">
        <v>1.03448709951438E-2</v>
      </c>
      <c r="L1222" s="16" t="s">
        <v>3647</v>
      </c>
      <c r="M1222" s="16" t="s">
        <v>1232</v>
      </c>
      <c r="N1222" s="16">
        <v>0</v>
      </c>
      <c r="O1222" s="16">
        <v>0</v>
      </c>
      <c r="P1222" s="16">
        <v>0</v>
      </c>
    </row>
    <row r="1223" spans="2:16">
      <c r="B1223" s="13">
        <v>1616</v>
      </c>
      <c r="C1223" s="16">
        <v>35</v>
      </c>
      <c r="D1223" s="16" t="s">
        <v>3633</v>
      </c>
      <c r="E1223" s="16" t="s">
        <v>3626</v>
      </c>
      <c r="F1223" s="27">
        <v>43049</v>
      </c>
      <c r="G1223" s="16" t="s">
        <v>3668</v>
      </c>
      <c r="H1223" s="16" t="s">
        <v>3671</v>
      </c>
      <c r="I1223" s="16">
        <v>0.15</v>
      </c>
      <c r="J1223" s="16">
        <v>0.15</v>
      </c>
      <c r="K1223" s="16">
        <v>3.8793266231789247E-2</v>
      </c>
      <c r="L1223" s="16" t="s">
        <v>3647</v>
      </c>
      <c r="M1223" s="16" t="s">
        <v>1232</v>
      </c>
      <c r="N1223" s="16">
        <v>0</v>
      </c>
      <c r="O1223" s="16">
        <v>0</v>
      </c>
      <c r="P1223" s="16">
        <v>0</v>
      </c>
    </row>
    <row r="1224" spans="2:16">
      <c r="B1224" s="13">
        <v>1617</v>
      </c>
      <c r="C1224" s="16">
        <v>35</v>
      </c>
      <c r="D1224" s="16" t="s">
        <v>3633</v>
      </c>
      <c r="E1224" s="16" t="s">
        <v>3626</v>
      </c>
      <c r="F1224" s="27">
        <v>43049</v>
      </c>
      <c r="G1224" s="16" t="s">
        <v>3668</v>
      </c>
      <c r="H1224" s="16" t="s">
        <v>3671</v>
      </c>
      <c r="I1224" s="16">
        <v>0.03</v>
      </c>
      <c r="J1224" s="16">
        <v>0.03</v>
      </c>
      <c r="K1224" s="16">
        <v>7.7586532463578524E-3</v>
      </c>
      <c r="L1224" s="16" t="s">
        <v>3632</v>
      </c>
      <c r="M1224" s="16" t="s">
        <v>1232</v>
      </c>
      <c r="N1224" s="16">
        <v>0</v>
      </c>
      <c r="O1224" s="16">
        <v>0</v>
      </c>
      <c r="P1224" s="16">
        <v>0</v>
      </c>
    </row>
    <row r="1225" spans="2:16">
      <c r="B1225" s="13">
        <v>1618</v>
      </c>
      <c r="C1225" s="16">
        <v>35</v>
      </c>
      <c r="D1225" s="16" t="s">
        <v>3633</v>
      </c>
      <c r="E1225" s="16" t="s">
        <v>3626</v>
      </c>
      <c r="F1225" s="27">
        <v>43049</v>
      </c>
      <c r="G1225" s="16" t="s">
        <v>3668</v>
      </c>
      <c r="H1225" s="16" t="s">
        <v>3671</v>
      </c>
      <c r="I1225" s="16">
        <v>0.05</v>
      </c>
      <c r="J1225" s="16">
        <v>0.05</v>
      </c>
      <c r="K1225" s="16">
        <v>1.293108874392975E-2</v>
      </c>
      <c r="L1225" s="16" t="s">
        <v>3629</v>
      </c>
      <c r="M1225" s="16" t="s">
        <v>1392</v>
      </c>
      <c r="N1225" s="16">
        <v>0</v>
      </c>
      <c r="O1225" s="16">
        <v>0</v>
      </c>
      <c r="P1225" s="16">
        <v>0</v>
      </c>
    </row>
    <row r="1226" spans="2:16">
      <c r="B1226" s="13">
        <v>1619</v>
      </c>
      <c r="C1226" s="16">
        <v>35</v>
      </c>
      <c r="D1226" s="16" t="s">
        <v>3633</v>
      </c>
      <c r="E1226" s="16" t="s">
        <v>3626</v>
      </c>
      <c r="F1226" s="27">
        <v>43049</v>
      </c>
      <c r="G1226" s="16" t="s">
        <v>3668</v>
      </c>
      <c r="H1226" s="16" t="s">
        <v>3671</v>
      </c>
      <c r="I1226" s="16">
        <v>0.2</v>
      </c>
      <c r="J1226" s="16">
        <v>0.2</v>
      </c>
      <c r="K1226" s="16">
        <v>5.172435497571902E-2</v>
      </c>
      <c r="L1226" s="16" t="s">
        <v>3646</v>
      </c>
      <c r="M1226" s="16" t="s">
        <v>1392</v>
      </c>
      <c r="N1226" s="16">
        <v>0</v>
      </c>
      <c r="O1226" s="16">
        <v>0</v>
      </c>
      <c r="P1226" s="16">
        <v>0</v>
      </c>
    </row>
    <row r="1227" spans="2:16">
      <c r="B1227" s="13">
        <v>1620</v>
      </c>
      <c r="C1227" s="16">
        <v>35</v>
      </c>
      <c r="D1227" s="16" t="s">
        <v>3633</v>
      </c>
      <c r="E1227" s="16" t="s">
        <v>3626</v>
      </c>
      <c r="F1227" s="27">
        <v>43049</v>
      </c>
      <c r="G1227" s="16" t="s">
        <v>3668</v>
      </c>
      <c r="H1227" s="16" t="s">
        <v>3671</v>
      </c>
      <c r="I1227" s="16">
        <v>0.28999999999999998</v>
      </c>
      <c r="J1227" s="16">
        <v>0.28999999999999998</v>
      </c>
      <c r="K1227" s="16">
        <v>7.5000314714792557E-2</v>
      </c>
      <c r="L1227" s="16" t="s">
        <v>3646</v>
      </c>
      <c r="M1227" s="16" t="s">
        <v>1392</v>
      </c>
      <c r="N1227" s="16">
        <v>0</v>
      </c>
      <c r="O1227" s="16">
        <v>0</v>
      </c>
      <c r="P1227" s="16">
        <v>0</v>
      </c>
    </row>
    <row r="1228" spans="2:16">
      <c r="B1228" s="13">
        <v>1621</v>
      </c>
      <c r="C1228" s="16">
        <v>35</v>
      </c>
      <c r="D1228" s="16" t="s">
        <v>3633</v>
      </c>
      <c r="E1228" s="16" t="s">
        <v>3626</v>
      </c>
      <c r="F1228" s="27">
        <v>43049</v>
      </c>
      <c r="G1228" s="16" t="s">
        <v>3668</v>
      </c>
      <c r="H1228" s="16" t="s">
        <v>3671</v>
      </c>
      <c r="I1228" s="16">
        <v>0.05</v>
      </c>
      <c r="J1228" s="16">
        <v>0.05</v>
      </c>
      <c r="K1228" s="16">
        <v>1.293108874392975E-2</v>
      </c>
      <c r="L1228" s="16" t="s">
        <v>3646</v>
      </c>
      <c r="M1228" s="16" t="s">
        <v>1392</v>
      </c>
      <c r="N1228" s="16">
        <v>0</v>
      </c>
      <c r="O1228" s="16">
        <v>0</v>
      </c>
      <c r="P1228" s="16">
        <v>0</v>
      </c>
    </row>
    <row r="1229" spans="2:16">
      <c r="B1229" s="13">
        <v>1622</v>
      </c>
      <c r="C1229" s="16">
        <v>35</v>
      </c>
      <c r="D1229" s="16" t="s">
        <v>3633</v>
      </c>
      <c r="E1229" s="16" t="s">
        <v>3626</v>
      </c>
      <c r="F1229" s="27">
        <v>43049</v>
      </c>
      <c r="G1229" s="16" t="s">
        <v>3668</v>
      </c>
      <c r="H1229" s="16" t="s">
        <v>3671</v>
      </c>
      <c r="I1229" s="16">
        <v>7.0000000000000007E-2</v>
      </c>
      <c r="J1229" s="16">
        <v>7.0000000000000007E-2</v>
      </c>
      <c r="K1229" s="16">
        <v>1.8103524241501651E-2</v>
      </c>
      <c r="L1229" s="16" t="s">
        <v>3475</v>
      </c>
      <c r="M1229" s="16" t="s">
        <v>1232</v>
      </c>
      <c r="N1229" s="16">
        <v>0</v>
      </c>
      <c r="O1229" s="16">
        <v>0</v>
      </c>
      <c r="P1229" s="16">
        <v>0</v>
      </c>
    </row>
    <row r="1230" spans="2:16">
      <c r="B1230" s="13">
        <v>1623</v>
      </c>
      <c r="C1230" s="16">
        <v>35</v>
      </c>
      <c r="D1230" s="16" t="s">
        <v>3633</v>
      </c>
      <c r="E1230" s="16" t="s">
        <v>3626</v>
      </c>
      <c r="F1230" s="27">
        <v>43049</v>
      </c>
      <c r="G1230" s="16" t="s">
        <v>3668</v>
      </c>
      <c r="H1230" s="16" t="s">
        <v>3671</v>
      </c>
      <c r="I1230" s="16">
        <v>0.02</v>
      </c>
      <c r="J1230" s="16">
        <v>0.02</v>
      </c>
      <c r="K1230" s="16">
        <v>5.1724354975719016E-3</v>
      </c>
      <c r="L1230" s="16" t="s">
        <v>3672</v>
      </c>
      <c r="M1230" s="16" t="s">
        <v>1392</v>
      </c>
      <c r="N1230" s="16">
        <v>1</v>
      </c>
      <c r="O1230" s="16">
        <v>0</v>
      </c>
      <c r="P1230" s="16">
        <v>5.1724354975719016E-3</v>
      </c>
    </row>
    <row r="1231" spans="2:16">
      <c r="B1231" s="13">
        <v>1624</v>
      </c>
      <c r="C1231" s="16">
        <v>35</v>
      </c>
      <c r="D1231" s="16" t="s">
        <v>3633</v>
      </c>
      <c r="E1231" s="16" t="s">
        <v>3626</v>
      </c>
      <c r="F1231" s="27">
        <v>43049</v>
      </c>
      <c r="G1231" s="16" t="s">
        <v>3668</v>
      </c>
      <c r="H1231" s="16" t="s">
        <v>3671</v>
      </c>
      <c r="J1231" s="16">
        <v>1.3433622513240779</v>
      </c>
      <c r="K1231" s="16">
        <v>0.34742272974233829</v>
      </c>
      <c r="L1231" s="16" t="s">
        <v>3672</v>
      </c>
      <c r="M1231" s="16" t="s">
        <v>1392</v>
      </c>
      <c r="N1231" s="16">
        <v>1</v>
      </c>
      <c r="O1231" s="16">
        <v>0</v>
      </c>
      <c r="P1231" s="16">
        <v>0.34742272974233829</v>
      </c>
    </row>
    <row r="1232" spans="2:16">
      <c r="B1232" s="13">
        <v>1625</v>
      </c>
      <c r="C1232" s="16">
        <v>35</v>
      </c>
      <c r="D1232" s="16" t="s">
        <v>3633</v>
      </c>
      <c r="E1232" s="16" t="s">
        <v>3626</v>
      </c>
      <c r="F1232" s="27">
        <v>43049</v>
      </c>
      <c r="G1232" s="16" t="s">
        <v>3668</v>
      </c>
      <c r="H1232" s="16" t="s">
        <v>3671</v>
      </c>
      <c r="I1232" s="16">
        <v>0.02</v>
      </c>
      <c r="J1232" s="16">
        <v>0.02</v>
      </c>
      <c r="K1232" s="16">
        <v>5.1724354975719016E-3</v>
      </c>
      <c r="L1232" s="16" t="s">
        <v>1279</v>
      </c>
      <c r="M1232" s="16" t="s">
        <v>1232</v>
      </c>
      <c r="N1232" s="16">
        <v>0</v>
      </c>
      <c r="O1232" s="16">
        <v>0</v>
      </c>
      <c r="P1232" s="16">
        <v>0</v>
      </c>
    </row>
    <row r="1233" spans="2:16">
      <c r="B1233" s="13">
        <v>1626</v>
      </c>
      <c r="C1233" s="16">
        <v>35</v>
      </c>
      <c r="D1233" s="16" t="s">
        <v>3633</v>
      </c>
      <c r="E1233" s="16" t="s">
        <v>3626</v>
      </c>
      <c r="F1233" s="27">
        <v>43049</v>
      </c>
      <c r="G1233" s="16" t="s">
        <v>3668</v>
      </c>
      <c r="H1233" s="16" t="s">
        <v>3671</v>
      </c>
      <c r="I1233" s="16">
        <v>0.01</v>
      </c>
      <c r="J1233" s="16">
        <v>0.01</v>
      </c>
      <c r="K1233" s="16">
        <v>2.5862177487859508E-3</v>
      </c>
      <c r="L1233" s="16" t="s">
        <v>1279</v>
      </c>
      <c r="M1233" s="16" t="s">
        <v>1232</v>
      </c>
      <c r="N1233" s="16">
        <v>0</v>
      </c>
      <c r="O1233" s="16">
        <v>0</v>
      </c>
      <c r="P1233" s="16">
        <v>0</v>
      </c>
    </row>
    <row r="1234" spans="2:16">
      <c r="B1234" s="13">
        <v>1627</v>
      </c>
      <c r="C1234" s="16">
        <v>35</v>
      </c>
      <c r="D1234" s="16" t="s">
        <v>3633</v>
      </c>
      <c r="E1234" s="16" t="s">
        <v>3626</v>
      </c>
      <c r="F1234" s="27">
        <v>43049</v>
      </c>
      <c r="G1234" s="16" t="s">
        <v>3668</v>
      </c>
      <c r="H1234" s="16" t="s">
        <v>3671</v>
      </c>
      <c r="I1234" s="16">
        <v>0.01</v>
      </c>
      <c r="J1234" s="16">
        <v>0.01</v>
      </c>
      <c r="K1234" s="16">
        <v>2.5862177487859508E-3</v>
      </c>
      <c r="L1234" s="16" t="s">
        <v>3475</v>
      </c>
      <c r="M1234" s="16" t="s">
        <v>1232</v>
      </c>
      <c r="N1234" s="16">
        <v>0</v>
      </c>
      <c r="O1234" s="16">
        <v>0</v>
      </c>
      <c r="P1234" s="16">
        <v>0</v>
      </c>
    </row>
    <row r="1235" spans="2:16">
      <c r="B1235" s="13">
        <v>1628</v>
      </c>
      <c r="C1235" s="16">
        <v>35</v>
      </c>
      <c r="D1235" s="16" t="s">
        <v>3633</v>
      </c>
      <c r="E1235" s="16" t="s">
        <v>3626</v>
      </c>
      <c r="F1235" s="27">
        <v>43049</v>
      </c>
      <c r="G1235" s="16" t="s">
        <v>3668</v>
      </c>
      <c r="H1235" s="16" t="s">
        <v>3671</v>
      </c>
      <c r="I1235" s="16">
        <v>0.02</v>
      </c>
      <c r="J1235" s="16">
        <v>0.02</v>
      </c>
      <c r="K1235" s="16">
        <v>5.1724354975719016E-3</v>
      </c>
      <c r="L1235" s="16" t="s">
        <v>1279</v>
      </c>
      <c r="M1235" s="16" t="s">
        <v>1232</v>
      </c>
      <c r="N1235" s="16">
        <v>0</v>
      </c>
      <c r="O1235" s="16">
        <v>0</v>
      </c>
      <c r="P1235" s="16">
        <v>0</v>
      </c>
    </row>
    <row r="1236" spans="2:16">
      <c r="B1236" s="13">
        <v>1629</v>
      </c>
      <c r="C1236" s="16">
        <v>35</v>
      </c>
      <c r="D1236" s="16" t="s">
        <v>3633</v>
      </c>
      <c r="E1236" s="16" t="s">
        <v>3626</v>
      </c>
      <c r="F1236" s="27">
        <v>43049</v>
      </c>
      <c r="G1236" s="16" t="s">
        <v>3668</v>
      </c>
      <c r="H1236" s="16" t="s">
        <v>3671</v>
      </c>
      <c r="I1236" s="16">
        <v>0.09</v>
      </c>
      <c r="J1236" s="16">
        <v>0.09</v>
      </c>
      <c r="K1236" s="16">
        <v>2.3275959739073562E-2</v>
      </c>
      <c r="L1236" s="16" t="s">
        <v>1279</v>
      </c>
      <c r="M1236" s="16" t="s">
        <v>1232</v>
      </c>
      <c r="N1236" s="16">
        <v>0</v>
      </c>
      <c r="O1236" s="16">
        <v>0</v>
      </c>
      <c r="P1236" s="16">
        <v>0</v>
      </c>
    </row>
    <row r="1237" spans="2:16">
      <c r="B1237" s="13">
        <v>1630</v>
      </c>
      <c r="C1237" s="16">
        <v>35</v>
      </c>
      <c r="D1237" s="16" t="s">
        <v>3633</v>
      </c>
      <c r="E1237" s="16" t="s">
        <v>3626</v>
      </c>
      <c r="F1237" s="27">
        <v>43049</v>
      </c>
      <c r="G1237" s="16" t="s">
        <v>3668</v>
      </c>
      <c r="H1237" s="16" t="s">
        <v>3671</v>
      </c>
      <c r="I1237" s="16">
        <v>0.01</v>
      </c>
      <c r="J1237" s="16">
        <v>0.01</v>
      </c>
      <c r="K1237" s="16">
        <v>2.5862177487859508E-3</v>
      </c>
      <c r="L1237" s="16" t="s">
        <v>3475</v>
      </c>
      <c r="M1237" s="16" t="s">
        <v>1232</v>
      </c>
      <c r="N1237" s="16">
        <v>0</v>
      </c>
      <c r="O1237" s="16">
        <v>0</v>
      </c>
      <c r="P1237" s="16">
        <v>0</v>
      </c>
    </row>
    <row r="1238" spans="2:16">
      <c r="B1238" s="13">
        <v>1631</v>
      </c>
      <c r="C1238" s="16">
        <v>35</v>
      </c>
      <c r="D1238" s="16" t="s">
        <v>3633</v>
      </c>
      <c r="E1238" s="16" t="s">
        <v>3626</v>
      </c>
      <c r="F1238" s="27">
        <v>43049</v>
      </c>
      <c r="G1238" s="16" t="s">
        <v>3668</v>
      </c>
      <c r="H1238" s="16" t="s">
        <v>3671</v>
      </c>
      <c r="I1238" s="16">
        <v>0.01</v>
      </c>
      <c r="J1238" s="16">
        <v>0.01</v>
      </c>
      <c r="K1238" s="16">
        <v>2.5862177487859508E-3</v>
      </c>
      <c r="L1238" s="16" t="s">
        <v>3646</v>
      </c>
      <c r="M1238" s="16" t="s">
        <v>1232</v>
      </c>
      <c r="N1238" s="16">
        <v>0</v>
      </c>
      <c r="O1238" s="16">
        <v>0</v>
      </c>
      <c r="P1238" s="16">
        <v>0</v>
      </c>
    </row>
    <row r="1239" spans="2:16">
      <c r="B1239" s="13">
        <v>1632</v>
      </c>
      <c r="C1239" s="16">
        <v>35</v>
      </c>
      <c r="D1239" s="16" t="s">
        <v>3633</v>
      </c>
      <c r="E1239" s="16" t="s">
        <v>3626</v>
      </c>
      <c r="F1239" s="27">
        <v>43049</v>
      </c>
      <c r="G1239" s="16" t="s">
        <v>3668</v>
      </c>
      <c r="H1239" s="16" t="s">
        <v>3671</v>
      </c>
      <c r="I1239" s="16">
        <v>0.01</v>
      </c>
      <c r="J1239" s="16">
        <v>0.01</v>
      </c>
      <c r="K1239" s="16">
        <v>2.5862177487859508E-3</v>
      </c>
      <c r="L1239" s="16" t="s">
        <v>3475</v>
      </c>
      <c r="M1239" s="16" t="s">
        <v>1232</v>
      </c>
      <c r="N1239" s="16">
        <v>0</v>
      </c>
      <c r="O1239" s="16">
        <v>0</v>
      </c>
      <c r="P1239" s="16">
        <v>0</v>
      </c>
    </row>
    <row r="1240" spans="2:16">
      <c r="B1240" s="13">
        <v>1633</v>
      </c>
      <c r="C1240" s="16">
        <v>35</v>
      </c>
      <c r="D1240" s="16" t="s">
        <v>3633</v>
      </c>
      <c r="E1240" s="16" t="s">
        <v>3626</v>
      </c>
      <c r="F1240" s="27">
        <v>43049</v>
      </c>
      <c r="G1240" s="16" t="s">
        <v>3668</v>
      </c>
      <c r="H1240" s="16" t="s">
        <v>3671</v>
      </c>
      <c r="I1240" s="16">
        <v>0.01</v>
      </c>
      <c r="J1240" s="16">
        <v>0.01</v>
      </c>
      <c r="K1240" s="16">
        <v>2.5862177487859508E-3</v>
      </c>
      <c r="L1240" s="16" t="s">
        <v>3646</v>
      </c>
      <c r="M1240" s="16" t="s">
        <v>1392</v>
      </c>
      <c r="N1240" s="16">
        <v>0</v>
      </c>
      <c r="O1240" s="16">
        <v>0</v>
      </c>
      <c r="P1240" s="16">
        <v>0</v>
      </c>
    </row>
    <row r="1241" spans="2:16">
      <c r="B1241" s="13">
        <v>1634</v>
      </c>
      <c r="C1241" s="16">
        <v>35</v>
      </c>
      <c r="D1241" s="16" t="s">
        <v>3633</v>
      </c>
      <c r="E1241" s="16" t="s">
        <v>3626</v>
      </c>
      <c r="F1241" s="27">
        <v>43049</v>
      </c>
      <c r="G1241" s="16" t="s">
        <v>3668</v>
      </c>
      <c r="H1241" s="16" t="s">
        <v>3671</v>
      </c>
      <c r="I1241" s="16">
        <v>0.04</v>
      </c>
      <c r="J1241" s="16">
        <v>0.04</v>
      </c>
      <c r="K1241" s="16">
        <v>1.03448709951438E-2</v>
      </c>
      <c r="L1241" s="16" t="s">
        <v>3646</v>
      </c>
      <c r="M1241" s="16" t="s">
        <v>1232</v>
      </c>
      <c r="N1241" s="16">
        <v>0</v>
      </c>
      <c r="O1241" s="16">
        <v>0</v>
      </c>
      <c r="P1241" s="16">
        <v>0</v>
      </c>
    </row>
    <row r="1242" spans="2:16">
      <c r="B1242" s="13">
        <v>1635</v>
      </c>
      <c r="C1242" s="16">
        <v>35</v>
      </c>
      <c r="D1242" s="16" t="s">
        <v>3633</v>
      </c>
      <c r="E1242" s="16" t="s">
        <v>3626</v>
      </c>
      <c r="F1242" s="27">
        <v>43049</v>
      </c>
      <c r="G1242" s="16" t="s">
        <v>3668</v>
      </c>
      <c r="H1242" s="16" t="s">
        <v>3671</v>
      </c>
      <c r="I1242" s="16">
        <v>0.01</v>
      </c>
      <c r="J1242" s="16">
        <v>0.01</v>
      </c>
      <c r="K1242" s="16">
        <v>2.5862177487859508E-3</v>
      </c>
      <c r="L1242" s="16" t="s">
        <v>3646</v>
      </c>
      <c r="M1242" s="16" t="s">
        <v>1392</v>
      </c>
      <c r="N1242" s="16">
        <v>0</v>
      </c>
      <c r="O1242" s="16">
        <v>0</v>
      </c>
      <c r="P1242" s="16">
        <v>0</v>
      </c>
    </row>
    <row r="1243" spans="2:16">
      <c r="B1243" s="13">
        <v>1636</v>
      </c>
      <c r="C1243" s="16">
        <v>35</v>
      </c>
      <c r="D1243" s="16" t="s">
        <v>3633</v>
      </c>
      <c r="E1243" s="16" t="s">
        <v>3626</v>
      </c>
      <c r="F1243" s="27">
        <v>43049</v>
      </c>
      <c r="G1243" s="16" t="s">
        <v>3668</v>
      </c>
      <c r="H1243" s="16" t="s">
        <v>3671</v>
      </c>
      <c r="I1243" s="16">
        <v>0.08</v>
      </c>
      <c r="J1243" s="16">
        <v>0.08</v>
      </c>
      <c r="K1243" s="16">
        <v>2.068974199028761E-2</v>
      </c>
      <c r="L1243" s="16" t="s">
        <v>3632</v>
      </c>
      <c r="M1243" s="16" t="s">
        <v>1392</v>
      </c>
      <c r="N1243" s="16">
        <v>0</v>
      </c>
      <c r="O1243" s="16">
        <v>0</v>
      </c>
      <c r="P1243" s="16">
        <v>0</v>
      </c>
    </row>
    <row r="1244" spans="2:16">
      <c r="B1244" s="13">
        <v>1637</v>
      </c>
      <c r="C1244" s="16">
        <v>35</v>
      </c>
      <c r="D1244" s="16" t="s">
        <v>3633</v>
      </c>
      <c r="E1244" s="16" t="s">
        <v>3626</v>
      </c>
      <c r="F1244" s="27">
        <v>43049</v>
      </c>
      <c r="G1244" s="16" t="s">
        <v>3668</v>
      </c>
      <c r="H1244" s="16" t="s">
        <v>3671</v>
      </c>
      <c r="J1244" s="16">
        <v>9.5858585858585935E-2</v>
      </c>
      <c r="K1244" s="16">
        <v>2.4791117612099688E-2</v>
      </c>
      <c r="L1244" s="16" t="s">
        <v>3629</v>
      </c>
      <c r="M1244" s="16" t="s">
        <v>1392</v>
      </c>
      <c r="N1244" s="16">
        <v>0</v>
      </c>
      <c r="O1244" s="16">
        <v>0</v>
      </c>
      <c r="P1244" s="16">
        <v>0</v>
      </c>
    </row>
    <row r="1245" spans="2:16">
      <c r="B1245" s="13">
        <v>1638</v>
      </c>
      <c r="C1245" s="16">
        <v>35</v>
      </c>
      <c r="D1245" s="16" t="s">
        <v>3633</v>
      </c>
      <c r="E1245" s="16" t="s">
        <v>3626</v>
      </c>
      <c r="F1245" s="27">
        <v>43049</v>
      </c>
      <c r="G1245" s="16" t="s">
        <v>3668</v>
      </c>
      <c r="H1245" s="16" t="s">
        <v>3671</v>
      </c>
      <c r="I1245" s="16">
        <v>0.02</v>
      </c>
      <c r="J1245" s="16">
        <v>0.02</v>
      </c>
      <c r="K1245" s="16">
        <v>5.1724354975719016E-3</v>
      </c>
      <c r="L1245" s="16" t="s">
        <v>3630</v>
      </c>
      <c r="M1245" s="16" t="s">
        <v>1392</v>
      </c>
      <c r="N1245" s="16">
        <v>0</v>
      </c>
      <c r="O1245" s="16">
        <v>0</v>
      </c>
      <c r="P1245" s="16">
        <v>0</v>
      </c>
    </row>
    <row r="1246" spans="2:16">
      <c r="B1246" s="13">
        <v>1639</v>
      </c>
      <c r="C1246" s="16">
        <v>35</v>
      </c>
      <c r="D1246" s="16" t="s">
        <v>3633</v>
      </c>
      <c r="E1246" s="16" t="s">
        <v>3626</v>
      </c>
      <c r="F1246" s="27">
        <v>43049</v>
      </c>
      <c r="G1246" s="16" t="s">
        <v>3668</v>
      </c>
      <c r="H1246" s="16" t="s">
        <v>3671</v>
      </c>
      <c r="I1246" s="16">
        <v>3.52</v>
      </c>
      <c r="J1246" s="16">
        <v>3.52</v>
      </c>
      <c r="K1246" s="16">
        <v>0.91034864757265466</v>
      </c>
      <c r="L1246" s="16" t="s">
        <v>3646</v>
      </c>
      <c r="M1246" s="16" t="s">
        <v>1392</v>
      </c>
      <c r="N1246" s="16">
        <v>0</v>
      </c>
      <c r="O1246" s="16">
        <v>0</v>
      </c>
      <c r="P1246" s="16">
        <v>0</v>
      </c>
    </row>
    <row r="1247" spans="2:16">
      <c r="B1247" s="13">
        <v>1640</v>
      </c>
      <c r="C1247" s="16">
        <v>36</v>
      </c>
      <c r="D1247" s="16" t="s">
        <v>3673</v>
      </c>
      <c r="E1247" s="16" t="s">
        <v>3626</v>
      </c>
      <c r="F1247" s="27">
        <v>43050</v>
      </c>
      <c r="G1247" s="16" t="s">
        <v>3668</v>
      </c>
      <c r="H1247" s="16" t="s">
        <v>3674</v>
      </c>
      <c r="I1247" s="16">
        <v>0.02</v>
      </c>
      <c r="J1247" s="16">
        <v>0.02</v>
      </c>
      <c r="K1247" s="16">
        <v>5.1724354975719016E-3</v>
      </c>
      <c r="L1247" s="16" t="s">
        <v>3475</v>
      </c>
      <c r="M1247" s="16" t="s">
        <v>1232</v>
      </c>
      <c r="N1247" s="16">
        <v>0</v>
      </c>
      <c r="O1247" s="16">
        <v>0</v>
      </c>
      <c r="P1247" s="16">
        <v>0</v>
      </c>
    </row>
    <row r="1248" spans="2:16">
      <c r="B1248" s="13">
        <v>1641</v>
      </c>
      <c r="C1248" s="16">
        <v>36</v>
      </c>
      <c r="D1248" s="16" t="s">
        <v>3673</v>
      </c>
      <c r="E1248" s="16" t="s">
        <v>3626</v>
      </c>
      <c r="F1248" s="27">
        <v>43050</v>
      </c>
      <c r="G1248" s="16" t="s">
        <v>3668</v>
      </c>
      <c r="H1248" s="16" t="s">
        <v>3674</v>
      </c>
      <c r="I1248" s="16">
        <v>0.05</v>
      </c>
      <c r="J1248" s="16">
        <v>0.05</v>
      </c>
      <c r="K1248" s="16">
        <v>1.293108874392975E-2</v>
      </c>
      <c r="L1248" s="16" t="s">
        <v>3629</v>
      </c>
      <c r="M1248" s="16" t="s">
        <v>1392</v>
      </c>
      <c r="N1248" s="16">
        <v>0</v>
      </c>
      <c r="O1248" s="16">
        <v>0</v>
      </c>
      <c r="P1248" s="16">
        <v>0</v>
      </c>
    </row>
    <row r="1249" spans="2:16">
      <c r="B1249" s="13">
        <v>1642</v>
      </c>
      <c r="C1249" s="16">
        <v>36</v>
      </c>
      <c r="D1249" s="16" t="s">
        <v>3673</v>
      </c>
      <c r="E1249" s="16" t="s">
        <v>3626</v>
      </c>
      <c r="F1249" s="27">
        <v>43050</v>
      </c>
      <c r="G1249" s="16" t="s">
        <v>3668</v>
      </c>
      <c r="H1249" s="16" t="s">
        <v>3674</v>
      </c>
      <c r="I1249" s="16">
        <v>0.01</v>
      </c>
      <c r="J1249" s="16">
        <v>0.01</v>
      </c>
      <c r="K1249" s="16">
        <v>2.5862177487859508E-3</v>
      </c>
      <c r="L1249" s="16" t="s">
        <v>1279</v>
      </c>
      <c r="M1249" s="16" t="s">
        <v>1232</v>
      </c>
      <c r="N1249" s="16">
        <v>0</v>
      </c>
      <c r="O1249" s="16">
        <v>0</v>
      </c>
      <c r="P1249" s="16">
        <v>0</v>
      </c>
    </row>
    <row r="1250" spans="2:16">
      <c r="B1250" s="13">
        <v>1643</v>
      </c>
      <c r="C1250" s="16">
        <v>36</v>
      </c>
      <c r="D1250" s="16" t="s">
        <v>3673</v>
      </c>
      <c r="E1250" s="16" t="s">
        <v>3626</v>
      </c>
      <c r="F1250" s="27">
        <v>43050</v>
      </c>
      <c r="G1250" s="16" t="s">
        <v>3668</v>
      </c>
      <c r="H1250" s="16" t="s">
        <v>3674</v>
      </c>
      <c r="I1250" s="16">
        <v>0.05</v>
      </c>
      <c r="J1250" s="16">
        <v>0.05</v>
      </c>
      <c r="K1250" s="16">
        <v>1.293108874392975E-2</v>
      </c>
      <c r="L1250" s="16" t="s">
        <v>3629</v>
      </c>
      <c r="M1250" s="16" t="s">
        <v>1392</v>
      </c>
      <c r="N1250" s="16">
        <v>0</v>
      </c>
      <c r="O1250" s="16">
        <v>0</v>
      </c>
      <c r="P1250" s="16">
        <v>0</v>
      </c>
    </row>
    <row r="1251" spans="2:16">
      <c r="B1251" s="13">
        <v>1644</v>
      </c>
      <c r="C1251" s="16">
        <v>36</v>
      </c>
      <c r="D1251" s="16" t="s">
        <v>3673</v>
      </c>
      <c r="E1251" s="16" t="s">
        <v>3626</v>
      </c>
      <c r="F1251" s="27">
        <v>43050</v>
      </c>
      <c r="G1251" s="16" t="s">
        <v>3668</v>
      </c>
      <c r="H1251" s="16" t="s">
        <v>3674</v>
      </c>
      <c r="I1251" s="16">
        <v>0.05</v>
      </c>
      <c r="J1251" s="16">
        <v>0.05</v>
      </c>
      <c r="K1251" s="16">
        <v>1.293108874392975E-2</v>
      </c>
      <c r="L1251" s="16" t="s">
        <v>3629</v>
      </c>
      <c r="M1251" s="16" t="s">
        <v>1392</v>
      </c>
      <c r="N1251" s="16">
        <v>0</v>
      </c>
      <c r="O1251" s="16">
        <v>0</v>
      </c>
      <c r="P1251" s="16">
        <v>0</v>
      </c>
    </row>
    <row r="1252" spans="2:16">
      <c r="B1252" s="13">
        <v>1645</v>
      </c>
      <c r="C1252" s="16">
        <v>36</v>
      </c>
      <c r="D1252" s="16" t="s">
        <v>3673</v>
      </c>
      <c r="E1252" s="16" t="s">
        <v>3626</v>
      </c>
      <c r="F1252" s="27">
        <v>43050</v>
      </c>
      <c r="G1252" s="16" t="s">
        <v>3668</v>
      </c>
      <c r="H1252" s="16" t="s">
        <v>3674</v>
      </c>
      <c r="I1252" s="16">
        <v>0.05</v>
      </c>
      <c r="J1252" s="16">
        <v>0.05</v>
      </c>
      <c r="K1252" s="16">
        <v>1.293108874392975E-2</v>
      </c>
      <c r="L1252" s="16" t="s">
        <v>3629</v>
      </c>
      <c r="M1252" s="16" t="s">
        <v>1392</v>
      </c>
      <c r="N1252" s="16">
        <v>0</v>
      </c>
      <c r="O1252" s="16">
        <v>0</v>
      </c>
      <c r="P1252" s="16">
        <v>0</v>
      </c>
    </row>
    <row r="1253" spans="2:16">
      <c r="B1253" s="13">
        <v>1646</v>
      </c>
      <c r="C1253" s="16">
        <v>36</v>
      </c>
      <c r="D1253" s="16" t="s">
        <v>3673</v>
      </c>
      <c r="E1253" s="16" t="s">
        <v>3626</v>
      </c>
      <c r="F1253" s="27">
        <v>43050</v>
      </c>
      <c r="G1253" s="16" t="s">
        <v>3668</v>
      </c>
      <c r="H1253" s="16" t="s">
        <v>3674</v>
      </c>
      <c r="I1253" s="16">
        <v>0.01</v>
      </c>
      <c r="J1253" s="16">
        <v>0.01</v>
      </c>
      <c r="K1253" s="16">
        <v>2.5862177487859508E-3</v>
      </c>
      <c r="L1253" s="16" t="s">
        <v>1279</v>
      </c>
      <c r="M1253" s="16" t="s">
        <v>1232</v>
      </c>
      <c r="N1253" s="16">
        <v>0</v>
      </c>
      <c r="O1253" s="16">
        <v>0</v>
      </c>
      <c r="P1253" s="16">
        <v>0</v>
      </c>
    </row>
    <row r="1254" spans="2:16">
      <c r="B1254" s="13">
        <v>1647</v>
      </c>
      <c r="C1254" s="16">
        <v>36</v>
      </c>
      <c r="D1254" s="16" t="s">
        <v>3673</v>
      </c>
      <c r="E1254" s="16" t="s">
        <v>3626</v>
      </c>
      <c r="F1254" s="27">
        <v>43050</v>
      </c>
      <c r="G1254" s="16" t="s">
        <v>3668</v>
      </c>
      <c r="H1254" s="16" t="s">
        <v>3674</v>
      </c>
      <c r="I1254" s="16">
        <v>0.01</v>
      </c>
      <c r="J1254" s="16">
        <v>0.01</v>
      </c>
      <c r="K1254" s="16">
        <v>2.5862177487859508E-3</v>
      </c>
      <c r="L1254" s="16" t="s">
        <v>3637</v>
      </c>
      <c r="M1254" s="16" t="s">
        <v>1232</v>
      </c>
      <c r="N1254" s="16">
        <v>0</v>
      </c>
      <c r="O1254" s="16">
        <v>0</v>
      </c>
      <c r="P1254" s="16">
        <v>0</v>
      </c>
    </row>
    <row r="1255" spans="2:16">
      <c r="B1255" s="13">
        <v>1648</v>
      </c>
      <c r="C1255" s="16">
        <v>36</v>
      </c>
      <c r="D1255" s="16" t="s">
        <v>3673</v>
      </c>
      <c r="E1255" s="16" t="s">
        <v>3626</v>
      </c>
      <c r="F1255" s="27">
        <v>43050</v>
      </c>
      <c r="G1255" s="16" t="s">
        <v>3668</v>
      </c>
      <c r="H1255" s="16" t="s">
        <v>3674</v>
      </c>
      <c r="I1255" s="16">
        <v>0.01</v>
      </c>
      <c r="J1255" s="16">
        <v>0.01</v>
      </c>
      <c r="K1255" s="16">
        <v>2.5862177487859508E-3</v>
      </c>
      <c r="L1255" s="16" t="s">
        <v>3637</v>
      </c>
      <c r="M1255" s="16" t="s">
        <v>1232</v>
      </c>
      <c r="N1255" s="16">
        <v>0</v>
      </c>
      <c r="O1255" s="16">
        <v>0</v>
      </c>
      <c r="P1255" s="16">
        <v>0</v>
      </c>
    </row>
    <row r="1256" spans="2:16">
      <c r="B1256" s="13">
        <v>1649</v>
      </c>
      <c r="C1256" s="16">
        <v>36</v>
      </c>
      <c r="D1256" s="16" t="s">
        <v>3673</v>
      </c>
      <c r="E1256" s="16" t="s">
        <v>3626</v>
      </c>
      <c r="F1256" s="27">
        <v>43050</v>
      </c>
      <c r="G1256" s="16" t="s">
        <v>3668</v>
      </c>
      <c r="H1256" s="16" t="s">
        <v>3674</v>
      </c>
      <c r="I1256" s="16">
        <v>0.1</v>
      </c>
      <c r="J1256" s="16">
        <v>0.1</v>
      </c>
      <c r="K1256" s="16">
        <v>2.586217748785951E-2</v>
      </c>
      <c r="L1256" s="16" t="s">
        <v>3629</v>
      </c>
      <c r="M1256" s="16" t="s">
        <v>1392</v>
      </c>
      <c r="N1256" s="16">
        <v>0</v>
      </c>
      <c r="O1256" s="16">
        <v>0</v>
      </c>
      <c r="P1256" s="16">
        <v>0</v>
      </c>
    </row>
    <row r="1257" spans="2:16">
      <c r="B1257" s="13">
        <v>1650</v>
      </c>
      <c r="C1257" s="16">
        <v>36</v>
      </c>
      <c r="D1257" s="16" t="s">
        <v>3673</v>
      </c>
      <c r="E1257" s="16" t="s">
        <v>3626</v>
      </c>
      <c r="F1257" s="27">
        <v>43050</v>
      </c>
      <c r="G1257" s="16" t="s">
        <v>3668</v>
      </c>
      <c r="H1257" s="16" t="s">
        <v>3674</v>
      </c>
      <c r="I1257" s="16">
        <v>0.01</v>
      </c>
      <c r="J1257" s="16">
        <v>0.01</v>
      </c>
      <c r="K1257" s="16">
        <v>2.5862177487859508E-3</v>
      </c>
      <c r="L1257" s="16" t="s">
        <v>1279</v>
      </c>
      <c r="M1257" s="16" t="s">
        <v>1232</v>
      </c>
      <c r="N1257" s="16">
        <v>0</v>
      </c>
      <c r="O1257" s="16">
        <v>0</v>
      </c>
      <c r="P1257" s="16">
        <v>0</v>
      </c>
    </row>
    <row r="1258" spans="2:16">
      <c r="B1258" s="13">
        <v>1651</v>
      </c>
      <c r="C1258" s="16">
        <v>36</v>
      </c>
      <c r="D1258" s="16" t="s">
        <v>3673</v>
      </c>
      <c r="E1258" s="16" t="s">
        <v>3626</v>
      </c>
      <c r="F1258" s="27">
        <v>43050</v>
      </c>
      <c r="G1258" s="16" t="s">
        <v>3668</v>
      </c>
      <c r="H1258" s="16" t="s">
        <v>3674</v>
      </c>
      <c r="I1258" s="16">
        <v>0.01</v>
      </c>
      <c r="J1258" s="16">
        <v>0.01</v>
      </c>
      <c r="K1258" s="16">
        <v>2.5862177487859508E-3</v>
      </c>
      <c r="L1258" s="16" t="s">
        <v>1279</v>
      </c>
      <c r="M1258" s="16" t="s">
        <v>1232</v>
      </c>
      <c r="N1258" s="16">
        <v>0</v>
      </c>
      <c r="O1258" s="16">
        <v>0</v>
      </c>
      <c r="P1258" s="16">
        <v>0</v>
      </c>
    </row>
    <row r="1259" spans="2:16">
      <c r="B1259" s="13">
        <v>1652</v>
      </c>
      <c r="C1259" s="16">
        <v>36</v>
      </c>
      <c r="D1259" s="16" t="s">
        <v>3673</v>
      </c>
      <c r="E1259" s="16" t="s">
        <v>3626</v>
      </c>
      <c r="F1259" s="27">
        <v>43050</v>
      </c>
      <c r="G1259" s="16" t="s">
        <v>3668</v>
      </c>
      <c r="H1259" s="16" t="s">
        <v>3674</v>
      </c>
      <c r="I1259" s="16">
        <v>0.1</v>
      </c>
      <c r="J1259" s="16">
        <v>0.1</v>
      </c>
      <c r="K1259" s="16">
        <v>2.586217748785951E-2</v>
      </c>
      <c r="L1259" s="16" t="s">
        <v>3475</v>
      </c>
      <c r="M1259" s="16" t="s">
        <v>1232</v>
      </c>
      <c r="N1259" s="16">
        <v>0</v>
      </c>
      <c r="O1259" s="16">
        <v>0</v>
      </c>
      <c r="P1259" s="16">
        <v>0</v>
      </c>
    </row>
    <row r="1260" spans="2:16">
      <c r="B1260" s="13">
        <v>1653</v>
      </c>
      <c r="C1260" s="16">
        <v>36</v>
      </c>
      <c r="D1260" s="16" t="s">
        <v>3673</v>
      </c>
      <c r="E1260" s="16" t="s">
        <v>3626</v>
      </c>
      <c r="F1260" s="27">
        <v>43050</v>
      </c>
      <c r="G1260" s="16" t="s">
        <v>3668</v>
      </c>
      <c r="H1260" s="16" t="s">
        <v>3674</v>
      </c>
      <c r="I1260" s="16">
        <v>0.05</v>
      </c>
      <c r="J1260" s="16">
        <v>0.05</v>
      </c>
      <c r="K1260" s="16">
        <v>1.293108874392975E-2</v>
      </c>
      <c r="L1260" s="16" t="s">
        <v>3629</v>
      </c>
      <c r="M1260" s="16" t="s">
        <v>1392</v>
      </c>
      <c r="N1260" s="16">
        <v>0</v>
      </c>
      <c r="O1260" s="16">
        <v>0</v>
      </c>
      <c r="P1260" s="16">
        <v>0</v>
      </c>
    </row>
    <row r="1261" spans="2:16">
      <c r="B1261" s="13">
        <v>1654</v>
      </c>
      <c r="C1261" s="16">
        <v>36</v>
      </c>
      <c r="D1261" s="16" t="s">
        <v>3673</v>
      </c>
      <c r="E1261" s="16" t="s">
        <v>3626</v>
      </c>
      <c r="F1261" s="27">
        <v>43050</v>
      </c>
      <c r="G1261" s="16" t="s">
        <v>3668</v>
      </c>
      <c r="H1261" s="16" t="s">
        <v>3674</v>
      </c>
      <c r="I1261" s="16">
        <v>0.44</v>
      </c>
      <c r="J1261" s="16">
        <v>0.44</v>
      </c>
      <c r="K1261" s="16">
        <v>0.1137935809465818</v>
      </c>
      <c r="L1261" s="16" t="s">
        <v>3638</v>
      </c>
      <c r="M1261" s="16" t="s">
        <v>1232</v>
      </c>
      <c r="N1261" s="16">
        <v>0</v>
      </c>
      <c r="O1261" s="16">
        <v>0</v>
      </c>
      <c r="P1261" s="16">
        <v>0</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312E0-A93F-4776-A9C9-AE03D6678FE1}">
  <dimension ref="A1:J718"/>
  <sheetViews>
    <sheetView topLeftCell="A11" workbookViewId="0">
      <selection activeCell="H25" sqref="H25"/>
    </sheetView>
  </sheetViews>
  <sheetFormatPr defaultRowHeight="15"/>
  <cols>
    <col min="1" max="1" width="28.7109375" style="16" customWidth="1"/>
    <col min="2" max="2" width="15.140625" style="16" customWidth="1"/>
    <col min="3" max="3" width="18" style="16" customWidth="1"/>
    <col min="4" max="4" width="15.140625" style="16" customWidth="1"/>
    <col min="5" max="5" width="18.28515625" style="16" customWidth="1"/>
    <col min="6" max="10" width="15.140625" style="16" customWidth="1"/>
    <col min="11" max="16384" width="9.140625" style="16"/>
  </cols>
  <sheetData>
    <row r="1" spans="1:6" s="1" customFormat="1">
      <c r="A1" s="1" t="s">
        <v>3707</v>
      </c>
      <c r="B1" s="1">
        <v>2017</v>
      </c>
    </row>
    <row r="3" spans="1:6">
      <c r="A3" s="16" t="s">
        <v>1</v>
      </c>
      <c r="B3" s="16" t="s">
        <v>3708</v>
      </c>
    </row>
    <row r="4" spans="1:6">
      <c r="A4" s="16" t="s">
        <v>2</v>
      </c>
      <c r="B4" s="16" t="s">
        <v>3709</v>
      </c>
    </row>
    <row r="5" spans="1:6">
      <c r="A5" s="16" t="s">
        <v>3</v>
      </c>
      <c r="B5" s="16" t="s">
        <v>3731</v>
      </c>
    </row>
    <row r="6" spans="1:6">
      <c r="A6" s="16" t="s">
        <v>5</v>
      </c>
      <c r="B6" s="16" t="s">
        <v>3710</v>
      </c>
    </row>
    <row r="7" spans="1:6">
      <c r="A7" s="16" t="s">
        <v>15</v>
      </c>
      <c r="B7" s="16">
        <v>261</v>
      </c>
    </row>
    <row r="8" spans="1:6">
      <c r="A8" s="16" t="s">
        <v>13</v>
      </c>
      <c r="B8" s="16" t="s">
        <v>3608</v>
      </c>
    </row>
    <row r="9" spans="1:6">
      <c r="A9" s="16" t="s">
        <v>6</v>
      </c>
      <c r="B9" s="16" t="s">
        <v>3711</v>
      </c>
      <c r="C9" s="4"/>
    </row>
    <row r="10" spans="1:6">
      <c r="B10" s="28">
        <v>43850</v>
      </c>
      <c r="C10" s="4"/>
    </row>
    <row r="11" spans="1:6" ht="15.75">
      <c r="B11" s="26"/>
      <c r="C11" s="4"/>
    </row>
    <row r="12" spans="1:6" ht="15.75">
      <c r="B12" s="5"/>
      <c r="C12" s="4"/>
    </row>
    <row r="13" spans="1:6" ht="15.75">
      <c r="A13" s="16" t="s">
        <v>1223</v>
      </c>
      <c r="B13" s="5" t="s">
        <v>3712</v>
      </c>
      <c r="C13" s="4"/>
    </row>
    <row r="14" spans="1:6" ht="15.75">
      <c r="A14" s="16" t="s">
        <v>1222</v>
      </c>
      <c r="B14" s="5" t="s">
        <v>3546</v>
      </c>
      <c r="C14" s="6"/>
    </row>
    <row r="15" spans="1:6" ht="15.75">
      <c r="A15" s="16" t="s">
        <v>7</v>
      </c>
      <c r="B15" s="2"/>
      <c r="C15" s="2"/>
      <c r="D15" s="2"/>
      <c r="E15" s="2"/>
      <c r="F15" s="2"/>
    </row>
    <row r="16" spans="1:6" ht="15.75">
      <c r="B16" s="2"/>
      <c r="C16" s="2"/>
      <c r="D16" s="2"/>
      <c r="E16" s="2"/>
      <c r="F16" s="2"/>
    </row>
    <row r="17" spans="1:10" ht="15.75">
      <c r="B17" s="2"/>
      <c r="C17" s="2"/>
    </row>
    <row r="19" spans="1:10" ht="15.75">
      <c r="A19" s="16" t="s">
        <v>8</v>
      </c>
      <c r="B19" s="5" t="s">
        <v>1229</v>
      </c>
      <c r="C19" s="16" t="s">
        <v>1231</v>
      </c>
      <c r="E19" s="16" t="s">
        <v>1236</v>
      </c>
      <c r="F19" s="16" t="s">
        <v>1231</v>
      </c>
      <c r="H19" s="16" t="s">
        <v>1241</v>
      </c>
      <c r="I19" s="16" t="s">
        <v>1231</v>
      </c>
    </row>
    <row r="20" spans="1:10" ht="15.75">
      <c r="B20" s="2"/>
      <c r="C20" s="2"/>
      <c r="D20" s="6"/>
      <c r="E20" s="2"/>
      <c r="F20" s="2"/>
      <c r="G20" s="6"/>
      <c r="H20" s="12"/>
      <c r="I20" s="2"/>
    </row>
    <row r="21" spans="1:10">
      <c r="I21" s="6"/>
    </row>
    <row r="22" spans="1:10">
      <c r="A22" s="16" t="s">
        <v>9</v>
      </c>
      <c r="B22" s="16" t="s">
        <v>3713</v>
      </c>
    </row>
    <row r="23" spans="1:10">
      <c r="B23" s="16" t="s">
        <v>3714</v>
      </c>
    </row>
    <row r="24" spans="1:10">
      <c r="H24" s="24"/>
      <c r="I24" s="22"/>
      <c r="J24" s="22"/>
    </row>
    <row r="25" spans="1:10">
      <c r="A25" s="16" t="s">
        <v>10</v>
      </c>
      <c r="C25" s="13" t="s">
        <v>3684</v>
      </c>
      <c r="D25" s="13" t="s">
        <v>3685</v>
      </c>
      <c r="E25" s="13" t="s">
        <v>3686</v>
      </c>
      <c r="F25" s="13" t="s">
        <v>3687</v>
      </c>
      <c r="G25" s="13" t="s">
        <v>3688</v>
      </c>
      <c r="H25" s="13" t="s">
        <v>3689</v>
      </c>
      <c r="I25" s="13" t="s">
        <v>3690</v>
      </c>
    </row>
    <row r="26" spans="1:10">
      <c r="A26" s="20"/>
      <c r="B26" s="13">
        <v>0</v>
      </c>
      <c r="C26" s="16">
        <v>926</v>
      </c>
      <c r="D26" s="16" t="s">
        <v>3691</v>
      </c>
      <c r="E26" s="27">
        <v>42275</v>
      </c>
      <c r="F26" s="16" t="s">
        <v>3692</v>
      </c>
      <c r="G26" s="16" t="s">
        <v>1406</v>
      </c>
      <c r="H26" s="16">
        <v>1.2237112854294E-2</v>
      </c>
      <c r="I26" s="16" t="s">
        <v>3693</v>
      </c>
    </row>
    <row r="27" spans="1:10">
      <c r="A27" s="20"/>
      <c r="B27" s="13">
        <v>1</v>
      </c>
      <c r="C27" s="16">
        <v>927</v>
      </c>
      <c r="D27" s="16" t="s">
        <v>3691</v>
      </c>
      <c r="E27" s="27">
        <v>42275</v>
      </c>
      <c r="F27" s="16" t="s">
        <v>1235</v>
      </c>
      <c r="G27" s="16" t="s">
        <v>1235</v>
      </c>
      <c r="H27" s="16">
        <v>8.1580752361959802E-3</v>
      </c>
      <c r="I27" s="16" t="s">
        <v>3693</v>
      </c>
    </row>
    <row r="28" spans="1:10">
      <c r="A28" s="20"/>
      <c r="B28" s="13">
        <v>2</v>
      </c>
      <c r="C28" s="16">
        <v>927</v>
      </c>
      <c r="D28" s="16" t="s">
        <v>3691</v>
      </c>
      <c r="E28" s="27">
        <v>42275</v>
      </c>
      <c r="F28" s="16" t="s">
        <v>1235</v>
      </c>
      <c r="G28" s="16" t="s">
        <v>1235</v>
      </c>
      <c r="H28" s="16">
        <v>4.0790376180979901E-3</v>
      </c>
      <c r="I28" s="16" t="s">
        <v>3693</v>
      </c>
    </row>
    <row r="29" spans="1:10">
      <c r="A29" s="20"/>
      <c r="B29" s="13">
        <v>3</v>
      </c>
      <c r="C29" s="16">
        <v>927</v>
      </c>
      <c r="D29" s="16" t="s">
        <v>3691</v>
      </c>
      <c r="E29" s="27">
        <v>42275</v>
      </c>
      <c r="F29" s="16" t="s">
        <v>3692</v>
      </c>
      <c r="G29" s="16" t="s">
        <v>1406</v>
      </c>
      <c r="H29" s="16">
        <v>0</v>
      </c>
      <c r="I29" s="16" t="s">
        <v>3693</v>
      </c>
    </row>
    <row r="30" spans="1:10">
      <c r="A30" s="20"/>
      <c r="B30" s="13">
        <v>4</v>
      </c>
      <c r="C30" s="16">
        <v>927</v>
      </c>
      <c r="D30" s="16" t="s">
        <v>3691</v>
      </c>
      <c r="E30" s="27">
        <v>42275</v>
      </c>
      <c r="F30" s="16" t="s">
        <v>3692</v>
      </c>
      <c r="G30" s="16" t="s">
        <v>1406</v>
      </c>
      <c r="H30" s="16">
        <v>0</v>
      </c>
      <c r="I30" s="16" t="s">
        <v>3693</v>
      </c>
    </row>
    <row r="31" spans="1:10">
      <c r="A31" s="20"/>
      <c r="B31" s="13">
        <v>5</v>
      </c>
      <c r="C31" s="16">
        <v>927</v>
      </c>
      <c r="D31" s="16" t="s">
        <v>3691</v>
      </c>
      <c r="E31" s="27">
        <v>42275</v>
      </c>
      <c r="F31" s="16" t="s">
        <v>3692</v>
      </c>
      <c r="G31" s="16" t="s">
        <v>1406</v>
      </c>
      <c r="H31" s="16">
        <v>0</v>
      </c>
      <c r="I31" s="16" t="s">
        <v>3693</v>
      </c>
    </row>
    <row r="32" spans="1:10">
      <c r="A32" s="20"/>
      <c r="B32" s="13">
        <v>6</v>
      </c>
      <c r="C32" s="16">
        <v>684</v>
      </c>
      <c r="D32" s="16" t="s">
        <v>3691</v>
      </c>
      <c r="E32" s="27">
        <v>42276</v>
      </c>
      <c r="F32" s="16" t="s">
        <v>3694</v>
      </c>
      <c r="G32" s="16" t="s">
        <v>3695</v>
      </c>
      <c r="H32" s="16">
        <v>0.556788634870376</v>
      </c>
      <c r="I32" s="16" t="s">
        <v>3696</v>
      </c>
    </row>
    <row r="33" spans="1:9">
      <c r="A33" s="20"/>
      <c r="B33" s="13">
        <v>7</v>
      </c>
      <c r="C33" s="16">
        <v>684</v>
      </c>
      <c r="D33" s="16" t="s">
        <v>3691</v>
      </c>
      <c r="E33" s="27">
        <v>42276</v>
      </c>
      <c r="F33" s="16" t="s">
        <v>3694</v>
      </c>
      <c r="G33" s="16" t="s">
        <v>3697</v>
      </c>
      <c r="H33" s="16">
        <v>0.10605497807054801</v>
      </c>
      <c r="I33" s="16" t="s">
        <v>3696</v>
      </c>
    </row>
    <row r="34" spans="1:9">
      <c r="A34" s="20"/>
      <c r="B34" s="13">
        <v>8</v>
      </c>
      <c r="C34" s="16">
        <v>684</v>
      </c>
      <c r="D34" s="16" t="s">
        <v>3691</v>
      </c>
      <c r="E34" s="27">
        <v>42276</v>
      </c>
      <c r="F34" s="16" t="s">
        <v>3694</v>
      </c>
      <c r="G34" s="16" t="s">
        <v>1337</v>
      </c>
      <c r="H34" s="16">
        <v>2.2434706899539001E-2</v>
      </c>
      <c r="I34" s="16" t="s">
        <v>3693</v>
      </c>
    </row>
    <row r="35" spans="1:9">
      <c r="A35" s="20"/>
      <c r="B35" s="13">
        <v>9</v>
      </c>
      <c r="C35" s="16">
        <v>808</v>
      </c>
      <c r="D35" s="16" t="s">
        <v>3691</v>
      </c>
      <c r="E35" s="27">
        <v>42276</v>
      </c>
      <c r="F35" s="16" t="s">
        <v>3692</v>
      </c>
      <c r="G35" s="16" t="s">
        <v>3698</v>
      </c>
      <c r="H35" s="16">
        <v>1.8355669281441001E-2</v>
      </c>
      <c r="I35" s="16" t="s">
        <v>3693</v>
      </c>
    </row>
    <row r="36" spans="1:9">
      <c r="A36" s="20"/>
      <c r="B36" s="13">
        <v>10</v>
      </c>
      <c r="C36" s="16">
        <v>808</v>
      </c>
      <c r="D36" s="16" t="s">
        <v>3691</v>
      </c>
      <c r="E36" s="27">
        <v>42276</v>
      </c>
      <c r="F36" s="16" t="s">
        <v>1235</v>
      </c>
      <c r="G36" s="16" t="s">
        <v>1235</v>
      </c>
      <c r="H36" s="16">
        <v>0</v>
      </c>
      <c r="I36" s="16" t="s">
        <v>3693</v>
      </c>
    </row>
    <row r="37" spans="1:9">
      <c r="A37" s="20"/>
      <c r="B37" s="13">
        <v>12</v>
      </c>
      <c r="C37" s="16">
        <v>1600</v>
      </c>
      <c r="D37" s="16" t="s">
        <v>3691</v>
      </c>
      <c r="E37" s="27">
        <v>42276</v>
      </c>
      <c r="F37" s="16" t="s">
        <v>3699</v>
      </c>
      <c r="G37" s="16" t="s">
        <v>1279</v>
      </c>
      <c r="H37" s="16">
        <v>0</v>
      </c>
      <c r="I37" s="16" t="s">
        <v>3693</v>
      </c>
    </row>
    <row r="38" spans="1:9">
      <c r="A38" s="20"/>
      <c r="B38" s="13">
        <v>13</v>
      </c>
      <c r="C38" s="16">
        <v>1600</v>
      </c>
      <c r="D38" s="16" t="s">
        <v>3691</v>
      </c>
      <c r="E38" s="27">
        <v>42276</v>
      </c>
      <c r="F38" s="16" t="s">
        <v>3699</v>
      </c>
      <c r="G38" s="16" t="s">
        <v>1277</v>
      </c>
      <c r="H38" s="16">
        <v>0</v>
      </c>
      <c r="I38" s="16" t="s">
        <v>3693</v>
      </c>
    </row>
    <row r="39" spans="1:9">
      <c r="A39" s="20"/>
      <c r="B39" s="13">
        <v>15</v>
      </c>
      <c r="C39" s="16">
        <v>2654</v>
      </c>
      <c r="D39" s="16" t="s">
        <v>3691</v>
      </c>
      <c r="E39" s="27">
        <v>42276</v>
      </c>
      <c r="F39" s="16" t="s">
        <v>3700</v>
      </c>
      <c r="G39" s="16" t="s">
        <v>1278</v>
      </c>
      <c r="H39" s="16">
        <v>9.1778346407204794E-2</v>
      </c>
      <c r="I39" s="16" t="s">
        <v>3696</v>
      </c>
    </row>
    <row r="40" spans="1:9">
      <c r="A40" s="20"/>
      <c r="B40" s="13">
        <v>16</v>
      </c>
      <c r="C40" s="16">
        <v>2654</v>
      </c>
      <c r="D40" s="16" t="s">
        <v>3691</v>
      </c>
      <c r="E40" s="27">
        <v>42276</v>
      </c>
      <c r="F40" s="16" t="s">
        <v>3692</v>
      </c>
      <c r="G40" s="16" t="s">
        <v>3698</v>
      </c>
      <c r="H40" s="16">
        <v>8.1580752361959802E-3</v>
      </c>
      <c r="I40" s="16" t="s">
        <v>3693</v>
      </c>
    </row>
    <row r="41" spans="1:9">
      <c r="A41" s="20"/>
      <c r="B41" s="13">
        <v>17</v>
      </c>
      <c r="C41" s="16">
        <v>656</v>
      </c>
      <c r="D41" s="16" t="s">
        <v>3691</v>
      </c>
      <c r="E41" s="27">
        <v>42277</v>
      </c>
      <c r="F41" s="16" t="s">
        <v>3699</v>
      </c>
      <c r="G41" s="16" t="s">
        <v>1278</v>
      </c>
      <c r="H41" s="16">
        <v>9.9936421643400802E-2</v>
      </c>
      <c r="I41" s="16" t="s">
        <v>3696</v>
      </c>
    </row>
    <row r="42" spans="1:9">
      <c r="A42" s="20"/>
      <c r="B42" s="13">
        <v>18</v>
      </c>
      <c r="C42" s="16">
        <v>656</v>
      </c>
      <c r="D42" s="16" t="s">
        <v>3691</v>
      </c>
      <c r="E42" s="27">
        <v>42277</v>
      </c>
      <c r="F42" s="16" t="s">
        <v>3699</v>
      </c>
      <c r="G42" s="16" t="s">
        <v>3701</v>
      </c>
      <c r="H42" s="16">
        <v>2.6513744517636901E-2</v>
      </c>
      <c r="I42" s="16" t="s">
        <v>3693</v>
      </c>
    </row>
    <row r="43" spans="1:9">
      <c r="A43" s="20"/>
      <c r="B43" s="13">
        <v>19</v>
      </c>
      <c r="C43" s="16">
        <v>656</v>
      </c>
      <c r="D43" s="16" t="s">
        <v>3691</v>
      </c>
      <c r="E43" s="27">
        <v>42277</v>
      </c>
      <c r="F43" s="16" t="s">
        <v>3699</v>
      </c>
      <c r="G43" s="16" t="s">
        <v>3701</v>
      </c>
      <c r="H43" s="16">
        <v>1.8355669281441001E-2</v>
      </c>
      <c r="I43" s="16" t="s">
        <v>3693</v>
      </c>
    </row>
    <row r="44" spans="1:9">
      <c r="A44" s="20"/>
      <c r="B44" s="13">
        <v>20</v>
      </c>
      <c r="C44" s="16">
        <v>701</v>
      </c>
      <c r="D44" s="16" t="s">
        <v>3691</v>
      </c>
      <c r="E44" s="27">
        <v>42277</v>
      </c>
      <c r="F44" s="16" t="s">
        <v>1235</v>
      </c>
      <c r="G44" s="16" t="s">
        <v>1235</v>
      </c>
      <c r="H44" s="16">
        <v>1.0850240064140699</v>
      </c>
      <c r="I44" s="16" t="s">
        <v>3696</v>
      </c>
    </row>
    <row r="45" spans="1:9">
      <c r="A45" s="20"/>
      <c r="B45" s="13">
        <v>21</v>
      </c>
      <c r="C45" s="16">
        <v>701</v>
      </c>
      <c r="D45" s="16" t="s">
        <v>3691</v>
      </c>
      <c r="E45" s="27">
        <v>42277</v>
      </c>
      <c r="F45" s="16" t="s">
        <v>3692</v>
      </c>
      <c r="G45" s="16" t="s">
        <v>3702</v>
      </c>
      <c r="H45" s="16">
        <v>0.236584181849683</v>
      </c>
      <c r="I45" s="16" t="s">
        <v>3696</v>
      </c>
    </row>
    <row r="46" spans="1:9">
      <c r="A46" s="20"/>
      <c r="B46" s="13">
        <v>22</v>
      </c>
      <c r="C46" s="16">
        <v>701</v>
      </c>
      <c r="D46" s="16" t="s">
        <v>3691</v>
      </c>
      <c r="E46" s="27">
        <v>42277</v>
      </c>
      <c r="F46" s="16" t="s">
        <v>3692</v>
      </c>
      <c r="G46" s="16" t="s">
        <v>3702</v>
      </c>
      <c r="H46" s="16">
        <v>0.23046562542253701</v>
      </c>
      <c r="I46" s="16" t="s">
        <v>3696</v>
      </c>
    </row>
    <row r="47" spans="1:9">
      <c r="A47" s="20"/>
      <c r="B47" s="13">
        <v>23</v>
      </c>
      <c r="C47" s="16">
        <v>701</v>
      </c>
      <c r="D47" s="16" t="s">
        <v>3691</v>
      </c>
      <c r="E47" s="27">
        <v>42277</v>
      </c>
      <c r="F47" s="16" t="s">
        <v>3700</v>
      </c>
      <c r="G47" s="16" t="s">
        <v>1278</v>
      </c>
      <c r="H47" s="16">
        <v>0</v>
      </c>
      <c r="I47" s="16" t="s">
        <v>3693</v>
      </c>
    </row>
    <row r="48" spans="1:9">
      <c r="A48" s="20"/>
      <c r="B48" s="13">
        <v>24</v>
      </c>
      <c r="C48" s="16">
        <v>701</v>
      </c>
      <c r="D48" s="16" t="s">
        <v>3691</v>
      </c>
      <c r="E48" s="27">
        <v>42277</v>
      </c>
      <c r="F48" s="16" t="s">
        <v>3692</v>
      </c>
      <c r="G48" s="16" t="s">
        <v>1406</v>
      </c>
      <c r="H48" s="16">
        <v>0</v>
      </c>
      <c r="I48" s="16" t="s">
        <v>3693</v>
      </c>
    </row>
    <row r="49" spans="1:9">
      <c r="A49" s="20"/>
      <c r="B49" s="13">
        <v>25</v>
      </c>
      <c r="C49" s="16">
        <v>965</v>
      </c>
      <c r="D49" s="16" t="s">
        <v>3691</v>
      </c>
      <c r="E49" s="27">
        <v>42277</v>
      </c>
      <c r="F49" s="16" t="s">
        <v>3692</v>
      </c>
      <c r="G49" s="16" t="s">
        <v>1279</v>
      </c>
      <c r="H49" s="16">
        <v>0</v>
      </c>
      <c r="I49" s="16" t="s">
        <v>3693</v>
      </c>
    </row>
    <row r="50" spans="1:9">
      <c r="A50" s="20"/>
      <c r="B50" s="13">
        <v>26</v>
      </c>
      <c r="C50" s="16">
        <v>965</v>
      </c>
      <c r="D50" s="16" t="s">
        <v>3691</v>
      </c>
      <c r="E50" s="27">
        <v>42277</v>
      </c>
      <c r="F50" s="16" t="s">
        <v>3692</v>
      </c>
      <c r="G50" s="16" t="s">
        <v>1279</v>
      </c>
      <c r="H50" s="16">
        <v>0</v>
      </c>
      <c r="I50" s="16" t="s">
        <v>3693</v>
      </c>
    </row>
    <row r="51" spans="1:9">
      <c r="A51" s="20"/>
      <c r="B51" s="13">
        <v>27</v>
      </c>
      <c r="C51" s="16">
        <v>965</v>
      </c>
      <c r="D51" s="16" t="s">
        <v>3691</v>
      </c>
      <c r="E51" s="27">
        <v>42277</v>
      </c>
      <c r="F51" s="16" t="s">
        <v>3692</v>
      </c>
      <c r="G51" s="16" t="s">
        <v>1279</v>
      </c>
      <c r="H51" s="16">
        <v>0</v>
      </c>
      <c r="I51" s="16" t="s">
        <v>3693</v>
      </c>
    </row>
    <row r="52" spans="1:9">
      <c r="A52" s="20"/>
      <c r="B52" s="13">
        <v>28</v>
      </c>
      <c r="C52" s="16">
        <v>965</v>
      </c>
      <c r="D52" s="16" t="s">
        <v>3691</v>
      </c>
      <c r="E52" s="27">
        <v>42277</v>
      </c>
      <c r="F52" s="16" t="s">
        <v>1235</v>
      </c>
      <c r="G52" s="16" t="s">
        <v>1235</v>
      </c>
      <c r="H52" s="16">
        <v>0</v>
      </c>
      <c r="I52" s="16" t="s">
        <v>3693</v>
      </c>
    </row>
    <row r="53" spans="1:9">
      <c r="A53" s="20"/>
      <c r="B53" s="13">
        <v>29</v>
      </c>
      <c r="C53" s="16">
        <v>1590</v>
      </c>
      <c r="D53" s="16" t="s">
        <v>3691</v>
      </c>
      <c r="E53" s="27">
        <v>42277</v>
      </c>
      <c r="F53" s="16" t="s">
        <v>3692</v>
      </c>
      <c r="G53" s="16" t="s">
        <v>3702</v>
      </c>
      <c r="H53" s="16">
        <v>0.173359098769165</v>
      </c>
      <c r="I53" s="16" t="s">
        <v>3696</v>
      </c>
    </row>
    <row r="54" spans="1:9">
      <c r="A54" s="20"/>
      <c r="B54" s="13">
        <v>30</v>
      </c>
      <c r="C54" s="16">
        <v>1590</v>
      </c>
      <c r="D54" s="16" t="s">
        <v>3691</v>
      </c>
      <c r="E54" s="27">
        <v>42277</v>
      </c>
      <c r="F54" s="16" t="s">
        <v>3699</v>
      </c>
      <c r="G54" s="16" t="s">
        <v>3701</v>
      </c>
      <c r="H54" s="16">
        <v>0.165201023532969</v>
      </c>
      <c r="I54" s="16" t="s">
        <v>3696</v>
      </c>
    </row>
    <row r="55" spans="1:9">
      <c r="A55" s="20"/>
      <c r="B55" s="13">
        <v>31</v>
      </c>
      <c r="C55" s="16">
        <v>1590</v>
      </c>
      <c r="D55" s="16" t="s">
        <v>3691</v>
      </c>
      <c r="E55" s="27">
        <v>42277</v>
      </c>
      <c r="F55" s="16" t="s">
        <v>3692</v>
      </c>
      <c r="G55" s="16" t="s">
        <v>3702</v>
      </c>
      <c r="H55" s="16">
        <v>0.16112198591487101</v>
      </c>
      <c r="I55" s="16" t="s">
        <v>3696</v>
      </c>
    </row>
    <row r="56" spans="1:9">
      <c r="A56" s="20"/>
      <c r="B56" s="13">
        <v>32</v>
      </c>
      <c r="C56" s="16">
        <v>1590</v>
      </c>
      <c r="D56" s="16" t="s">
        <v>3691</v>
      </c>
      <c r="E56" s="27">
        <v>42277</v>
      </c>
      <c r="F56" s="16" t="s">
        <v>3692</v>
      </c>
      <c r="G56" s="16" t="s">
        <v>3702</v>
      </c>
      <c r="H56" s="16">
        <v>0.159082467105822</v>
      </c>
      <c r="I56" s="16" t="s">
        <v>3696</v>
      </c>
    </row>
    <row r="57" spans="1:9">
      <c r="A57" s="20"/>
      <c r="B57" s="13">
        <v>33</v>
      </c>
      <c r="C57" s="16">
        <v>1590</v>
      </c>
      <c r="D57" s="16" t="s">
        <v>3691</v>
      </c>
      <c r="E57" s="27">
        <v>42277</v>
      </c>
      <c r="F57" s="16" t="s">
        <v>1235</v>
      </c>
      <c r="G57" s="16" t="s">
        <v>1278</v>
      </c>
      <c r="H57" s="16">
        <v>0.14276631663343001</v>
      </c>
      <c r="I57" s="16" t="s">
        <v>3696</v>
      </c>
    </row>
    <row r="58" spans="1:9">
      <c r="A58" s="20"/>
      <c r="B58" s="13">
        <v>34</v>
      </c>
      <c r="C58" s="16">
        <v>1590</v>
      </c>
      <c r="D58" s="16" t="s">
        <v>3691</v>
      </c>
      <c r="E58" s="27">
        <v>42277</v>
      </c>
      <c r="F58" s="16" t="s">
        <v>3692</v>
      </c>
      <c r="G58" s="16" t="s">
        <v>3702</v>
      </c>
      <c r="H58" s="16">
        <v>0.118292090924842</v>
      </c>
      <c r="I58" s="16" t="s">
        <v>3696</v>
      </c>
    </row>
    <row r="59" spans="1:9">
      <c r="A59" s="20"/>
      <c r="B59" s="13">
        <v>35</v>
      </c>
      <c r="C59" s="16">
        <v>1590</v>
      </c>
      <c r="D59" s="16" t="s">
        <v>3691</v>
      </c>
      <c r="E59" s="27">
        <v>42277</v>
      </c>
      <c r="F59" s="16" t="s">
        <v>3692</v>
      </c>
      <c r="G59" s="16" t="s">
        <v>3702</v>
      </c>
      <c r="H59" s="16">
        <v>0.10401545926149899</v>
      </c>
      <c r="I59" s="16" t="s">
        <v>3696</v>
      </c>
    </row>
    <row r="60" spans="1:9">
      <c r="A60" s="20"/>
      <c r="B60" s="13">
        <v>36</v>
      </c>
      <c r="C60" s="16">
        <v>1590</v>
      </c>
      <c r="D60" s="16" t="s">
        <v>3691</v>
      </c>
      <c r="E60" s="27">
        <v>42277</v>
      </c>
      <c r="F60" s="16" t="s">
        <v>1235</v>
      </c>
      <c r="G60" s="16" t="s">
        <v>1235</v>
      </c>
      <c r="H60" s="16">
        <v>2.0395188090489998E-3</v>
      </c>
      <c r="I60" s="16" t="s">
        <v>3693</v>
      </c>
    </row>
    <row r="61" spans="1:9">
      <c r="A61" s="20"/>
      <c r="B61" s="13">
        <v>37</v>
      </c>
      <c r="C61" s="16">
        <v>1590</v>
      </c>
      <c r="D61" s="16" t="s">
        <v>3691</v>
      </c>
      <c r="E61" s="27">
        <v>42277</v>
      </c>
      <c r="F61" s="16" t="s">
        <v>1235</v>
      </c>
      <c r="G61" s="16" t="s">
        <v>1235</v>
      </c>
      <c r="H61" s="16">
        <v>0</v>
      </c>
      <c r="I61" s="16" t="s">
        <v>3693</v>
      </c>
    </row>
    <row r="62" spans="1:9">
      <c r="A62" s="20"/>
      <c r="B62" s="13">
        <v>38</v>
      </c>
      <c r="C62" s="16">
        <v>570</v>
      </c>
      <c r="D62" s="16" t="s">
        <v>3691</v>
      </c>
      <c r="E62" s="27">
        <v>42278</v>
      </c>
      <c r="F62" s="16" t="s">
        <v>3699</v>
      </c>
      <c r="G62" s="16" t="s">
        <v>1278</v>
      </c>
      <c r="H62" s="16">
        <v>0.21618899375919401</v>
      </c>
      <c r="I62" s="16" t="s">
        <v>3696</v>
      </c>
    </row>
    <row r="63" spans="1:9">
      <c r="A63" s="20"/>
      <c r="B63" s="13">
        <v>39</v>
      </c>
      <c r="C63" s="16">
        <v>570</v>
      </c>
      <c r="D63" s="16" t="s">
        <v>3691</v>
      </c>
      <c r="E63" s="27">
        <v>42278</v>
      </c>
      <c r="F63" s="16" t="s">
        <v>3692</v>
      </c>
      <c r="G63" s="16" t="s">
        <v>1279</v>
      </c>
      <c r="H63" s="16">
        <v>3.6711338562881897E-2</v>
      </c>
      <c r="I63" s="16" t="s">
        <v>3693</v>
      </c>
    </row>
    <row r="64" spans="1:9">
      <c r="A64" s="20"/>
      <c r="B64" s="13">
        <v>42</v>
      </c>
      <c r="C64" s="16">
        <v>770</v>
      </c>
      <c r="D64" s="16" t="s">
        <v>3691</v>
      </c>
      <c r="E64" s="27">
        <v>42278</v>
      </c>
      <c r="F64" s="16" t="s">
        <v>1235</v>
      </c>
      <c r="G64" s="16" t="s">
        <v>1235</v>
      </c>
      <c r="H64" s="16">
        <v>0</v>
      </c>
      <c r="I64" s="16" t="s">
        <v>3693</v>
      </c>
    </row>
    <row r="65" spans="1:9">
      <c r="A65" s="20"/>
      <c r="B65" s="13">
        <v>43</v>
      </c>
      <c r="C65" s="16">
        <v>1603</v>
      </c>
      <c r="D65" s="16" t="s">
        <v>3691</v>
      </c>
      <c r="E65" s="27">
        <v>42278</v>
      </c>
      <c r="F65" s="16" t="s">
        <v>3699</v>
      </c>
      <c r="G65" s="16" t="s">
        <v>1278</v>
      </c>
      <c r="H65" s="16">
        <v>3.4671819753832898E-2</v>
      </c>
      <c r="I65" s="16" t="s">
        <v>3693</v>
      </c>
    </row>
    <row r="66" spans="1:9">
      <c r="A66" s="20"/>
      <c r="B66" s="13">
        <v>44</v>
      </c>
      <c r="C66" s="16">
        <v>1603</v>
      </c>
      <c r="D66" s="16" t="s">
        <v>3691</v>
      </c>
      <c r="E66" s="27">
        <v>42278</v>
      </c>
      <c r="F66" s="16" t="s">
        <v>3699</v>
      </c>
      <c r="G66" s="16" t="s">
        <v>1406</v>
      </c>
      <c r="H66" s="16">
        <v>8.1580752361959802E-3</v>
      </c>
      <c r="I66" s="16" t="s">
        <v>3693</v>
      </c>
    </row>
    <row r="67" spans="1:9">
      <c r="A67" s="20"/>
      <c r="B67" s="13">
        <v>47</v>
      </c>
      <c r="C67" s="16">
        <v>1856</v>
      </c>
      <c r="D67" s="16" t="s">
        <v>3691</v>
      </c>
      <c r="E67" s="27">
        <v>42278</v>
      </c>
      <c r="F67" s="16" t="s">
        <v>3694</v>
      </c>
      <c r="G67" s="16" t="s">
        <v>3697</v>
      </c>
      <c r="H67" s="16">
        <v>1.2237112854294E-2</v>
      </c>
      <c r="I67" s="16" t="s">
        <v>3693</v>
      </c>
    </row>
    <row r="68" spans="1:9">
      <c r="A68" s="20"/>
      <c r="B68" s="13">
        <v>49</v>
      </c>
      <c r="C68" s="16">
        <v>2914</v>
      </c>
      <c r="D68" s="16" t="s">
        <v>3691</v>
      </c>
      <c r="E68" s="27">
        <v>42278</v>
      </c>
      <c r="F68" s="16" t="s">
        <v>3692</v>
      </c>
      <c r="G68" s="16" t="s">
        <v>3702</v>
      </c>
      <c r="H68" s="16">
        <v>4.0790376180979901E-3</v>
      </c>
      <c r="I68" s="16" t="s">
        <v>3693</v>
      </c>
    </row>
    <row r="69" spans="1:9">
      <c r="A69" s="20"/>
      <c r="B69" s="13">
        <v>51</v>
      </c>
      <c r="C69" s="16">
        <v>1238</v>
      </c>
      <c r="D69" s="16" t="s">
        <v>3691</v>
      </c>
      <c r="E69" s="27">
        <v>42279</v>
      </c>
      <c r="F69" s="16" t="s">
        <v>3692</v>
      </c>
      <c r="G69" s="16" t="s">
        <v>3702</v>
      </c>
      <c r="H69" s="16">
        <v>0.169280061151067</v>
      </c>
      <c r="I69" s="16" t="s">
        <v>3696</v>
      </c>
    </row>
    <row r="70" spans="1:9">
      <c r="A70" s="20"/>
      <c r="B70" s="13">
        <v>52</v>
      </c>
      <c r="C70" s="16">
        <v>1543</v>
      </c>
      <c r="D70" s="16" t="s">
        <v>3691</v>
      </c>
      <c r="E70" s="27">
        <v>42279</v>
      </c>
      <c r="F70" s="16" t="s">
        <v>3699</v>
      </c>
      <c r="G70" s="16" t="s">
        <v>3703</v>
      </c>
      <c r="H70" s="16">
        <v>6.1185564271469903E-3</v>
      </c>
      <c r="I70" s="16" t="s">
        <v>3693</v>
      </c>
    </row>
    <row r="71" spans="1:9">
      <c r="A71" s="20"/>
      <c r="B71" s="13">
        <v>53</v>
      </c>
      <c r="C71" s="16">
        <v>1543</v>
      </c>
      <c r="D71" s="16" t="s">
        <v>3691</v>
      </c>
      <c r="E71" s="27">
        <v>42279</v>
      </c>
      <c r="F71" s="16" t="s">
        <v>3692</v>
      </c>
      <c r="G71" s="16" t="s">
        <v>1279</v>
      </c>
      <c r="H71" s="16">
        <v>4.0790376180979901E-3</v>
      </c>
      <c r="I71" s="16" t="s">
        <v>3693</v>
      </c>
    </row>
    <row r="72" spans="1:9">
      <c r="A72" s="20"/>
      <c r="B72" s="13">
        <v>55</v>
      </c>
      <c r="C72" s="16">
        <v>2013</v>
      </c>
      <c r="D72" s="16" t="s">
        <v>3691</v>
      </c>
      <c r="E72" s="27">
        <v>42279</v>
      </c>
      <c r="F72" s="16" t="s">
        <v>3692</v>
      </c>
      <c r="G72" s="16" t="s">
        <v>3702</v>
      </c>
      <c r="H72" s="16">
        <v>2.0395188090489999E-2</v>
      </c>
      <c r="I72" s="16" t="s">
        <v>3693</v>
      </c>
    </row>
    <row r="73" spans="1:9">
      <c r="A73" s="20"/>
      <c r="B73" s="13">
        <v>56</v>
      </c>
      <c r="C73" s="16">
        <v>2663</v>
      </c>
      <c r="D73" s="16" t="s">
        <v>3691</v>
      </c>
      <c r="E73" s="27">
        <v>42279</v>
      </c>
      <c r="F73" s="16" t="s">
        <v>3699</v>
      </c>
      <c r="G73" s="16" t="s">
        <v>1277</v>
      </c>
      <c r="H73" s="16">
        <v>1.2237112854294E-2</v>
      </c>
      <c r="I73" s="16" t="s">
        <v>3693</v>
      </c>
    </row>
    <row r="74" spans="1:9">
      <c r="A74" s="20"/>
      <c r="B74" s="13">
        <v>57</v>
      </c>
      <c r="C74" s="16">
        <v>2847</v>
      </c>
      <c r="D74" s="16" t="s">
        <v>3691</v>
      </c>
      <c r="E74" s="27">
        <v>42279</v>
      </c>
      <c r="F74" s="16" t="s">
        <v>3694</v>
      </c>
      <c r="G74" s="16" t="s">
        <v>1278</v>
      </c>
      <c r="H74" s="16">
        <v>0.108094496879597</v>
      </c>
      <c r="I74" s="16" t="s">
        <v>3696</v>
      </c>
    </row>
    <row r="75" spans="1:9">
      <c r="A75" s="20"/>
      <c r="B75" s="13">
        <v>58</v>
      </c>
      <c r="C75" s="16">
        <v>2847</v>
      </c>
      <c r="D75" s="16" t="s">
        <v>3691</v>
      </c>
      <c r="E75" s="27">
        <v>42279</v>
      </c>
      <c r="F75" s="16" t="s">
        <v>3699</v>
      </c>
      <c r="G75" s="16" t="s">
        <v>3702</v>
      </c>
      <c r="H75" s="16">
        <v>0</v>
      </c>
      <c r="I75" s="16" t="s">
        <v>3693</v>
      </c>
    </row>
    <row r="76" spans="1:9">
      <c r="A76" s="20"/>
      <c r="B76" s="13">
        <v>59</v>
      </c>
      <c r="C76" s="16">
        <v>2847</v>
      </c>
      <c r="D76" s="16" t="s">
        <v>3691</v>
      </c>
      <c r="E76" s="27">
        <v>42279</v>
      </c>
      <c r="F76" s="16" t="s">
        <v>1235</v>
      </c>
      <c r="G76" s="16" t="s">
        <v>1235</v>
      </c>
      <c r="H76" s="16">
        <v>0</v>
      </c>
      <c r="I76" s="16" t="s">
        <v>3693</v>
      </c>
    </row>
    <row r="77" spans="1:9">
      <c r="A77" s="20"/>
      <c r="B77" s="13">
        <v>61</v>
      </c>
      <c r="C77" s="16">
        <v>1097</v>
      </c>
      <c r="D77" s="16" t="s">
        <v>3691</v>
      </c>
      <c r="E77" s="27">
        <v>42282</v>
      </c>
      <c r="F77" s="16" t="s">
        <v>3692</v>
      </c>
      <c r="G77" s="16" t="s">
        <v>1279</v>
      </c>
      <c r="H77" s="16">
        <v>8.1580752361959802E-3</v>
      </c>
      <c r="I77" s="16" t="s">
        <v>3693</v>
      </c>
    </row>
    <row r="78" spans="1:9">
      <c r="A78" s="20"/>
      <c r="B78" s="13">
        <v>62</v>
      </c>
      <c r="C78" s="16">
        <v>1202</v>
      </c>
      <c r="D78" s="16" t="s">
        <v>3691</v>
      </c>
      <c r="E78" s="27">
        <v>42282</v>
      </c>
      <c r="F78" s="16" t="s">
        <v>1235</v>
      </c>
      <c r="G78" s="16" t="s">
        <v>1235</v>
      </c>
      <c r="H78" s="16">
        <v>6.1205959459560404</v>
      </c>
      <c r="I78" s="16" t="s">
        <v>3696</v>
      </c>
    </row>
    <row r="79" spans="1:9">
      <c r="A79" s="20"/>
      <c r="B79" s="13">
        <v>63</v>
      </c>
      <c r="C79" s="16">
        <v>1202</v>
      </c>
      <c r="D79" s="16" t="s">
        <v>3691</v>
      </c>
      <c r="E79" s="27">
        <v>42282</v>
      </c>
      <c r="F79" s="16" t="s">
        <v>1235</v>
      </c>
      <c r="G79" s="16" t="s">
        <v>1235</v>
      </c>
      <c r="H79" s="16">
        <v>4.5032575303801803</v>
      </c>
      <c r="I79" s="16" t="s">
        <v>3696</v>
      </c>
    </row>
    <row r="80" spans="1:9">
      <c r="A80" s="20"/>
      <c r="B80" s="13">
        <v>64</v>
      </c>
      <c r="C80" s="16">
        <v>1202</v>
      </c>
      <c r="D80" s="16" t="s">
        <v>3691</v>
      </c>
      <c r="E80" s="27">
        <v>42282</v>
      </c>
      <c r="F80" s="16" t="s">
        <v>3692</v>
      </c>
      <c r="G80" s="16" t="s">
        <v>1278</v>
      </c>
      <c r="H80" s="16">
        <v>4.2829894990028899E-2</v>
      </c>
      <c r="I80" s="16" t="s">
        <v>3693</v>
      </c>
    </row>
    <row r="81" spans="1:9">
      <c r="A81" s="20"/>
      <c r="B81" s="13">
        <v>66</v>
      </c>
      <c r="C81" s="16">
        <v>1240</v>
      </c>
      <c r="D81" s="16" t="s">
        <v>3691</v>
      </c>
      <c r="E81" s="27">
        <v>42282</v>
      </c>
      <c r="F81" s="16" t="s">
        <v>3699</v>
      </c>
      <c r="G81" s="16" t="s">
        <v>1277</v>
      </c>
      <c r="H81" s="16">
        <v>8.5659789980057799E-2</v>
      </c>
      <c r="I81" s="16" t="s">
        <v>3696</v>
      </c>
    </row>
    <row r="82" spans="1:9">
      <c r="A82" s="20"/>
      <c r="B82" s="13">
        <v>67</v>
      </c>
      <c r="C82" s="16">
        <v>1240</v>
      </c>
      <c r="D82" s="16" t="s">
        <v>3691</v>
      </c>
      <c r="E82" s="27">
        <v>42282</v>
      </c>
      <c r="F82" s="16" t="s">
        <v>1235</v>
      </c>
      <c r="G82" s="16" t="s">
        <v>1235</v>
      </c>
      <c r="H82" s="16">
        <v>4.0790376180979901E-3</v>
      </c>
      <c r="I82" s="16" t="s">
        <v>3693</v>
      </c>
    </row>
    <row r="83" spans="1:9">
      <c r="A83" s="20"/>
      <c r="B83" s="13">
        <v>68</v>
      </c>
      <c r="C83" s="16">
        <v>1240</v>
      </c>
      <c r="D83" s="16" t="s">
        <v>3691</v>
      </c>
      <c r="E83" s="27">
        <v>42282</v>
      </c>
      <c r="F83" s="16" t="s">
        <v>3692</v>
      </c>
      <c r="G83" s="16" t="s">
        <v>1378</v>
      </c>
      <c r="H83" s="16">
        <v>0</v>
      </c>
      <c r="I83" s="16" t="s">
        <v>3693</v>
      </c>
    </row>
    <row r="84" spans="1:9">
      <c r="A84" s="20"/>
      <c r="B84" s="13">
        <v>69</v>
      </c>
      <c r="C84" s="16">
        <v>1240</v>
      </c>
      <c r="D84" s="16" t="s">
        <v>3691</v>
      </c>
      <c r="E84" s="27">
        <v>42282</v>
      </c>
      <c r="F84" s="16" t="s">
        <v>3692</v>
      </c>
      <c r="G84" s="16" t="s">
        <v>1279</v>
      </c>
      <c r="H84" s="16">
        <v>0</v>
      </c>
      <c r="I84" s="16" t="s">
        <v>3693</v>
      </c>
    </row>
    <row r="85" spans="1:9">
      <c r="A85" s="20"/>
      <c r="B85" s="13">
        <v>70</v>
      </c>
      <c r="C85" s="16">
        <v>1240</v>
      </c>
      <c r="D85" s="16" t="s">
        <v>3691</v>
      </c>
      <c r="E85" s="27">
        <v>42282</v>
      </c>
      <c r="F85" s="16" t="s">
        <v>3692</v>
      </c>
      <c r="G85" s="16" t="s">
        <v>1279</v>
      </c>
      <c r="H85" s="16">
        <v>0</v>
      </c>
      <c r="I85" s="16" t="s">
        <v>3693</v>
      </c>
    </row>
    <row r="86" spans="1:9">
      <c r="A86" s="20"/>
      <c r="B86" s="13">
        <v>71</v>
      </c>
      <c r="C86" s="16">
        <v>1507</v>
      </c>
      <c r="D86" s="16" t="s">
        <v>3691</v>
      </c>
      <c r="E86" s="27">
        <v>42282</v>
      </c>
      <c r="F86" s="16" t="s">
        <v>1235</v>
      </c>
      <c r="G86" s="16" t="s">
        <v>1235</v>
      </c>
      <c r="H86" s="16">
        <v>0.246781775894928</v>
      </c>
      <c r="I86" s="16" t="s">
        <v>3696</v>
      </c>
    </row>
    <row r="87" spans="1:9">
      <c r="A87" s="20"/>
      <c r="B87" s="13">
        <v>72</v>
      </c>
      <c r="C87" s="16">
        <v>1507</v>
      </c>
      <c r="D87" s="16" t="s">
        <v>3691</v>
      </c>
      <c r="E87" s="27">
        <v>42282</v>
      </c>
      <c r="F87" s="16" t="s">
        <v>3692</v>
      </c>
      <c r="G87" s="16" t="s">
        <v>1406</v>
      </c>
      <c r="H87" s="16">
        <v>3.6711338562881897E-2</v>
      </c>
      <c r="I87" s="16" t="s">
        <v>3693</v>
      </c>
    </row>
    <row r="88" spans="1:9">
      <c r="A88" s="20"/>
      <c r="B88" s="13">
        <v>73</v>
      </c>
      <c r="C88" s="16">
        <v>1507</v>
      </c>
      <c r="D88" s="16" t="s">
        <v>3691</v>
      </c>
      <c r="E88" s="27">
        <v>42282</v>
      </c>
      <c r="F88" s="16" t="s">
        <v>3699</v>
      </c>
      <c r="G88" s="16" t="s">
        <v>1278</v>
      </c>
      <c r="H88" s="16">
        <v>8.1580752361959802E-3</v>
      </c>
      <c r="I88" s="16" t="s">
        <v>3693</v>
      </c>
    </row>
    <row r="89" spans="1:9">
      <c r="A89" s="20"/>
      <c r="B89" s="13">
        <v>74</v>
      </c>
      <c r="C89" s="16">
        <v>1516</v>
      </c>
      <c r="D89" s="16" t="s">
        <v>3691</v>
      </c>
      <c r="E89" s="27">
        <v>42282</v>
      </c>
      <c r="F89" s="16" t="s">
        <v>3699</v>
      </c>
      <c r="G89" s="16" t="s">
        <v>1277</v>
      </c>
      <c r="H89" s="16">
        <v>0</v>
      </c>
      <c r="I89" s="16" t="s">
        <v>3693</v>
      </c>
    </row>
    <row r="90" spans="1:9">
      <c r="A90" s="20"/>
      <c r="B90" s="13">
        <v>76</v>
      </c>
      <c r="C90" s="16">
        <v>265</v>
      </c>
      <c r="D90" s="16" t="s">
        <v>3691</v>
      </c>
      <c r="E90" s="27">
        <v>42283</v>
      </c>
      <c r="F90" s="16" t="s">
        <v>1235</v>
      </c>
      <c r="G90" s="16" t="s">
        <v>1235</v>
      </c>
      <c r="H90" s="16">
        <v>0</v>
      </c>
      <c r="I90" s="16" t="s">
        <v>3693</v>
      </c>
    </row>
    <row r="91" spans="1:9">
      <c r="A91" s="20"/>
      <c r="B91" s="13">
        <v>77</v>
      </c>
      <c r="C91" s="16">
        <v>1036</v>
      </c>
      <c r="D91" s="16" t="s">
        <v>3691</v>
      </c>
      <c r="E91" s="27">
        <v>42283</v>
      </c>
      <c r="F91" s="16" t="s">
        <v>1235</v>
      </c>
      <c r="G91" s="16" t="s">
        <v>1235</v>
      </c>
      <c r="H91" s="16">
        <v>0.146845354251528</v>
      </c>
      <c r="I91" s="16" t="s">
        <v>3696</v>
      </c>
    </row>
    <row r="92" spans="1:9">
      <c r="A92" s="20"/>
      <c r="B92" s="13">
        <v>78</v>
      </c>
      <c r="C92" s="16">
        <v>1036</v>
      </c>
      <c r="D92" s="16" t="s">
        <v>3691</v>
      </c>
      <c r="E92" s="27">
        <v>42283</v>
      </c>
      <c r="F92" s="16" t="s">
        <v>3692</v>
      </c>
      <c r="G92" s="16" t="s">
        <v>3698</v>
      </c>
      <c r="H92" s="16">
        <v>6.5264601889567897E-2</v>
      </c>
      <c r="I92" s="16" t="s">
        <v>3696</v>
      </c>
    </row>
    <row r="93" spans="1:9">
      <c r="A93" s="20"/>
      <c r="B93" s="13">
        <v>79</v>
      </c>
      <c r="C93" s="16">
        <v>1036</v>
      </c>
      <c r="D93" s="16" t="s">
        <v>3691</v>
      </c>
      <c r="E93" s="27">
        <v>42283</v>
      </c>
      <c r="F93" s="16" t="s">
        <v>3692</v>
      </c>
      <c r="G93" s="16" t="s">
        <v>3698</v>
      </c>
      <c r="H93" s="16">
        <v>4.0790376180979901E-3</v>
      </c>
      <c r="I93" s="16" t="s">
        <v>3693</v>
      </c>
    </row>
    <row r="94" spans="1:9">
      <c r="A94" s="20"/>
      <c r="B94" s="13">
        <v>80</v>
      </c>
      <c r="C94" s="16">
        <v>1036</v>
      </c>
      <c r="D94" s="16" t="s">
        <v>3691</v>
      </c>
      <c r="E94" s="27">
        <v>42283</v>
      </c>
      <c r="F94" s="16" t="s">
        <v>3692</v>
      </c>
      <c r="G94" s="16" t="s">
        <v>3698</v>
      </c>
      <c r="H94" s="16">
        <v>0</v>
      </c>
      <c r="I94" s="16" t="s">
        <v>3693</v>
      </c>
    </row>
    <row r="95" spans="1:9">
      <c r="A95" s="20"/>
      <c r="B95" s="13">
        <v>81</v>
      </c>
      <c r="C95" s="16">
        <v>1964</v>
      </c>
      <c r="D95" s="16" t="s">
        <v>3691</v>
      </c>
      <c r="E95" s="27">
        <v>42283</v>
      </c>
      <c r="F95" s="16" t="s">
        <v>1235</v>
      </c>
      <c r="G95" s="16" t="s">
        <v>1235</v>
      </c>
      <c r="H95" s="16">
        <v>2.0395188090489999E-2</v>
      </c>
      <c r="I95" s="16" t="s">
        <v>3693</v>
      </c>
    </row>
    <row r="96" spans="1:9">
      <c r="A96" s="20"/>
      <c r="B96" s="13">
        <v>82</v>
      </c>
      <c r="C96" s="16">
        <v>1964</v>
      </c>
      <c r="D96" s="16" t="s">
        <v>3691</v>
      </c>
      <c r="E96" s="27">
        <v>42283</v>
      </c>
      <c r="F96" s="16" t="s">
        <v>3699</v>
      </c>
      <c r="G96" s="16" t="s">
        <v>1278</v>
      </c>
      <c r="H96" s="16">
        <v>1.2237112854294E-2</v>
      </c>
      <c r="I96" s="16" t="s">
        <v>3693</v>
      </c>
    </row>
    <row r="97" spans="1:9">
      <c r="A97" s="20"/>
      <c r="B97" s="13">
        <v>85</v>
      </c>
      <c r="C97" s="16">
        <v>956</v>
      </c>
      <c r="D97" s="16" t="s">
        <v>3691</v>
      </c>
      <c r="E97" s="27">
        <v>42284</v>
      </c>
      <c r="F97" s="16" t="s">
        <v>3692</v>
      </c>
      <c r="G97" s="16" t="s">
        <v>3698</v>
      </c>
      <c r="H97" s="16">
        <v>7.7501714743861805E-2</v>
      </c>
      <c r="I97" s="16" t="s">
        <v>3696</v>
      </c>
    </row>
    <row r="98" spans="1:9">
      <c r="A98" s="20"/>
      <c r="B98" s="13">
        <v>86</v>
      </c>
      <c r="C98" s="16">
        <v>956</v>
      </c>
      <c r="D98" s="16" t="s">
        <v>3691</v>
      </c>
      <c r="E98" s="27">
        <v>42284</v>
      </c>
      <c r="F98" s="16" t="s">
        <v>3692</v>
      </c>
      <c r="G98" s="16" t="s">
        <v>1279</v>
      </c>
      <c r="H98" s="16">
        <v>2.6513744517636901E-2</v>
      </c>
      <c r="I98" s="16" t="s">
        <v>3693</v>
      </c>
    </row>
    <row r="99" spans="1:9">
      <c r="A99" s="20"/>
      <c r="B99" s="13">
        <v>87</v>
      </c>
      <c r="C99" s="16">
        <v>2106</v>
      </c>
      <c r="D99" s="16" t="s">
        <v>3691</v>
      </c>
      <c r="E99" s="27">
        <v>42284</v>
      </c>
      <c r="F99" s="16" t="s">
        <v>1278</v>
      </c>
      <c r="G99" s="16" t="s">
        <v>1277</v>
      </c>
      <c r="H99" s="16">
        <v>8.5659789980057799E-2</v>
      </c>
      <c r="I99" s="16" t="s">
        <v>3696</v>
      </c>
    </row>
    <row r="100" spans="1:9">
      <c r="A100" s="20"/>
      <c r="B100" s="13">
        <v>88</v>
      </c>
      <c r="C100" s="16">
        <v>2243</v>
      </c>
      <c r="D100" s="16" t="s">
        <v>3691</v>
      </c>
      <c r="E100" s="27">
        <v>42284</v>
      </c>
      <c r="F100" s="16" t="s">
        <v>3694</v>
      </c>
      <c r="G100" s="16" t="s">
        <v>1278</v>
      </c>
      <c r="H100" s="16">
        <v>1.1054191945045599</v>
      </c>
      <c r="I100" s="16" t="s">
        <v>3696</v>
      </c>
    </row>
    <row r="101" spans="1:9">
      <c r="A101" s="20"/>
      <c r="B101" s="13">
        <v>89</v>
      </c>
      <c r="C101" s="16">
        <v>2243</v>
      </c>
      <c r="D101" s="16" t="s">
        <v>3691</v>
      </c>
      <c r="E101" s="27">
        <v>42284</v>
      </c>
      <c r="F101" s="16" t="s">
        <v>3692</v>
      </c>
      <c r="G101" s="16" t="s">
        <v>3704</v>
      </c>
      <c r="H101" s="16">
        <v>0.22434706899539</v>
      </c>
      <c r="I101" s="16" t="s">
        <v>3696</v>
      </c>
    </row>
    <row r="102" spans="1:9">
      <c r="A102" s="20"/>
      <c r="B102" s="13">
        <v>90</v>
      </c>
      <c r="C102" s="16">
        <v>2243</v>
      </c>
      <c r="D102" s="16" t="s">
        <v>3691</v>
      </c>
      <c r="E102" s="27">
        <v>42284</v>
      </c>
      <c r="F102" s="16" t="s">
        <v>3692</v>
      </c>
      <c r="G102" s="16" t="s">
        <v>3704</v>
      </c>
      <c r="H102" s="16">
        <v>0.19783332447775301</v>
      </c>
      <c r="I102" s="16" t="s">
        <v>3696</v>
      </c>
    </row>
    <row r="103" spans="1:9">
      <c r="A103" s="20"/>
      <c r="B103" s="13">
        <v>91</v>
      </c>
      <c r="C103" s="16">
        <v>2243</v>
      </c>
      <c r="D103" s="16" t="s">
        <v>3691</v>
      </c>
      <c r="E103" s="27">
        <v>42284</v>
      </c>
      <c r="F103" s="16" t="s">
        <v>3692</v>
      </c>
      <c r="G103" s="16" t="s">
        <v>3704</v>
      </c>
      <c r="H103" s="16">
        <v>0.150924391869626</v>
      </c>
      <c r="I103" s="16" t="s">
        <v>3696</v>
      </c>
    </row>
    <row r="104" spans="1:9">
      <c r="A104" s="20"/>
      <c r="B104" s="13">
        <v>92</v>
      </c>
      <c r="C104" s="16">
        <v>2243</v>
      </c>
      <c r="D104" s="16" t="s">
        <v>3691</v>
      </c>
      <c r="E104" s="27">
        <v>42284</v>
      </c>
      <c r="F104" s="16" t="s">
        <v>3692</v>
      </c>
      <c r="G104" s="16" t="s">
        <v>3704</v>
      </c>
      <c r="H104" s="16">
        <v>7.3422677125763794E-2</v>
      </c>
      <c r="I104" s="16" t="s">
        <v>3696</v>
      </c>
    </row>
    <row r="105" spans="1:9">
      <c r="A105" s="20"/>
      <c r="B105" s="13">
        <v>94</v>
      </c>
      <c r="C105" s="16">
        <v>2851</v>
      </c>
      <c r="D105" s="16" t="s">
        <v>3691</v>
      </c>
      <c r="E105" s="27">
        <v>42284</v>
      </c>
      <c r="F105" s="16" t="s">
        <v>1278</v>
      </c>
      <c r="G105" s="16" t="s">
        <v>1277</v>
      </c>
      <c r="H105" s="16">
        <v>1.2237112854294E-2</v>
      </c>
      <c r="I105" s="16" t="s">
        <v>3693</v>
      </c>
    </row>
    <row r="106" spans="1:9">
      <c r="A106" s="20"/>
      <c r="B106" s="13">
        <v>95</v>
      </c>
      <c r="C106" s="16">
        <v>2851</v>
      </c>
      <c r="D106" s="16" t="s">
        <v>3691</v>
      </c>
      <c r="E106" s="27">
        <v>42284</v>
      </c>
      <c r="F106" s="16" t="s">
        <v>3699</v>
      </c>
      <c r="G106" s="16" t="s">
        <v>1277</v>
      </c>
      <c r="H106" s="16">
        <v>1.2237112854294E-2</v>
      </c>
      <c r="I106" s="16" t="s">
        <v>3693</v>
      </c>
    </row>
    <row r="107" spans="1:9">
      <c r="A107" s="20"/>
      <c r="B107" s="13">
        <v>96</v>
      </c>
      <c r="C107" s="16">
        <v>2913</v>
      </c>
      <c r="D107" s="16" t="s">
        <v>3691</v>
      </c>
      <c r="E107" s="27">
        <v>42284</v>
      </c>
      <c r="F107" s="16" t="s">
        <v>3699</v>
      </c>
      <c r="G107" s="16" t="s">
        <v>3704</v>
      </c>
      <c r="H107" s="16">
        <v>0.22638658780443899</v>
      </c>
      <c r="I107" s="16" t="s">
        <v>3696</v>
      </c>
    </row>
    <row r="108" spans="1:9">
      <c r="A108" s="20"/>
      <c r="B108" s="13">
        <v>97</v>
      </c>
      <c r="C108" s="16">
        <v>2913</v>
      </c>
      <c r="D108" s="16" t="s">
        <v>3691</v>
      </c>
      <c r="E108" s="27">
        <v>42284</v>
      </c>
      <c r="F108" s="16" t="s">
        <v>1235</v>
      </c>
      <c r="G108" s="16" t="s">
        <v>1235</v>
      </c>
      <c r="H108" s="16">
        <v>5.3027489035273899E-2</v>
      </c>
      <c r="I108" s="16" t="s">
        <v>3693</v>
      </c>
    </row>
    <row r="109" spans="1:9">
      <c r="A109" s="20"/>
      <c r="B109" s="13">
        <v>98</v>
      </c>
      <c r="C109" s="16">
        <v>2913</v>
      </c>
      <c r="D109" s="16" t="s">
        <v>3691</v>
      </c>
      <c r="E109" s="27">
        <v>42284</v>
      </c>
      <c r="F109" s="16" t="s">
        <v>3699</v>
      </c>
      <c r="G109" s="16" t="s">
        <v>1279</v>
      </c>
      <c r="H109" s="16">
        <v>1.6316150472391999E-2</v>
      </c>
      <c r="I109" s="16" t="s">
        <v>3693</v>
      </c>
    </row>
    <row r="110" spans="1:9">
      <c r="A110" s="20"/>
      <c r="B110" s="13">
        <v>100</v>
      </c>
      <c r="C110" s="16">
        <v>2966</v>
      </c>
      <c r="D110" s="16" t="s">
        <v>3691</v>
      </c>
      <c r="E110" s="27">
        <v>42284</v>
      </c>
      <c r="F110" s="16" t="s">
        <v>3694</v>
      </c>
      <c r="G110" s="16" t="s">
        <v>1278</v>
      </c>
      <c r="H110" s="16">
        <v>9.7896902834351804E-2</v>
      </c>
      <c r="I110" s="16" t="s">
        <v>3696</v>
      </c>
    </row>
    <row r="111" spans="1:9">
      <c r="A111" s="20"/>
      <c r="B111" s="13">
        <v>101</v>
      </c>
      <c r="C111" s="16">
        <v>2966</v>
      </c>
      <c r="D111" s="16" t="s">
        <v>3691</v>
      </c>
      <c r="E111" s="27">
        <v>42284</v>
      </c>
      <c r="F111" s="16" t="s">
        <v>1278</v>
      </c>
      <c r="G111" s="16" t="s">
        <v>1278</v>
      </c>
      <c r="H111" s="16">
        <v>4.8948451417175902E-2</v>
      </c>
      <c r="I111" s="16" t="s">
        <v>3693</v>
      </c>
    </row>
    <row r="112" spans="1:9">
      <c r="A112" s="20"/>
      <c r="B112" s="13">
        <v>103</v>
      </c>
      <c r="C112" s="16">
        <v>614</v>
      </c>
      <c r="D112" s="16" t="s">
        <v>3691</v>
      </c>
      <c r="E112" s="27">
        <v>42285</v>
      </c>
      <c r="F112" s="16" t="s">
        <v>1235</v>
      </c>
      <c r="G112" s="16" t="s">
        <v>1385</v>
      </c>
      <c r="H112" s="16">
        <v>0.13460824139723401</v>
      </c>
      <c r="I112" s="16" t="s">
        <v>3696</v>
      </c>
    </row>
    <row r="113" spans="1:9">
      <c r="A113" s="20"/>
      <c r="B113" s="13">
        <v>104</v>
      </c>
      <c r="C113" s="16">
        <v>614</v>
      </c>
      <c r="D113" s="16" t="s">
        <v>3691</v>
      </c>
      <c r="E113" s="27">
        <v>42285</v>
      </c>
      <c r="F113" s="16" t="s">
        <v>3692</v>
      </c>
      <c r="G113" s="16" t="s">
        <v>3698</v>
      </c>
      <c r="H113" s="16">
        <v>2.8553263326685899E-2</v>
      </c>
      <c r="I113" s="16" t="s">
        <v>3693</v>
      </c>
    </row>
    <row r="114" spans="1:9">
      <c r="A114" s="20"/>
      <c r="B114" s="13">
        <v>105</v>
      </c>
      <c r="C114" s="16">
        <v>614</v>
      </c>
      <c r="D114" s="16" t="s">
        <v>3691</v>
      </c>
      <c r="E114" s="27">
        <v>42285</v>
      </c>
      <c r="F114" s="16" t="s">
        <v>3692</v>
      </c>
      <c r="G114" s="16" t="s">
        <v>3698</v>
      </c>
      <c r="H114" s="16">
        <v>1.4276631663343E-2</v>
      </c>
      <c r="I114" s="16" t="s">
        <v>3693</v>
      </c>
    </row>
    <row r="115" spans="1:9">
      <c r="A115" s="20"/>
      <c r="B115" s="13">
        <v>107</v>
      </c>
      <c r="C115" s="16">
        <v>1893</v>
      </c>
      <c r="D115" s="16" t="s">
        <v>3691</v>
      </c>
      <c r="E115" s="27">
        <v>42285</v>
      </c>
      <c r="F115" s="16" t="s">
        <v>3694</v>
      </c>
      <c r="G115" s="16" t="s">
        <v>1278</v>
      </c>
      <c r="H115" s="16">
        <v>8.1580752361959802E-3</v>
      </c>
      <c r="I115" s="16" t="s">
        <v>3693</v>
      </c>
    </row>
    <row r="116" spans="1:9">
      <c r="A116" s="20"/>
      <c r="B116" s="13">
        <v>108</v>
      </c>
      <c r="C116" s="16">
        <v>1893</v>
      </c>
      <c r="D116" s="16" t="s">
        <v>3691</v>
      </c>
      <c r="E116" s="27">
        <v>42285</v>
      </c>
      <c r="F116" s="16" t="s">
        <v>3699</v>
      </c>
      <c r="G116" s="16" t="s">
        <v>1278</v>
      </c>
      <c r="H116" s="16">
        <v>4.0790376180979901E-3</v>
      </c>
      <c r="I116" s="16" t="s">
        <v>3693</v>
      </c>
    </row>
    <row r="117" spans="1:9">
      <c r="A117" s="20"/>
      <c r="B117" s="13">
        <v>109</v>
      </c>
      <c r="C117" s="16">
        <v>1893</v>
      </c>
      <c r="D117" s="16" t="s">
        <v>3691</v>
      </c>
      <c r="E117" s="27">
        <v>42285</v>
      </c>
      <c r="F117" s="16" t="s">
        <v>1235</v>
      </c>
      <c r="G117" s="16" t="s">
        <v>1385</v>
      </c>
      <c r="H117" s="16">
        <v>0</v>
      </c>
      <c r="I117" s="16" t="s">
        <v>3693</v>
      </c>
    </row>
    <row r="118" spans="1:9">
      <c r="A118" s="20"/>
      <c r="B118" s="13">
        <v>110</v>
      </c>
      <c r="C118" s="16">
        <v>2527</v>
      </c>
      <c r="D118" s="16" t="s">
        <v>3691</v>
      </c>
      <c r="E118" s="27">
        <v>42285</v>
      </c>
      <c r="F118" s="16" t="s">
        <v>3692</v>
      </c>
      <c r="G118" s="16" t="s">
        <v>1406</v>
      </c>
      <c r="H118" s="16">
        <v>1.2237112854294E-2</v>
      </c>
      <c r="I118" s="16" t="s">
        <v>3693</v>
      </c>
    </row>
    <row r="119" spans="1:9">
      <c r="A119" s="20"/>
      <c r="B119" s="13">
        <v>111</v>
      </c>
      <c r="C119" s="16">
        <v>2527</v>
      </c>
      <c r="D119" s="16" t="s">
        <v>3691</v>
      </c>
      <c r="E119" s="27">
        <v>42285</v>
      </c>
      <c r="F119" s="16" t="s">
        <v>1235</v>
      </c>
      <c r="G119" s="16" t="s">
        <v>1385</v>
      </c>
      <c r="H119" s="16">
        <v>0</v>
      </c>
      <c r="I119" s="16" t="s">
        <v>3693</v>
      </c>
    </row>
    <row r="120" spans="1:9">
      <c r="A120" s="20"/>
      <c r="B120" s="13">
        <v>112</v>
      </c>
      <c r="C120" s="16">
        <v>2638</v>
      </c>
      <c r="D120" s="16" t="s">
        <v>3691</v>
      </c>
      <c r="E120" s="27">
        <v>42285</v>
      </c>
      <c r="F120" s="16" t="s">
        <v>1235</v>
      </c>
      <c r="G120" s="16" t="s">
        <v>1385</v>
      </c>
      <c r="H120" s="16">
        <v>9.1778346407204794E-2</v>
      </c>
      <c r="I120" s="16" t="s">
        <v>3696</v>
      </c>
    </row>
    <row r="121" spans="1:9">
      <c r="A121" s="20"/>
      <c r="B121" s="13">
        <v>113</v>
      </c>
      <c r="C121" s="16">
        <v>2638</v>
      </c>
      <c r="D121" s="16" t="s">
        <v>3691</v>
      </c>
      <c r="E121" s="27">
        <v>42285</v>
      </c>
      <c r="F121" s="16" t="s">
        <v>3692</v>
      </c>
      <c r="G121" s="16" t="s">
        <v>3698</v>
      </c>
      <c r="H121" s="16">
        <v>5.9146045462420901E-2</v>
      </c>
      <c r="I121" s="16" t="s">
        <v>3696</v>
      </c>
    </row>
    <row r="122" spans="1:9">
      <c r="A122" s="20"/>
      <c r="B122" s="13">
        <v>114</v>
      </c>
      <c r="C122" s="16">
        <v>2638</v>
      </c>
      <c r="D122" s="16" t="s">
        <v>3691</v>
      </c>
      <c r="E122" s="27">
        <v>42285</v>
      </c>
      <c r="F122" s="16" t="s">
        <v>3692</v>
      </c>
      <c r="G122" s="16" t="s">
        <v>3698</v>
      </c>
      <c r="H122" s="16">
        <v>1.0197594045245E-2</v>
      </c>
      <c r="I122" s="16" t="s">
        <v>3693</v>
      </c>
    </row>
    <row r="123" spans="1:9">
      <c r="A123" s="20"/>
      <c r="B123" s="13">
        <v>115</v>
      </c>
      <c r="C123" s="16">
        <v>2638</v>
      </c>
      <c r="D123" s="16" t="s">
        <v>3691</v>
      </c>
      <c r="E123" s="27">
        <v>42285</v>
      </c>
      <c r="F123" s="16" t="s">
        <v>3692</v>
      </c>
      <c r="G123" s="16" t="s">
        <v>3698</v>
      </c>
      <c r="H123" s="16">
        <v>0</v>
      </c>
      <c r="I123" s="16" t="s">
        <v>3693</v>
      </c>
    </row>
    <row r="124" spans="1:9">
      <c r="A124" s="20"/>
      <c r="B124" s="13">
        <v>117</v>
      </c>
      <c r="C124" s="16">
        <v>2951</v>
      </c>
      <c r="D124" s="16" t="s">
        <v>3691</v>
      </c>
      <c r="E124" s="27">
        <v>42285</v>
      </c>
      <c r="F124" s="16" t="s">
        <v>1235</v>
      </c>
      <c r="G124" s="16" t="s">
        <v>1235</v>
      </c>
      <c r="H124" s="16">
        <v>8.8392745184183497</v>
      </c>
      <c r="I124" s="16" t="s">
        <v>3705</v>
      </c>
    </row>
    <row r="125" spans="1:9">
      <c r="A125" s="20"/>
      <c r="B125" s="13">
        <v>118</v>
      </c>
      <c r="C125" s="16">
        <v>2951</v>
      </c>
      <c r="D125" s="16" t="s">
        <v>3691</v>
      </c>
      <c r="E125" s="27">
        <v>42285</v>
      </c>
      <c r="F125" s="16" t="s">
        <v>3694</v>
      </c>
      <c r="G125" s="16" t="s">
        <v>1406</v>
      </c>
      <c r="H125" s="16">
        <v>0.10197594045245</v>
      </c>
      <c r="I125" s="16" t="s">
        <v>3696</v>
      </c>
    </row>
    <row r="126" spans="1:9">
      <c r="A126" s="20"/>
      <c r="B126" s="13">
        <v>120</v>
      </c>
      <c r="C126" s="16">
        <v>3038</v>
      </c>
      <c r="D126" s="16" t="s">
        <v>3691</v>
      </c>
      <c r="E126" s="27">
        <v>42285</v>
      </c>
      <c r="F126" s="16" t="s">
        <v>1235</v>
      </c>
      <c r="G126" s="16" t="s">
        <v>1235</v>
      </c>
      <c r="H126" s="16">
        <v>1.8355669281441001E-2</v>
      </c>
      <c r="I126" s="16" t="s">
        <v>3693</v>
      </c>
    </row>
    <row r="127" spans="1:9">
      <c r="A127" s="20"/>
      <c r="B127" s="13">
        <v>121</v>
      </c>
      <c r="C127" s="16">
        <v>3038</v>
      </c>
      <c r="D127" s="16" t="s">
        <v>3691</v>
      </c>
      <c r="E127" s="27">
        <v>42285</v>
      </c>
      <c r="F127" s="16" t="s">
        <v>3699</v>
      </c>
      <c r="G127" s="16" t="s">
        <v>1278</v>
      </c>
      <c r="H127" s="16">
        <v>0</v>
      </c>
      <c r="I127" s="16" t="s">
        <v>3693</v>
      </c>
    </row>
    <row r="128" spans="1:9">
      <c r="A128" s="20"/>
      <c r="B128" s="13">
        <v>122</v>
      </c>
      <c r="C128" s="16">
        <v>151</v>
      </c>
      <c r="D128" s="16" t="s">
        <v>3691</v>
      </c>
      <c r="E128" s="27">
        <v>42286</v>
      </c>
      <c r="F128" s="16" t="s">
        <v>3692</v>
      </c>
      <c r="G128" s="16" t="s">
        <v>3698</v>
      </c>
      <c r="H128" s="16">
        <v>2.0395188090489999E-2</v>
      </c>
      <c r="I128" s="16" t="s">
        <v>3693</v>
      </c>
    </row>
    <row r="129" spans="1:9">
      <c r="A129" s="20"/>
      <c r="B129" s="13">
        <v>123</v>
      </c>
      <c r="C129" s="16">
        <v>178</v>
      </c>
      <c r="D129" s="16" t="s">
        <v>3691</v>
      </c>
      <c r="E129" s="27">
        <v>42286</v>
      </c>
      <c r="F129" s="16" t="s">
        <v>1235</v>
      </c>
      <c r="G129" s="16" t="s">
        <v>1235</v>
      </c>
      <c r="H129" s="16">
        <v>1.2237112854294E-2</v>
      </c>
      <c r="I129" s="16" t="s">
        <v>3693</v>
      </c>
    </row>
    <row r="130" spans="1:9">
      <c r="A130" s="20"/>
      <c r="B130" s="13">
        <v>124</v>
      </c>
      <c r="C130" s="16">
        <v>576</v>
      </c>
      <c r="D130" s="16" t="s">
        <v>3691</v>
      </c>
      <c r="E130" s="27">
        <v>42286</v>
      </c>
      <c r="F130" s="16" t="s">
        <v>1235</v>
      </c>
      <c r="G130" s="16" t="s">
        <v>1278</v>
      </c>
      <c r="H130" s="16">
        <v>1.6316150472391999E-2</v>
      </c>
      <c r="I130" s="16" t="s">
        <v>3693</v>
      </c>
    </row>
    <row r="131" spans="1:9">
      <c r="A131" s="20"/>
      <c r="B131" s="13">
        <v>125</v>
      </c>
      <c r="C131" s="16">
        <v>576</v>
      </c>
      <c r="D131" s="16" t="s">
        <v>3691</v>
      </c>
      <c r="E131" s="27">
        <v>42286</v>
      </c>
      <c r="F131" s="16" t="s">
        <v>1235</v>
      </c>
      <c r="G131" s="16" t="s">
        <v>1278</v>
      </c>
      <c r="H131" s="16">
        <v>8.1580752361959802E-3</v>
      </c>
      <c r="I131" s="16" t="s">
        <v>3693</v>
      </c>
    </row>
    <row r="132" spans="1:9">
      <c r="A132" s="20"/>
      <c r="B132" s="13">
        <v>126</v>
      </c>
      <c r="C132" s="16">
        <v>576</v>
      </c>
      <c r="D132" s="16" t="s">
        <v>3691</v>
      </c>
      <c r="E132" s="27">
        <v>42286</v>
      </c>
      <c r="F132" s="16" t="s">
        <v>3699</v>
      </c>
      <c r="G132" s="16" t="s">
        <v>1278</v>
      </c>
      <c r="H132" s="16">
        <v>8.1580752361959802E-3</v>
      </c>
      <c r="I132" s="16" t="s">
        <v>3693</v>
      </c>
    </row>
    <row r="133" spans="1:9">
      <c r="A133" s="20"/>
      <c r="B133" s="13">
        <v>127</v>
      </c>
      <c r="C133" s="16">
        <v>576</v>
      </c>
      <c r="D133" s="16" t="s">
        <v>3691</v>
      </c>
      <c r="E133" s="27">
        <v>42286</v>
      </c>
      <c r="F133" s="16" t="s">
        <v>3699</v>
      </c>
      <c r="G133" s="16" t="s">
        <v>1277</v>
      </c>
      <c r="H133" s="16">
        <v>8.1580752361959802E-3</v>
      </c>
      <c r="I133" s="16" t="s">
        <v>3693</v>
      </c>
    </row>
    <row r="134" spans="1:9">
      <c r="A134" s="20"/>
      <c r="B134" s="13">
        <v>128</v>
      </c>
      <c r="C134" s="16">
        <v>576</v>
      </c>
      <c r="D134" s="16" t="s">
        <v>3691</v>
      </c>
      <c r="E134" s="27">
        <v>42286</v>
      </c>
      <c r="F134" s="16" t="s">
        <v>1235</v>
      </c>
      <c r="G134" s="16" t="s">
        <v>1278</v>
      </c>
      <c r="H134" s="16">
        <v>4.0790376180979901E-3</v>
      </c>
      <c r="I134" s="16" t="s">
        <v>3693</v>
      </c>
    </row>
    <row r="135" spans="1:9">
      <c r="A135" s="20"/>
      <c r="B135" s="13">
        <v>129</v>
      </c>
      <c r="C135" s="16">
        <v>1508</v>
      </c>
      <c r="D135" s="16" t="s">
        <v>3691</v>
      </c>
      <c r="E135" s="27">
        <v>42286</v>
      </c>
      <c r="F135" s="16" t="s">
        <v>3692</v>
      </c>
      <c r="G135" s="16" t="s">
        <v>1279</v>
      </c>
      <c r="H135" s="16">
        <v>2.4474225708587899E-2</v>
      </c>
      <c r="I135" s="16" t="s">
        <v>3693</v>
      </c>
    </row>
    <row r="136" spans="1:9">
      <c r="A136" s="20"/>
      <c r="B136" s="13">
        <v>130</v>
      </c>
      <c r="C136" s="16">
        <v>1508</v>
      </c>
      <c r="D136" s="16" t="s">
        <v>3691</v>
      </c>
      <c r="E136" s="27">
        <v>42286</v>
      </c>
      <c r="F136" s="16" t="s">
        <v>3692</v>
      </c>
      <c r="G136" s="16" t="s">
        <v>1277</v>
      </c>
      <c r="H136" s="16">
        <v>1.6316150472391999E-2</v>
      </c>
      <c r="I136" s="16" t="s">
        <v>3693</v>
      </c>
    </row>
    <row r="137" spans="1:9">
      <c r="A137" s="20"/>
      <c r="B137" s="13">
        <v>132</v>
      </c>
      <c r="C137" s="16">
        <v>1998</v>
      </c>
      <c r="D137" s="16" t="s">
        <v>3691</v>
      </c>
      <c r="E137" s="27">
        <v>42286</v>
      </c>
      <c r="F137" s="16" t="s">
        <v>1235</v>
      </c>
      <c r="G137" s="16" t="s">
        <v>1278</v>
      </c>
      <c r="H137" s="16">
        <v>8.1580752361959802E-3</v>
      </c>
      <c r="I137" s="16" t="s">
        <v>3693</v>
      </c>
    </row>
    <row r="138" spans="1:9">
      <c r="A138" s="20"/>
      <c r="B138" s="13">
        <v>135</v>
      </c>
      <c r="C138" s="16">
        <v>360</v>
      </c>
      <c r="D138" s="16" t="s">
        <v>3691</v>
      </c>
      <c r="E138" s="27">
        <v>42289</v>
      </c>
      <c r="F138" s="16" t="s">
        <v>3692</v>
      </c>
      <c r="G138" s="16" t="s">
        <v>3698</v>
      </c>
      <c r="H138" s="16">
        <v>8.1580752361959802E-3</v>
      </c>
      <c r="I138" s="16" t="s">
        <v>3693</v>
      </c>
    </row>
    <row r="139" spans="1:9">
      <c r="A139" s="20"/>
      <c r="B139" s="13">
        <v>136</v>
      </c>
      <c r="C139" s="16">
        <v>513</v>
      </c>
      <c r="D139" s="16" t="s">
        <v>3691</v>
      </c>
      <c r="E139" s="27">
        <v>42289</v>
      </c>
      <c r="F139" s="16" t="s">
        <v>1235</v>
      </c>
      <c r="G139" s="16" t="s">
        <v>1235</v>
      </c>
      <c r="H139" s="16">
        <v>0.21822851256824199</v>
      </c>
      <c r="I139" s="16" t="s">
        <v>3696</v>
      </c>
    </row>
    <row r="140" spans="1:9">
      <c r="A140" s="20"/>
      <c r="B140" s="13">
        <v>137</v>
      </c>
      <c r="C140" s="16">
        <v>513</v>
      </c>
      <c r="D140" s="16" t="s">
        <v>3691</v>
      </c>
      <c r="E140" s="27">
        <v>42289</v>
      </c>
      <c r="F140" s="16" t="s">
        <v>3694</v>
      </c>
      <c r="G140" s="16" t="s">
        <v>3697</v>
      </c>
      <c r="H140" s="16">
        <v>0.120331609733891</v>
      </c>
      <c r="I140" s="16" t="s">
        <v>3696</v>
      </c>
    </row>
    <row r="141" spans="1:9">
      <c r="A141" s="20"/>
      <c r="B141" s="13">
        <v>138</v>
      </c>
      <c r="C141" s="16">
        <v>513</v>
      </c>
      <c r="D141" s="16" t="s">
        <v>3691</v>
      </c>
      <c r="E141" s="27">
        <v>42289</v>
      </c>
      <c r="F141" s="16" t="s">
        <v>3699</v>
      </c>
      <c r="G141" s="16" t="s">
        <v>1277</v>
      </c>
      <c r="H141" s="16">
        <v>6.7304120698616896E-2</v>
      </c>
      <c r="I141" s="16" t="s">
        <v>3696</v>
      </c>
    </row>
    <row r="142" spans="1:9">
      <c r="A142" s="20"/>
      <c r="B142" s="13">
        <v>139</v>
      </c>
      <c r="C142" s="16">
        <v>661</v>
      </c>
      <c r="D142" s="16" t="s">
        <v>3691</v>
      </c>
      <c r="E142" s="27">
        <v>42289</v>
      </c>
      <c r="F142" s="16" t="s">
        <v>3692</v>
      </c>
      <c r="G142" s="16" t="s">
        <v>1420</v>
      </c>
      <c r="H142" s="16">
        <v>8.1580752361959802E-3</v>
      </c>
      <c r="I142" s="16" t="s">
        <v>3693</v>
      </c>
    </row>
    <row r="143" spans="1:9">
      <c r="A143" s="20"/>
      <c r="B143" s="13">
        <v>142</v>
      </c>
      <c r="C143" s="16">
        <v>1274</v>
      </c>
      <c r="D143" s="16" t="s">
        <v>3691</v>
      </c>
      <c r="E143" s="27">
        <v>42289</v>
      </c>
      <c r="F143" s="16" t="s">
        <v>1235</v>
      </c>
      <c r="G143" s="16" t="s">
        <v>1235</v>
      </c>
      <c r="H143" s="16">
        <v>4.0790376180979901E-3</v>
      </c>
      <c r="I143" s="16" t="s">
        <v>3693</v>
      </c>
    </row>
    <row r="144" spans="1:9">
      <c r="A144" s="20"/>
      <c r="B144" s="13">
        <v>143</v>
      </c>
      <c r="C144" s="16">
        <v>1502</v>
      </c>
      <c r="D144" s="16" t="s">
        <v>3691</v>
      </c>
      <c r="E144" s="27">
        <v>42289</v>
      </c>
      <c r="F144" s="16" t="s">
        <v>3700</v>
      </c>
      <c r="G144" s="16" t="s">
        <v>1278</v>
      </c>
      <c r="H144" s="16">
        <v>0.13460824139723401</v>
      </c>
      <c r="I144" s="16" t="s">
        <v>3696</v>
      </c>
    </row>
    <row r="145" spans="1:9">
      <c r="A145" s="20"/>
      <c r="B145" s="13">
        <v>144</v>
      </c>
      <c r="C145" s="16">
        <v>1502</v>
      </c>
      <c r="D145" s="16" t="s">
        <v>3691</v>
      </c>
      <c r="E145" s="27">
        <v>42289</v>
      </c>
      <c r="F145" s="16" t="s">
        <v>3692</v>
      </c>
      <c r="G145" s="16" t="s">
        <v>1277</v>
      </c>
      <c r="H145" s="16">
        <v>1.8355669281441001E-2</v>
      </c>
      <c r="I145" s="16" t="s">
        <v>3693</v>
      </c>
    </row>
    <row r="146" spans="1:9">
      <c r="A146" s="20"/>
      <c r="B146" s="13">
        <v>145</v>
      </c>
      <c r="C146" s="16">
        <v>1502</v>
      </c>
      <c r="D146" s="16" t="s">
        <v>3691</v>
      </c>
      <c r="E146" s="27">
        <v>42289</v>
      </c>
      <c r="F146" s="16" t="s">
        <v>3699</v>
      </c>
      <c r="G146" s="16" t="s">
        <v>1278</v>
      </c>
      <c r="H146" s="16">
        <v>8.1580752361959802E-3</v>
      </c>
      <c r="I146" s="16" t="s">
        <v>3693</v>
      </c>
    </row>
    <row r="147" spans="1:9">
      <c r="A147" s="20"/>
      <c r="B147" s="13">
        <v>146</v>
      </c>
      <c r="C147" s="16">
        <v>1502</v>
      </c>
      <c r="D147" s="16" t="s">
        <v>3691</v>
      </c>
      <c r="E147" s="27">
        <v>42289</v>
      </c>
      <c r="F147" s="16" t="s">
        <v>3699</v>
      </c>
      <c r="G147" s="16" t="s">
        <v>1278</v>
      </c>
      <c r="H147" s="16">
        <v>8.1580752361959802E-3</v>
      </c>
      <c r="I147" s="16" t="s">
        <v>3693</v>
      </c>
    </row>
    <row r="148" spans="1:9">
      <c r="A148" s="20"/>
      <c r="B148" s="13">
        <v>147</v>
      </c>
      <c r="C148" s="16">
        <v>1502</v>
      </c>
      <c r="D148" s="16" t="s">
        <v>3691</v>
      </c>
      <c r="E148" s="27">
        <v>42289</v>
      </c>
      <c r="F148" s="16" t="s">
        <v>1235</v>
      </c>
      <c r="G148" s="16" t="s">
        <v>1235</v>
      </c>
      <c r="H148" s="16">
        <v>0</v>
      </c>
      <c r="I148" s="16" t="s">
        <v>3693</v>
      </c>
    </row>
    <row r="149" spans="1:9">
      <c r="A149" s="20"/>
      <c r="B149" s="13">
        <v>148</v>
      </c>
      <c r="C149" s="16">
        <v>1502</v>
      </c>
      <c r="D149" s="16" t="s">
        <v>3691</v>
      </c>
      <c r="E149" s="27">
        <v>42289</v>
      </c>
      <c r="F149" s="16" t="s">
        <v>1235</v>
      </c>
      <c r="G149" s="16" t="s">
        <v>1235</v>
      </c>
      <c r="H149" s="16">
        <v>0</v>
      </c>
      <c r="I149" s="16" t="s">
        <v>3693</v>
      </c>
    </row>
    <row r="150" spans="1:9">
      <c r="A150" s="20"/>
      <c r="B150" s="13">
        <v>149</v>
      </c>
      <c r="C150" s="16">
        <v>1502</v>
      </c>
      <c r="D150" s="16" t="s">
        <v>3691</v>
      </c>
      <c r="E150" s="27">
        <v>42289</v>
      </c>
      <c r="F150" s="16" t="s">
        <v>1235</v>
      </c>
      <c r="G150" s="16" t="s">
        <v>1235</v>
      </c>
      <c r="H150" s="16">
        <v>0</v>
      </c>
      <c r="I150" s="16" t="s">
        <v>3693</v>
      </c>
    </row>
    <row r="151" spans="1:9">
      <c r="A151" s="20"/>
      <c r="B151" s="13">
        <v>150</v>
      </c>
      <c r="C151" s="16">
        <v>1502</v>
      </c>
      <c r="D151" s="16" t="s">
        <v>3691</v>
      </c>
      <c r="E151" s="27">
        <v>42289</v>
      </c>
      <c r="F151" s="16" t="s">
        <v>3699</v>
      </c>
      <c r="G151" s="16" t="s">
        <v>1277</v>
      </c>
      <c r="H151" s="16">
        <v>0</v>
      </c>
      <c r="I151" s="16" t="s">
        <v>3693</v>
      </c>
    </row>
    <row r="152" spans="1:9">
      <c r="A152" s="20"/>
      <c r="B152" s="13">
        <v>151</v>
      </c>
      <c r="C152" s="16">
        <v>1559</v>
      </c>
      <c r="D152" s="16" t="s">
        <v>3691</v>
      </c>
      <c r="E152" s="27">
        <v>42289</v>
      </c>
      <c r="F152" s="16" t="s">
        <v>3694</v>
      </c>
      <c r="G152" s="16" t="s">
        <v>3697</v>
      </c>
      <c r="H152" s="16">
        <v>0.61797419914184604</v>
      </c>
      <c r="I152" s="16" t="s">
        <v>3696</v>
      </c>
    </row>
    <row r="153" spans="1:9">
      <c r="A153" s="20"/>
      <c r="B153" s="13">
        <v>152</v>
      </c>
      <c r="C153" s="16">
        <v>1559</v>
      </c>
      <c r="D153" s="16" t="s">
        <v>3691</v>
      </c>
      <c r="E153" s="27">
        <v>42289</v>
      </c>
      <c r="F153" s="16" t="s">
        <v>1235</v>
      </c>
      <c r="G153" s="16" t="s">
        <v>1235</v>
      </c>
      <c r="H153" s="16">
        <v>0.228426106613488</v>
      </c>
      <c r="I153" s="16" t="s">
        <v>3696</v>
      </c>
    </row>
    <row r="154" spans="1:9">
      <c r="A154" s="20"/>
      <c r="B154" s="13">
        <v>153</v>
      </c>
      <c r="C154" s="16">
        <v>1559</v>
      </c>
      <c r="D154" s="16" t="s">
        <v>3691</v>
      </c>
      <c r="E154" s="27">
        <v>42289</v>
      </c>
      <c r="F154" s="16" t="s">
        <v>3692</v>
      </c>
      <c r="G154" s="16" t="s">
        <v>1277</v>
      </c>
      <c r="H154" s="16">
        <v>1.6316150472391999E-2</v>
      </c>
      <c r="I154" s="16" t="s">
        <v>3693</v>
      </c>
    </row>
    <row r="155" spans="1:9">
      <c r="A155" s="20"/>
      <c r="B155" s="13">
        <v>154</v>
      </c>
      <c r="C155" s="16">
        <v>1559</v>
      </c>
      <c r="D155" s="16" t="s">
        <v>3691</v>
      </c>
      <c r="E155" s="27">
        <v>42289</v>
      </c>
      <c r="F155" s="16" t="s">
        <v>3692</v>
      </c>
      <c r="G155" s="16" t="s">
        <v>1277</v>
      </c>
      <c r="H155" s="16">
        <v>1.4276631663343E-2</v>
      </c>
      <c r="I155" s="16" t="s">
        <v>3693</v>
      </c>
    </row>
    <row r="156" spans="1:9">
      <c r="A156" s="20"/>
      <c r="B156" s="13">
        <v>155</v>
      </c>
      <c r="C156" s="16">
        <v>1652</v>
      </c>
      <c r="D156" s="16" t="s">
        <v>3691</v>
      </c>
      <c r="E156" s="27">
        <v>42289</v>
      </c>
      <c r="F156" s="16" t="s">
        <v>3694</v>
      </c>
      <c r="G156" s="16" t="s">
        <v>1278</v>
      </c>
      <c r="H156" s="16">
        <v>1.47253258013337</v>
      </c>
      <c r="I156" s="16" t="s">
        <v>3696</v>
      </c>
    </row>
    <row r="157" spans="1:9">
      <c r="A157" s="20"/>
      <c r="B157" s="13">
        <v>156</v>
      </c>
      <c r="C157" s="16">
        <v>1652</v>
      </c>
      <c r="D157" s="16" t="s">
        <v>3691</v>
      </c>
      <c r="E157" s="27">
        <v>42289</v>
      </c>
      <c r="F157" s="16" t="s">
        <v>3694</v>
      </c>
      <c r="G157" s="16" t="s">
        <v>1278</v>
      </c>
      <c r="H157" s="16">
        <v>0.74238484649383396</v>
      </c>
      <c r="I157" s="16" t="s">
        <v>3696</v>
      </c>
    </row>
    <row r="158" spans="1:9">
      <c r="A158" s="20"/>
      <c r="B158" s="13">
        <v>157</v>
      </c>
      <c r="C158" s="16">
        <v>1652</v>
      </c>
      <c r="D158" s="16" t="s">
        <v>3691</v>
      </c>
      <c r="E158" s="27">
        <v>42289</v>
      </c>
      <c r="F158" s="16" t="s">
        <v>3694</v>
      </c>
      <c r="G158" s="16" t="s">
        <v>3698</v>
      </c>
      <c r="H158" s="16">
        <v>0.120331609733891</v>
      </c>
      <c r="I158" s="16" t="s">
        <v>3696</v>
      </c>
    </row>
    <row r="159" spans="1:9">
      <c r="A159" s="20"/>
      <c r="B159" s="13">
        <v>158</v>
      </c>
      <c r="C159" s="16">
        <v>1652</v>
      </c>
      <c r="D159" s="16" t="s">
        <v>3691</v>
      </c>
      <c r="E159" s="27">
        <v>42289</v>
      </c>
      <c r="F159" s="16" t="s">
        <v>3694</v>
      </c>
      <c r="G159" s="16" t="s">
        <v>3695</v>
      </c>
      <c r="H159" s="16">
        <v>7.3422677125763794E-2</v>
      </c>
      <c r="I159" s="16" t="s">
        <v>3696</v>
      </c>
    </row>
    <row r="160" spans="1:9">
      <c r="A160" s="20"/>
      <c r="B160" s="13">
        <v>159</v>
      </c>
      <c r="C160" s="16">
        <v>1652</v>
      </c>
      <c r="D160" s="16" t="s">
        <v>3691</v>
      </c>
      <c r="E160" s="27">
        <v>42289</v>
      </c>
      <c r="F160" s="16" t="s">
        <v>3694</v>
      </c>
      <c r="G160" s="16" t="s">
        <v>3698</v>
      </c>
      <c r="H160" s="16">
        <v>3.0592782135734901E-2</v>
      </c>
      <c r="I160" s="16" t="s">
        <v>3693</v>
      </c>
    </row>
    <row r="161" spans="1:9">
      <c r="A161" s="20"/>
      <c r="B161" s="13">
        <v>160</v>
      </c>
      <c r="C161" s="16">
        <v>1652</v>
      </c>
      <c r="D161" s="16" t="s">
        <v>3691</v>
      </c>
      <c r="E161" s="27">
        <v>42289</v>
      </c>
      <c r="F161" s="16" t="s">
        <v>3692</v>
      </c>
      <c r="G161" s="16" t="s">
        <v>1406</v>
      </c>
      <c r="H161" s="16">
        <v>1.4276631663343E-2</v>
      </c>
      <c r="I161" s="16" t="s">
        <v>3693</v>
      </c>
    </row>
    <row r="162" spans="1:9">
      <c r="A162" s="20"/>
      <c r="B162" s="13">
        <v>161</v>
      </c>
      <c r="C162" s="16">
        <v>1652</v>
      </c>
      <c r="D162" s="16" t="s">
        <v>3691</v>
      </c>
      <c r="E162" s="27">
        <v>42289</v>
      </c>
      <c r="F162" s="16" t="s">
        <v>1235</v>
      </c>
      <c r="G162" s="16" t="s">
        <v>1235</v>
      </c>
      <c r="H162" s="16">
        <v>1.0197594045245E-2</v>
      </c>
      <c r="I162" s="16" t="s">
        <v>3693</v>
      </c>
    </row>
    <row r="163" spans="1:9">
      <c r="A163" s="20"/>
      <c r="B163" s="13">
        <v>162</v>
      </c>
      <c r="C163" s="16">
        <v>1978</v>
      </c>
      <c r="D163" s="16" t="s">
        <v>3691</v>
      </c>
      <c r="E163" s="27">
        <v>42289</v>
      </c>
      <c r="F163" s="16" t="s">
        <v>3699</v>
      </c>
      <c r="G163" s="16" t="s">
        <v>1279</v>
      </c>
      <c r="H163" s="16">
        <v>0.132568722588185</v>
      </c>
      <c r="I163" s="16" t="s">
        <v>3696</v>
      </c>
    </row>
    <row r="164" spans="1:9">
      <c r="A164" s="20"/>
      <c r="B164" s="13">
        <v>163</v>
      </c>
      <c r="C164" s="16">
        <v>1978</v>
      </c>
      <c r="D164" s="16" t="s">
        <v>3691</v>
      </c>
      <c r="E164" s="27">
        <v>42289</v>
      </c>
      <c r="F164" s="16" t="s">
        <v>3692</v>
      </c>
      <c r="G164" s="16" t="s">
        <v>1277</v>
      </c>
      <c r="H164" s="16">
        <v>0</v>
      </c>
      <c r="I164" s="16" t="s">
        <v>3693</v>
      </c>
    </row>
    <row r="165" spans="1:9">
      <c r="A165" s="20"/>
      <c r="B165" s="13">
        <v>164</v>
      </c>
      <c r="C165" s="16">
        <v>2301</v>
      </c>
      <c r="D165" s="16" t="s">
        <v>3691</v>
      </c>
      <c r="E165" s="27">
        <v>42289</v>
      </c>
      <c r="F165" s="16" t="s">
        <v>3694</v>
      </c>
      <c r="G165" s="16" t="s">
        <v>3697</v>
      </c>
      <c r="H165" s="16">
        <v>0.80153089195625504</v>
      </c>
      <c r="I165" s="16" t="s">
        <v>3696</v>
      </c>
    </row>
    <row r="166" spans="1:9">
      <c r="A166" s="20"/>
      <c r="B166" s="13">
        <v>165</v>
      </c>
      <c r="C166" s="16">
        <v>2301</v>
      </c>
      <c r="D166" s="16" t="s">
        <v>3691</v>
      </c>
      <c r="E166" s="27">
        <v>42289</v>
      </c>
      <c r="F166" s="16" t="s">
        <v>3694</v>
      </c>
      <c r="G166" s="16" t="s">
        <v>3697</v>
      </c>
      <c r="H166" s="16">
        <v>0.74646388411193199</v>
      </c>
      <c r="I166" s="16" t="s">
        <v>3696</v>
      </c>
    </row>
    <row r="167" spans="1:9">
      <c r="A167" s="20"/>
      <c r="B167" s="13">
        <v>166</v>
      </c>
      <c r="C167" s="16">
        <v>2301</v>
      </c>
      <c r="D167" s="16" t="s">
        <v>3691</v>
      </c>
      <c r="E167" s="27">
        <v>42289</v>
      </c>
      <c r="F167" s="16" t="s">
        <v>1235</v>
      </c>
      <c r="G167" s="16" t="s">
        <v>1235</v>
      </c>
      <c r="H167" s="16">
        <v>0.12441064735198901</v>
      </c>
      <c r="I167" s="16" t="s">
        <v>3696</v>
      </c>
    </row>
    <row r="168" spans="1:9">
      <c r="A168" s="20"/>
      <c r="B168" s="13">
        <v>167</v>
      </c>
      <c r="C168" s="16">
        <v>2514</v>
      </c>
      <c r="D168" s="16" t="s">
        <v>3691</v>
      </c>
      <c r="E168" s="27">
        <v>42289</v>
      </c>
      <c r="F168" s="16" t="s">
        <v>3692</v>
      </c>
      <c r="G168" s="16" t="s">
        <v>3698</v>
      </c>
      <c r="H168" s="16">
        <v>6.9343639507665797E-2</v>
      </c>
      <c r="I168" s="16" t="s">
        <v>3696</v>
      </c>
    </row>
    <row r="169" spans="1:9">
      <c r="A169" s="20"/>
      <c r="B169" s="13">
        <v>168</v>
      </c>
      <c r="C169" s="16">
        <v>2788</v>
      </c>
      <c r="D169" s="16" t="s">
        <v>3691</v>
      </c>
      <c r="E169" s="27">
        <v>42289</v>
      </c>
      <c r="F169" s="16" t="s">
        <v>1235</v>
      </c>
      <c r="G169" s="16" t="s">
        <v>1235</v>
      </c>
      <c r="H169" s="16">
        <v>5.09879702262249E-2</v>
      </c>
      <c r="I169" s="16" t="s">
        <v>3693</v>
      </c>
    </row>
    <row r="170" spans="1:9">
      <c r="A170" s="20"/>
      <c r="B170" s="13">
        <v>169</v>
      </c>
      <c r="C170" s="16">
        <v>3033</v>
      </c>
      <c r="D170" s="16" t="s">
        <v>3691</v>
      </c>
      <c r="E170" s="27">
        <v>42289</v>
      </c>
      <c r="F170" s="16" t="s">
        <v>3699</v>
      </c>
      <c r="G170" s="16" t="s">
        <v>1406</v>
      </c>
      <c r="H170" s="16">
        <v>6.1185564271469903E-3</v>
      </c>
      <c r="I170" s="16" t="s">
        <v>3693</v>
      </c>
    </row>
    <row r="171" spans="1:9">
      <c r="A171" s="20"/>
      <c r="B171" s="13">
        <v>170</v>
      </c>
      <c r="C171" s="16">
        <v>3033</v>
      </c>
      <c r="D171" s="16" t="s">
        <v>3691</v>
      </c>
      <c r="E171" s="27">
        <v>42289</v>
      </c>
      <c r="F171" s="16" t="s">
        <v>3692</v>
      </c>
      <c r="G171" s="16" t="s">
        <v>1406</v>
      </c>
      <c r="H171" s="16">
        <v>0</v>
      </c>
      <c r="I171" s="16" t="s">
        <v>3693</v>
      </c>
    </row>
    <row r="172" spans="1:9">
      <c r="A172" s="20"/>
      <c r="B172" s="13">
        <v>171</v>
      </c>
      <c r="C172" s="16">
        <v>274</v>
      </c>
      <c r="D172" s="16" t="s">
        <v>3691</v>
      </c>
      <c r="E172" s="27">
        <v>42290</v>
      </c>
      <c r="F172" s="16" t="s">
        <v>3694</v>
      </c>
      <c r="G172" s="16" t="s">
        <v>1278</v>
      </c>
      <c r="H172" s="16">
        <v>0.24474225708587899</v>
      </c>
      <c r="I172" s="16" t="s">
        <v>3696</v>
      </c>
    </row>
    <row r="173" spans="1:9">
      <c r="A173" s="20"/>
      <c r="B173" s="13">
        <v>172</v>
      </c>
      <c r="C173" s="16">
        <v>274</v>
      </c>
      <c r="D173" s="16" t="s">
        <v>3691</v>
      </c>
      <c r="E173" s="27">
        <v>42290</v>
      </c>
      <c r="F173" s="16" t="s">
        <v>3694</v>
      </c>
      <c r="G173" s="16" t="s">
        <v>3698</v>
      </c>
      <c r="H173" s="16">
        <v>1.4276631663343E-2</v>
      </c>
      <c r="I173" s="16" t="s">
        <v>3693</v>
      </c>
    </row>
    <row r="174" spans="1:9">
      <c r="A174" s="20"/>
      <c r="B174" s="13">
        <v>173</v>
      </c>
      <c r="C174" s="16">
        <v>274</v>
      </c>
      <c r="D174" s="16" t="s">
        <v>3691</v>
      </c>
      <c r="E174" s="27">
        <v>42290</v>
      </c>
      <c r="F174" s="16" t="s">
        <v>3692</v>
      </c>
      <c r="G174" s="16" t="s">
        <v>1337</v>
      </c>
      <c r="H174" s="16">
        <v>0</v>
      </c>
      <c r="I174" s="16" t="s">
        <v>3693</v>
      </c>
    </row>
    <row r="175" spans="1:9">
      <c r="A175" s="20"/>
      <c r="B175" s="13">
        <v>175</v>
      </c>
      <c r="C175" s="16">
        <v>442</v>
      </c>
      <c r="D175" s="16" t="s">
        <v>3691</v>
      </c>
      <c r="E175" s="27">
        <v>42290</v>
      </c>
      <c r="F175" s="16" t="s">
        <v>3694</v>
      </c>
      <c r="G175" s="16" t="s">
        <v>1277</v>
      </c>
      <c r="H175" s="16">
        <v>1.35424048920853</v>
      </c>
      <c r="I175" s="16" t="s">
        <v>3696</v>
      </c>
    </row>
    <row r="176" spans="1:9">
      <c r="A176" s="20"/>
      <c r="B176" s="13">
        <v>176</v>
      </c>
      <c r="C176" s="16">
        <v>442</v>
      </c>
      <c r="D176" s="16" t="s">
        <v>3691</v>
      </c>
      <c r="E176" s="27">
        <v>42290</v>
      </c>
      <c r="F176" s="16" t="s">
        <v>1235</v>
      </c>
      <c r="G176" s="16" t="s">
        <v>1235</v>
      </c>
      <c r="H176" s="16">
        <v>0.987127103579714</v>
      </c>
      <c r="I176" s="16" t="s">
        <v>3705</v>
      </c>
    </row>
    <row r="177" spans="1:9">
      <c r="A177" s="20"/>
      <c r="B177" s="13">
        <v>177</v>
      </c>
      <c r="C177" s="16">
        <v>442</v>
      </c>
      <c r="D177" s="16" t="s">
        <v>3691</v>
      </c>
      <c r="E177" s="27">
        <v>42290</v>
      </c>
      <c r="F177" s="16" t="s">
        <v>3694</v>
      </c>
      <c r="G177" s="16" t="s">
        <v>1385</v>
      </c>
      <c r="H177" s="16">
        <v>0.18355669281441001</v>
      </c>
      <c r="I177" s="16" t="s">
        <v>3696</v>
      </c>
    </row>
    <row r="178" spans="1:9">
      <c r="A178" s="20"/>
      <c r="B178" s="13">
        <v>178</v>
      </c>
      <c r="C178" s="16">
        <v>442</v>
      </c>
      <c r="D178" s="16" t="s">
        <v>3691</v>
      </c>
      <c r="E178" s="27">
        <v>42290</v>
      </c>
      <c r="F178" s="16" t="s">
        <v>1235</v>
      </c>
      <c r="G178" s="16" t="s">
        <v>1235</v>
      </c>
      <c r="H178" s="16">
        <v>1.0197594045245E-2</v>
      </c>
      <c r="I178" s="16" t="s">
        <v>3693</v>
      </c>
    </row>
    <row r="179" spans="1:9">
      <c r="A179" s="20"/>
      <c r="B179" s="13">
        <v>179</v>
      </c>
      <c r="C179" s="16">
        <v>442</v>
      </c>
      <c r="D179" s="16" t="s">
        <v>3691</v>
      </c>
      <c r="E179" s="27">
        <v>42290</v>
      </c>
      <c r="F179" s="16" t="s">
        <v>1235</v>
      </c>
      <c r="G179" s="16" t="s">
        <v>1235</v>
      </c>
      <c r="H179" s="16">
        <v>0</v>
      </c>
      <c r="I179" s="16" t="s">
        <v>3693</v>
      </c>
    </row>
    <row r="180" spans="1:9">
      <c r="A180" s="20"/>
      <c r="B180" s="13">
        <v>181</v>
      </c>
      <c r="C180" s="16">
        <v>958</v>
      </c>
      <c r="D180" s="16" t="s">
        <v>3691</v>
      </c>
      <c r="E180" s="27">
        <v>42290</v>
      </c>
      <c r="F180" s="16" t="s">
        <v>1235</v>
      </c>
      <c r="G180" s="16" t="s">
        <v>1235</v>
      </c>
      <c r="H180" s="16">
        <v>0.17131957996011599</v>
      </c>
      <c r="I180" s="16" t="s">
        <v>3696</v>
      </c>
    </row>
    <row r="181" spans="1:9">
      <c r="A181" s="20"/>
      <c r="B181" s="13">
        <v>182</v>
      </c>
      <c r="C181" s="16">
        <v>958</v>
      </c>
      <c r="D181" s="16" t="s">
        <v>3691</v>
      </c>
      <c r="E181" s="27">
        <v>42290</v>
      </c>
      <c r="F181" s="16" t="s">
        <v>3692</v>
      </c>
      <c r="G181" s="16" t="s">
        <v>1278</v>
      </c>
      <c r="H181" s="16">
        <v>6.1185564271469903E-3</v>
      </c>
      <c r="I181" s="16" t="s">
        <v>3693</v>
      </c>
    </row>
    <row r="182" spans="1:9">
      <c r="A182" s="20"/>
      <c r="B182" s="13">
        <v>183</v>
      </c>
      <c r="C182" s="16">
        <v>958</v>
      </c>
      <c r="D182" s="16" t="s">
        <v>3691</v>
      </c>
      <c r="E182" s="27">
        <v>42290</v>
      </c>
      <c r="F182" s="16" t="s">
        <v>3692</v>
      </c>
      <c r="G182" s="16" t="s">
        <v>1277</v>
      </c>
      <c r="H182" s="16">
        <v>4.0790376180979901E-3</v>
      </c>
      <c r="I182" s="16" t="s">
        <v>3693</v>
      </c>
    </row>
    <row r="183" spans="1:9">
      <c r="A183" s="20"/>
      <c r="B183" s="13">
        <v>184</v>
      </c>
      <c r="C183" s="16">
        <v>958</v>
      </c>
      <c r="D183" s="16" t="s">
        <v>3691</v>
      </c>
      <c r="E183" s="27">
        <v>42290</v>
      </c>
      <c r="F183" s="16" t="s">
        <v>1235</v>
      </c>
      <c r="G183" s="16" t="s">
        <v>1235</v>
      </c>
      <c r="H183" s="16">
        <v>0</v>
      </c>
      <c r="I183" s="16" t="s">
        <v>3693</v>
      </c>
    </row>
    <row r="184" spans="1:9">
      <c r="A184" s="20"/>
      <c r="B184" s="13">
        <v>185</v>
      </c>
      <c r="C184" s="16">
        <v>1079</v>
      </c>
      <c r="D184" s="16" t="s">
        <v>3691</v>
      </c>
      <c r="E184" s="27">
        <v>42290</v>
      </c>
      <c r="F184" s="16" t="s">
        <v>3694</v>
      </c>
      <c r="G184" s="16" t="s">
        <v>1278</v>
      </c>
      <c r="H184" s="16">
        <v>0.236584181849683</v>
      </c>
      <c r="I184" s="16" t="s">
        <v>3696</v>
      </c>
    </row>
    <row r="185" spans="1:9">
      <c r="A185" s="20"/>
      <c r="B185" s="13">
        <v>187</v>
      </c>
      <c r="C185" s="16">
        <v>1493</v>
      </c>
      <c r="D185" s="16" t="s">
        <v>3691</v>
      </c>
      <c r="E185" s="27">
        <v>42290</v>
      </c>
      <c r="F185" s="16" t="s">
        <v>3694</v>
      </c>
      <c r="G185" s="16" t="s">
        <v>1278</v>
      </c>
      <c r="H185" s="16">
        <v>2.2434706899539001E-2</v>
      </c>
      <c r="I185" s="16" t="s">
        <v>3693</v>
      </c>
    </row>
    <row r="186" spans="1:9">
      <c r="A186" s="20"/>
      <c r="B186" s="13">
        <v>188</v>
      </c>
      <c r="C186" s="16">
        <v>1669</v>
      </c>
      <c r="D186" s="16" t="s">
        <v>3691</v>
      </c>
      <c r="E186" s="27">
        <v>42290</v>
      </c>
      <c r="F186" s="16" t="s">
        <v>3694</v>
      </c>
      <c r="G186" s="16" t="s">
        <v>1406</v>
      </c>
      <c r="H186" s="16">
        <v>3.3182971023227199</v>
      </c>
      <c r="I186" s="16" t="s">
        <v>3696</v>
      </c>
    </row>
    <row r="187" spans="1:9">
      <c r="A187" s="20"/>
      <c r="B187" s="13">
        <v>189</v>
      </c>
      <c r="C187" s="16">
        <v>1669</v>
      </c>
      <c r="D187" s="16" t="s">
        <v>3691</v>
      </c>
      <c r="E187" s="27">
        <v>42290</v>
      </c>
      <c r="F187" s="16" t="s">
        <v>1235</v>
      </c>
      <c r="G187" s="16" t="s">
        <v>1235</v>
      </c>
      <c r="H187" s="16">
        <v>0.556788634870376</v>
      </c>
      <c r="I187" s="16" t="s">
        <v>3696</v>
      </c>
    </row>
    <row r="188" spans="1:9">
      <c r="A188" s="20"/>
      <c r="B188" s="13">
        <v>190</v>
      </c>
      <c r="C188" s="16">
        <v>1691</v>
      </c>
      <c r="D188" s="16" t="s">
        <v>3691</v>
      </c>
      <c r="E188" s="27">
        <v>42290</v>
      </c>
      <c r="F188" s="16" t="s">
        <v>1235</v>
      </c>
      <c r="G188" s="16" t="s">
        <v>1235</v>
      </c>
      <c r="H188" s="16">
        <v>4.0790376180979901E-2</v>
      </c>
      <c r="I188" s="16" t="s">
        <v>3693</v>
      </c>
    </row>
    <row r="189" spans="1:9">
      <c r="A189" s="20"/>
      <c r="B189" s="13">
        <v>192</v>
      </c>
      <c r="C189" s="16">
        <v>2099</v>
      </c>
      <c r="D189" s="16" t="s">
        <v>3691</v>
      </c>
      <c r="E189" s="27">
        <v>42290</v>
      </c>
      <c r="F189" s="16" t="s">
        <v>1235</v>
      </c>
      <c r="G189" s="16" t="s">
        <v>1235</v>
      </c>
      <c r="H189" s="16">
        <v>3.4671819753832898E-2</v>
      </c>
      <c r="I189" s="16" t="s">
        <v>3693</v>
      </c>
    </row>
    <row r="190" spans="1:9">
      <c r="A190" s="20"/>
      <c r="B190" s="13">
        <v>197</v>
      </c>
      <c r="C190" s="16">
        <v>561</v>
      </c>
      <c r="D190" s="16" t="s">
        <v>3691</v>
      </c>
      <c r="E190" s="27">
        <v>42291</v>
      </c>
      <c r="F190" s="16" t="s">
        <v>3699</v>
      </c>
      <c r="G190" s="16" t="s">
        <v>1278</v>
      </c>
      <c r="H190" s="16">
        <v>0.19783332447775301</v>
      </c>
      <c r="I190" s="16" t="s">
        <v>3696</v>
      </c>
    </row>
    <row r="191" spans="1:9">
      <c r="A191" s="20"/>
      <c r="B191" s="13">
        <v>198</v>
      </c>
      <c r="C191" s="16">
        <v>1144</v>
      </c>
      <c r="D191" s="16" t="s">
        <v>3691</v>
      </c>
      <c r="E191" s="27">
        <v>42291</v>
      </c>
      <c r="F191" s="16" t="s">
        <v>3692</v>
      </c>
      <c r="G191" s="16" t="s">
        <v>1277</v>
      </c>
      <c r="H191" s="16">
        <v>0.19375428685965501</v>
      </c>
      <c r="I191" s="16" t="s">
        <v>3696</v>
      </c>
    </row>
    <row r="192" spans="1:9">
      <c r="A192" s="20"/>
      <c r="B192" s="13">
        <v>199</v>
      </c>
      <c r="C192" s="16">
        <v>1144</v>
      </c>
      <c r="D192" s="16" t="s">
        <v>3691</v>
      </c>
      <c r="E192" s="27">
        <v>42291</v>
      </c>
      <c r="F192" s="16" t="s">
        <v>3692</v>
      </c>
      <c r="G192" s="16" t="s">
        <v>1278</v>
      </c>
      <c r="H192" s="16">
        <v>0.187635730432508</v>
      </c>
      <c r="I192" s="16" t="s">
        <v>3696</v>
      </c>
    </row>
    <row r="193" spans="1:9">
      <c r="A193" s="20"/>
      <c r="B193" s="13">
        <v>200</v>
      </c>
      <c r="C193" s="16">
        <v>1144</v>
      </c>
      <c r="D193" s="16" t="s">
        <v>3691</v>
      </c>
      <c r="E193" s="27">
        <v>42291</v>
      </c>
      <c r="F193" s="16" t="s">
        <v>3692</v>
      </c>
      <c r="G193" s="16" t="s">
        <v>1278</v>
      </c>
      <c r="H193" s="16">
        <v>0.17947765519631201</v>
      </c>
      <c r="I193" s="16" t="s">
        <v>3696</v>
      </c>
    </row>
    <row r="194" spans="1:9">
      <c r="A194" s="20"/>
      <c r="B194" s="13">
        <v>201</v>
      </c>
      <c r="C194" s="16">
        <v>1144</v>
      </c>
      <c r="D194" s="16" t="s">
        <v>3691</v>
      </c>
      <c r="E194" s="27">
        <v>42291</v>
      </c>
      <c r="F194" s="16" t="s">
        <v>3692</v>
      </c>
      <c r="G194" s="16" t="s">
        <v>1278</v>
      </c>
      <c r="H194" s="16">
        <v>0.17539861757821401</v>
      </c>
      <c r="I194" s="16" t="s">
        <v>3696</v>
      </c>
    </row>
    <row r="195" spans="1:9">
      <c r="A195" s="20"/>
      <c r="B195" s="13">
        <v>202</v>
      </c>
      <c r="C195" s="16">
        <v>2087</v>
      </c>
      <c r="D195" s="16" t="s">
        <v>3691</v>
      </c>
      <c r="E195" s="27">
        <v>42291</v>
      </c>
      <c r="F195" s="16" t="s">
        <v>3699</v>
      </c>
      <c r="G195" s="16" t="s">
        <v>1278</v>
      </c>
      <c r="H195" s="16">
        <v>6.9343639507665797E-2</v>
      </c>
      <c r="I195" s="16" t="s">
        <v>3696</v>
      </c>
    </row>
    <row r="196" spans="1:9">
      <c r="A196" s="20"/>
      <c r="B196" s="13">
        <v>203</v>
      </c>
      <c r="C196" s="16">
        <v>2394</v>
      </c>
      <c r="D196" s="16" t="s">
        <v>3691</v>
      </c>
      <c r="E196" s="27">
        <v>42291</v>
      </c>
      <c r="F196" s="16" t="s">
        <v>3699</v>
      </c>
      <c r="G196" s="16" t="s">
        <v>1278</v>
      </c>
      <c r="H196" s="16">
        <v>2.6513744517636901E-2</v>
      </c>
      <c r="I196" s="16" t="s">
        <v>3693</v>
      </c>
    </row>
    <row r="197" spans="1:9">
      <c r="A197" s="20"/>
      <c r="B197" s="13">
        <v>204</v>
      </c>
      <c r="C197" s="16">
        <v>2477</v>
      </c>
      <c r="D197" s="16" t="s">
        <v>3691</v>
      </c>
      <c r="E197" s="27">
        <v>42291</v>
      </c>
      <c r="F197" s="16" t="s">
        <v>3699</v>
      </c>
      <c r="G197" s="16" t="s">
        <v>1278</v>
      </c>
      <c r="H197" s="16">
        <v>0.195793805668704</v>
      </c>
      <c r="I197" s="16" t="s">
        <v>3696</v>
      </c>
    </row>
    <row r="198" spans="1:9">
      <c r="A198" s="20"/>
      <c r="B198" s="13">
        <v>206</v>
      </c>
      <c r="C198" s="16">
        <v>2720</v>
      </c>
      <c r="D198" s="16" t="s">
        <v>3691</v>
      </c>
      <c r="E198" s="27">
        <v>42291</v>
      </c>
      <c r="F198" s="16" t="s">
        <v>3699</v>
      </c>
      <c r="G198" s="16" t="s">
        <v>1278</v>
      </c>
      <c r="H198" s="16">
        <v>0.120331609733891</v>
      </c>
      <c r="I198" s="16" t="s">
        <v>3696</v>
      </c>
    </row>
    <row r="199" spans="1:9">
      <c r="A199" s="20"/>
      <c r="B199" s="13">
        <v>207</v>
      </c>
      <c r="C199" s="16">
        <v>2720</v>
      </c>
      <c r="D199" s="16" t="s">
        <v>3691</v>
      </c>
      <c r="E199" s="27">
        <v>42291</v>
      </c>
      <c r="F199" s="16" t="s">
        <v>3692</v>
      </c>
      <c r="G199" s="16" t="s">
        <v>1278</v>
      </c>
      <c r="H199" s="16">
        <v>1.4276631663343E-2</v>
      </c>
      <c r="I199" s="16" t="s">
        <v>3693</v>
      </c>
    </row>
    <row r="200" spans="1:9">
      <c r="A200" s="20"/>
      <c r="B200" s="13">
        <v>208</v>
      </c>
      <c r="C200" s="16">
        <v>2977</v>
      </c>
      <c r="D200" s="16" t="s">
        <v>3691</v>
      </c>
      <c r="E200" s="27">
        <v>42291</v>
      </c>
      <c r="F200" s="16" t="s">
        <v>1235</v>
      </c>
      <c r="G200" s="16" t="s">
        <v>1235</v>
      </c>
      <c r="H200" s="16">
        <v>0.26309792636731999</v>
      </c>
      <c r="I200" s="16" t="s">
        <v>3696</v>
      </c>
    </row>
    <row r="201" spans="1:9">
      <c r="A201" s="20"/>
      <c r="B201" s="13">
        <v>209</v>
      </c>
      <c r="C201" s="16">
        <v>2977</v>
      </c>
      <c r="D201" s="16" t="s">
        <v>3691</v>
      </c>
      <c r="E201" s="27">
        <v>42291</v>
      </c>
      <c r="F201" s="16" t="s">
        <v>3692</v>
      </c>
      <c r="G201" s="16" t="s">
        <v>3704</v>
      </c>
      <c r="H201" s="16">
        <v>0.173359098769165</v>
      </c>
      <c r="I201" s="16" t="s">
        <v>3696</v>
      </c>
    </row>
    <row r="202" spans="1:9">
      <c r="A202" s="20"/>
      <c r="B202" s="13">
        <v>210</v>
      </c>
      <c r="C202" s="16">
        <v>2977</v>
      </c>
      <c r="D202" s="16" t="s">
        <v>3691</v>
      </c>
      <c r="E202" s="27">
        <v>42291</v>
      </c>
      <c r="F202" s="16" t="s">
        <v>3692</v>
      </c>
      <c r="G202" s="16" t="s">
        <v>3704</v>
      </c>
      <c r="H202" s="16">
        <v>9.5857384025302805E-2</v>
      </c>
      <c r="I202" s="16" t="s">
        <v>3696</v>
      </c>
    </row>
    <row r="203" spans="1:9">
      <c r="A203" s="20"/>
      <c r="B203" s="13">
        <v>211</v>
      </c>
      <c r="C203" s="16">
        <v>2977</v>
      </c>
      <c r="D203" s="16" t="s">
        <v>3691</v>
      </c>
      <c r="E203" s="27">
        <v>42291</v>
      </c>
      <c r="F203" s="16" t="s">
        <v>3692</v>
      </c>
      <c r="G203" s="16" t="s">
        <v>1279</v>
      </c>
      <c r="H203" s="16">
        <v>8.1580752361959802E-2</v>
      </c>
      <c r="I203" s="16" t="s">
        <v>3696</v>
      </c>
    </row>
    <row r="204" spans="1:9">
      <c r="A204" s="20"/>
      <c r="B204" s="13">
        <v>212</v>
      </c>
      <c r="C204" s="16">
        <v>2977</v>
      </c>
      <c r="D204" s="16" t="s">
        <v>3691</v>
      </c>
      <c r="E204" s="27">
        <v>42291</v>
      </c>
      <c r="F204" s="16" t="s">
        <v>1385</v>
      </c>
      <c r="G204" s="16" t="s">
        <v>3704</v>
      </c>
      <c r="H204" s="16">
        <v>3.4671819753832898E-2</v>
      </c>
      <c r="I204" s="16" t="s">
        <v>3693</v>
      </c>
    </row>
    <row r="205" spans="1:9">
      <c r="A205" s="20"/>
      <c r="B205" s="13">
        <v>213</v>
      </c>
      <c r="C205" s="16">
        <v>3004</v>
      </c>
      <c r="D205" s="16" t="s">
        <v>3691</v>
      </c>
      <c r="E205" s="27">
        <v>42291</v>
      </c>
      <c r="F205" s="16" t="s">
        <v>3692</v>
      </c>
      <c r="G205" s="16" t="s">
        <v>3698</v>
      </c>
      <c r="H205" s="16">
        <v>3.0592782135734901E-2</v>
      </c>
      <c r="I205" s="16" t="s">
        <v>3693</v>
      </c>
    </row>
    <row r="206" spans="1:9">
      <c r="A206" s="20"/>
      <c r="B206" s="13">
        <v>215</v>
      </c>
      <c r="C206" s="16">
        <v>139</v>
      </c>
      <c r="D206" s="16" t="s">
        <v>3691</v>
      </c>
      <c r="E206" s="27">
        <v>42292</v>
      </c>
      <c r="F206" s="16" t="s">
        <v>3692</v>
      </c>
      <c r="G206" s="16" t="s">
        <v>3698</v>
      </c>
      <c r="H206" s="16">
        <v>0.169280061151067</v>
      </c>
      <c r="I206" s="16" t="s">
        <v>3696</v>
      </c>
    </row>
    <row r="207" spans="1:9">
      <c r="A207" s="20"/>
      <c r="B207" s="13">
        <v>216</v>
      </c>
      <c r="C207" s="16">
        <v>139</v>
      </c>
      <c r="D207" s="16" t="s">
        <v>3691</v>
      </c>
      <c r="E207" s="27">
        <v>42292</v>
      </c>
      <c r="F207" s="16" t="s">
        <v>1235</v>
      </c>
      <c r="G207" s="16" t="s">
        <v>1235</v>
      </c>
      <c r="H207" s="16">
        <v>9.9936421643400802E-2</v>
      </c>
      <c r="I207" s="16" t="s">
        <v>3696</v>
      </c>
    </row>
    <row r="208" spans="1:9">
      <c r="A208" s="20"/>
      <c r="B208" s="13">
        <v>217</v>
      </c>
      <c r="C208" s="16">
        <v>139</v>
      </c>
      <c r="D208" s="16" t="s">
        <v>3691</v>
      </c>
      <c r="E208" s="27">
        <v>42292</v>
      </c>
      <c r="F208" s="16" t="s">
        <v>3692</v>
      </c>
      <c r="G208" s="16" t="s">
        <v>1406</v>
      </c>
      <c r="H208" s="16">
        <v>2.0395188090489999E-2</v>
      </c>
      <c r="I208" s="16" t="s">
        <v>3693</v>
      </c>
    </row>
    <row r="209" spans="1:9">
      <c r="A209" s="20"/>
      <c r="B209" s="13">
        <v>219</v>
      </c>
      <c r="C209" s="16">
        <v>1150</v>
      </c>
      <c r="D209" s="16" t="s">
        <v>3691</v>
      </c>
      <c r="E209" s="27">
        <v>42292</v>
      </c>
      <c r="F209" s="16" t="s">
        <v>3699</v>
      </c>
      <c r="G209" s="16" t="s">
        <v>1278</v>
      </c>
      <c r="H209" s="16">
        <v>0</v>
      </c>
      <c r="I209" s="16" t="s">
        <v>3693</v>
      </c>
    </row>
    <row r="210" spans="1:9">
      <c r="A210" s="20"/>
      <c r="B210" s="13">
        <v>220</v>
      </c>
      <c r="C210" s="16">
        <v>1150</v>
      </c>
      <c r="D210" s="16" t="s">
        <v>3691</v>
      </c>
      <c r="E210" s="27">
        <v>42292</v>
      </c>
      <c r="F210" s="16" t="s">
        <v>3692</v>
      </c>
      <c r="G210" s="16" t="s">
        <v>1406</v>
      </c>
      <c r="H210" s="16">
        <v>0</v>
      </c>
      <c r="I210" s="16" t="s">
        <v>3693</v>
      </c>
    </row>
    <row r="211" spans="1:9">
      <c r="A211" s="20"/>
      <c r="B211" s="13">
        <v>221</v>
      </c>
      <c r="C211" s="16">
        <v>1166</v>
      </c>
      <c r="D211" s="16" t="s">
        <v>3691</v>
      </c>
      <c r="E211" s="27">
        <v>42292</v>
      </c>
      <c r="F211" s="16" t="s">
        <v>3700</v>
      </c>
      <c r="G211" s="16" t="s">
        <v>1235</v>
      </c>
      <c r="H211" s="16">
        <v>3.88120429362024</v>
      </c>
      <c r="I211" s="16" t="s">
        <v>3696</v>
      </c>
    </row>
    <row r="212" spans="1:9">
      <c r="A212" s="20"/>
      <c r="B212" s="13">
        <v>222</v>
      </c>
      <c r="C212" s="16">
        <v>1166</v>
      </c>
      <c r="D212" s="16" t="s">
        <v>3691</v>
      </c>
      <c r="E212" s="27">
        <v>42292</v>
      </c>
      <c r="F212" s="16" t="s">
        <v>3694</v>
      </c>
      <c r="G212" s="16" t="s">
        <v>3697</v>
      </c>
      <c r="H212" s="16">
        <v>0.80764944838340202</v>
      </c>
      <c r="I212" s="16" t="s">
        <v>3696</v>
      </c>
    </row>
    <row r="213" spans="1:9">
      <c r="A213" s="20"/>
      <c r="B213" s="13">
        <v>223</v>
      </c>
      <c r="C213" s="16">
        <v>1166</v>
      </c>
      <c r="D213" s="16" t="s">
        <v>3691</v>
      </c>
      <c r="E213" s="27">
        <v>42292</v>
      </c>
      <c r="F213" s="16" t="s">
        <v>3692</v>
      </c>
      <c r="G213" s="16" t="s">
        <v>3698</v>
      </c>
      <c r="H213" s="16">
        <v>0.35283675396547598</v>
      </c>
      <c r="I213" s="16" t="s">
        <v>3696</v>
      </c>
    </row>
    <row r="214" spans="1:9">
      <c r="A214" s="20"/>
      <c r="B214" s="13">
        <v>224</v>
      </c>
      <c r="C214" s="16">
        <v>1166</v>
      </c>
      <c r="D214" s="16" t="s">
        <v>3691</v>
      </c>
      <c r="E214" s="27">
        <v>42292</v>
      </c>
      <c r="F214" s="16" t="s">
        <v>3692</v>
      </c>
      <c r="G214" s="16" t="s">
        <v>3698</v>
      </c>
      <c r="H214" s="16">
        <v>0.23862370065873201</v>
      </c>
      <c r="I214" s="16" t="s">
        <v>3696</v>
      </c>
    </row>
    <row r="215" spans="1:9">
      <c r="A215" s="20"/>
      <c r="B215" s="13">
        <v>225</v>
      </c>
      <c r="C215" s="16">
        <v>1166</v>
      </c>
      <c r="D215" s="16" t="s">
        <v>3691</v>
      </c>
      <c r="E215" s="27">
        <v>42292</v>
      </c>
      <c r="F215" s="16" t="s">
        <v>3692</v>
      </c>
      <c r="G215" s="16" t="s">
        <v>3698</v>
      </c>
      <c r="H215" s="16">
        <v>2.6513744517636901E-2</v>
      </c>
      <c r="I215" s="16" t="s">
        <v>3693</v>
      </c>
    </row>
    <row r="216" spans="1:9">
      <c r="A216" s="20"/>
      <c r="B216" s="13">
        <v>226</v>
      </c>
      <c r="C216" s="16">
        <v>1166</v>
      </c>
      <c r="D216" s="16" t="s">
        <v>3691</v>
      </c>
      <c r="E216" s="27">
        <v>42292</v>
      </c>
      <c r="F216" s="16" t="s">
        <v>3699</v>
      </c>
      <c r="G216" s="16" t="s">
        <v>1278</v>
      </c>
      <c r="H216" s="16">
        <v>0</v>
      </c>
      <c r="I216" s="16" t="s">
        <v>3693</v>
      </c>
    </row>
    <row r="217" spans="1:9">
      <c r="A217" s="20"/>
      <c r="B217" s="13">
        <v>227</v>
      </c>
      <c r="C217" s="16">
        <v>1667</v>
      </c>
      <c r="D217" s="16" t="s">
        <v>3691</v>
      </c>
      <c r="E217" s="27">
        <v>42292</v>
      </c>
      <c r="F217" s="16" t="s">
        <v>3699</v>
      </c>
      <c r="G217" s="16" t="s">
        <v>1235</v>
      </c>
      <c r="H217" s="16">
        <v>0</v>
      </c>
      <c r="I217" s="16" t="s">
        <v>3693</v>
      </c>
    </row>
    <row r="218" spans="1:9">
      <c r="A218" s="20"/>
      <c r="B218" s="13">
        <v>229</v>
      </c>
      <c r="C218" s="16">
        <v>2446</v>
      </c>
      <c r="D218" s="16" t="s">
        <v>3691</v>
      </c>
      <c r="E218" s="27">
        <v>42292</v>
      </c>
      <c r="F218" s="16" t="s">
        <v>1235</v>
      </c>
      <c r="G218" s="16" t="s">
        <v>1235</v>
      </c>
      <c r="H218" s="16">
        <v>5.3007093847183402</v>
      </c>
      <c r="I218" s="16" t="s">
        <v>3705</v>
      </c>
    </row>
    <row r="219" spans="1:9">
      <c r="A219" s="20"/>
      <c r="B219" s="13">
        <v>230</v>
      </c>
      <c r="C219" s="16">
        <v>2446</v>
      </c>
      <c r="D219" s="16" t="s">
        <v>3691</v>
      </c>
      <c r="E219" s="27">
        <v>42292</v>
      </c>
      <c r="F219" s="16" t="s">
        <v>1235</v>
      </c>
      <c r="G219" s="16" t="s">
        <v>1235</v>
      </c>
      <c r="H219" s="16">
        <v>1.47457209894242</v>
      </c>
      <c r="I219" s="16" t="s">
        <v>3696</v>
      </c>
    </row>
    <row r="220" spans="1:9">
      <c r="A220" s="20"/>
      <c r="B220" s="13">
        <v>231</v>
      </c>
      <c r="C220" s="16">
        <v>2446</v>
      </c>
      <c r="D220" s="16" t="s">
        <v>3691</v>
      </c>
      <c r="E220" s="27">
        <v>42292</v>
      </c>
      <c r="F220" s="16" t="s">
        <v>3694</v>
      </c>
      <c r="G220" s="16" t="s">
        <v>3697</v>
      </c>
      <c r="H220" s="16">
        <v>0.12441064735198901</v>
      </c>
      <c r="I220" s="16" t="s">
        <v>3696</v>
      </c>
    </row>
    <row r="221" spans="1:9">
      <c r="A221" s="20"/>
      <c r="B221" s="13">
        <v>232</v>
      </c>
      <c r="C221" s="16">
        <v>2446</v>
      </c>
      <c r="D221" s="16" t="s">
        <v>3691</v>
      </c>
      <c r="E221" s="27">
        <v>42292</v>
      </c>
      <c r="F221" s="16" t="s">
        <v>3699</v>
      </c>
      <c r="G221" s="16" t="s">
        <v>1278</v>
      </c>
      <c r="H221" s="16">
        <v>6.5264601889567897E-2</v>
      </c>
      <c r="I221" s="16" t="s">
        <v>3696</v>
      </c>
    </row>
    <row r="222" spans="1:9">
      <c r="A222" s="20"/>
      <c r="B222" s="13">
        <v>233</v>
      </c>
      <c r="C222" s="16">
        <v>2446</v>
      </c>
      <c r="D222" s="16" t="s">
        <v>3691</v>
      </c>
      <c r="E222" s="27">
        <v>42292</v>
      </c>
      <c r="F222" s="16" t="s">
        <v>3692</v>
      </c>
      <c r="G222" s="16" t="s">
        <v>1279</v>
      </c>
      <c r="H222" s="16">
        <v>4.4869413799077898E-2</v>
      </c>
      <c r="I222" s="16" t="s">
        <v>3693</v>
      </c>
    </row>
    <row r="223" spans="1:9">
      <c r="A223" s="20"/>
      <c r="B223" s="13">
        <v>234</v>
      </c>
      <c r="C223" s="16">
        <v>582</v>
      </c>
      <c r="D223" s="16" t="s">
        <v>3691</v>
      </c>
      <c r="E223" s="27">
        <v>42293</v>
      </c>
      <c r="F223" s="16" t="s">
        <v>3694</v>
      </c>
      <c r="G223" s="16" t="s">
        <v>1278</v>
      </c>
      <c r="H223" s="16">
        <v>0.35487627277452499</v>
      </c>
      <c r="I223" s="16" t="s">
        <v>3696</v>
      </c>
    </row>
    <row r="224" spans="1:9">
      <c r="A224" s="20"/>
      <c r="B224" s="13">
        <v>235</v>
      </c>
      <c r="C224" s="16">
        <v>582</v>
      </c>
      <c r="D224" s="16" t="s">
        <v>3691</v>
      </c>
      <c r="E224" s="27">
        <v>42293</v>
      </c>
      <c r="F224" s="16" t="s">
        <v>3692</v>
      </c>
      <c r="G224" s="16" t="s">
        <v>3698</v>
      </c>
      <c r="H224" s="16">
        <v>0.114213053306744</v>
      </c>
      <c r="I224" s="16" t="s">
        <v>3696</v>
      </c>
    </row>
    <row r="225" spans="1:9">
      <c r="A225" s="20"/>
      <c r="B225" s="13">
        <v>236</v>
      </c>
      <c r="C225" s="16">
        <v>582</v>
      </c>
      <c r="D225" s="16" t="s">
        <v>3691</v>
      </c>
      <c r="E225" s="27">
        <v>42293</v>
      </c>
      <c r="F225" s="16" t="s">
        <v>1235</v>
      </c>
      <c r="G225" s="16" t="s">
        <v>1235</v>
      </c>
      <c r="H225" s="16">
        <v>3.26323009447839E-2</v>
      </c>
      <c r="I225" s="16" t="s">
        <v>3693</v>
      </c>
    </row>
    <row r="226" spans="1:9">
      <c r="A226" s="20"/>
      <c r="B226" s="13">
        <v>237</v>
      </c>
      <c r="C226" s="16">
        <v>582</v>
      </c>
      <c r="D226" s="16" t="s">
        <v>3691</v>
      </c>
      <c r="E226" s="27">
        <v>42293</v>
      </c>
      <c r="F226" s="16" t="s">
        <v>1235</v>
      </c>
      <c r="G226" s="16" t="s">
        <v>1235</v>
      </c>
      <c r="H226" s="16">
        <v>1.4276631663343E-2</v>
      </c>
      <c r="I226" s="16" t="s">
        <v>3693</v>
      </c>
    </row>
    <row r="227" spans="1:9">
      <c r="A227" s="20"/>
      <c r="B227" s="13">
        <v>238</v>
      </c>
      <c r="C227" s="16">
        <v>676</v>
      </c>
      <c r="D227" s="16" t="s">
        <v>3691</v>
      </c>
      <c r="E227" s="27">
        <v>42293</v>
      </c>
      <c r="F227" s="16" t="s">
        <v>3694</v>
      </c>
      <c r="G227" s="16" t="s">
        <v>3697</v>
      </c>
      <c r="H227" s="16">
        <v>1.07482641236882</v>
      </c>
      <c r="I227" s="16" t="s">
        <v>3696</v>
      </c>
    </row>
    <row r="228" spans="1:9">
      <c r="A228" s="20"/>
      <c r="B228" s="13">
        <v>239</v>
      </c>
      <c r="C228" s="16">
        <v>676</v>
      </c>
      <c r="D228" s="16" t="s">
        <v>3691</v>
      </c>
      <c r="E228" s="27">
        <v>42293</v>
      </c>
      <c r="F228" s="16" t="s">
        <v>3694</v>
      </c>
      <c r="G228" s="16" t="s">
        <v>3697</v>
      </c>
      <c r="H228" s="16">
        <v>0.36303434801072099</v>
      </c>
      <c r="I228" s="16" t="s">
        <v>3696</v>
      </c>
    </row>
    <row r="229" spans="1:9">
      <c r="A229" s="20"/>
      <c r="B229" s="13">
        <v>240</v>
      </c>
      <c r="C229" s="16">
        <v>676</v>
      </c>
      <c r="D229" s="16" t="s">
        <v>3691</v>
      </c>
      <c r="E229" s="27">
        <v>42293</v>
      </c>
      <c r="F229" s="16" t="s">
        <v>1235</v>
      </c>
      <c r="G229" s="16" t="s">
        <v>1235</v>
      </c>
      <c r="H229" s="16">
        <v>0.15296391067867501</v>
      </c>
      <c r="I229" s="16" t="s">
        <v>3696</v>
      </c>
    </row>
    <row r="230" spans="1:9">
      <c r="A230" s="20"/>
      <c r="B230" s="13">
        <v>241</v>
      </c>
      <c r="C230" s="16">
        <v>676</v>
      </c>
      <c r="D230" s="16" t="s">
        <v>3691</v>
      </c>
      <c r="E230" s="27">
        <v>42293</v>
      </c>
      <c r="F230" s="16" t="s">
        <v>3692</v>
      </c>
      <c r="G230" s="16" t="s">
        <v>3698</v>
      </c>
      <c r="H230" s="16">
        <v>2.4474225708587899E-2</v>
      </c>
      <c r="I230" s="16" t="s">
        <v>3693</v>
      </c>
    </row>
    <row r="231" spans="1:9">
      <c r="A231" s="20"/>
      <c r="B231" s="13">
        <v>244</v>
      </c>
      <c r="C231" s="16">
        <v>2171</v>
      </c>
      <c r="D231" s="16" t="s">
        <v>3691</v>
      </c>
      <c r="E231" s="27">
        <v>42293</v>
      </c>
      <c r="F231" s="16" t="s">
        <v>3694</v>
      </c>
      <c r="G231" s="16" t="s">
        <v>3698</v>
      </c>
      <c r="H231" s="16">
        <v>0.13052920377913599</v>
      </c>
      <c r="I231" s="16" t="s">
        <v>3696</v>
      </c>
    </row>
    <row r="232" spans="1:9">
      <c r="A232" s="20"/>
      <c r="B232" s="13">
        <v>245</v>
      </c>
      <c r="C232" s="16">
        <v>2171</v>
      </c>
      <c r="D232" s="16" t="s">
        <v>3691</v>
      </c>
      <c r="E232" s="27">
        <v>42293</v>
      </c>
      <c r="F232" s="16" t="s">
        <v>3694</v>
      </c>
      <c r="G232" s="16" t="s">
        <v>3695</v>
      </c>
      <c r="H232" s="16">
        <v>7.1383158316714795E-2</v>
      </c>
      <c r="I232" s="16" t="s">
        <v>3696</v>
      </c>
    </row>
    <row r="233" spans="1:9">
      <c r="A233" s="20"/>
      <c r="B233" s="13">
        <v>246</v>
      </c>
      <c r="C233" s="16">
        <v>2171</v>
      </c>
      <c r="D233" s="16" t="s">
        <v>3691</v>
      </c>
      <c r="E233" s="27">
        <v>42293</v>
      </c>
      <c r="F233" s="16" t="s">
        <v>1235</v>
      </c>
      <c r="G233" s="16" t="s">
        <v>1235</v>
      </c>
      <c r="H233" s="16">
        <v>4.0790376180979901E-2</v>
      </c>
      <c r="I233" s="16" t="s">
        <v>3693</v>
      </c>
    </row>
    <row r="234" spans="1:9">
      <c r="A234" s="20"/>
      <c r="B234" s="13">
        <v>249</v>
      </c>
      <c r="C234" s="16">
        <v>209</v>
      </c>
      <c r="D234" s="16" t="s">
        <v>3706</v>
      </c>
      <c r="E234" s="27">
        <v>42275</v>
      </c>
      <c r="F234" s="16" t="s">
        <v>3699</v>
      </c>
      <c r="G234" s="16" t="s">
        <v>1337</v>
      </c>
      <c r="H234" s="16">
        <v>4.6202193061594697E-2</v>
      </c>
      <c r="I234" s="16" t="s">
        <v>3693</v>
      </c>
    </row>
    <row r="235" spans="1:9">
      <c r="A235" s="20"/>
      <c r="B235" s="13">
        <v>253</v>
      </c>
      <c r="C235" s="16">
        <v>466</v>
      </c>
      <c r="D235" s="16" t="s">
        <v>3706</v>
      </c>
      <c r="E235" s="27">
        <v>42275</v>
      </c>
      <c r="F235" s="16" t="s">
        <v>3700</v>
      </c>
      <c r="G235" s="16" t="s">
        <v>1378</v>
      </c>
      <c r="H235" s="16">
        <v>0.23101096530797399</v>
      </c>
      <c r="I235" s="16" t="s">
        <v>3696</v>
      </c>
    </row>
    <row r="236" spans="1:9">
      <c r="A236" s="20"/>
      <c r="B236" s="13">
        <v>255</v>
      </c>
      <c r="C236" s="16">
        <v>597</v>
      </c>
      <c r="D236" s="16" t="s">
        <v>3706</v>
      </c>
      <c r="E236" s="27">
        <v>42275</v>
      </c>
      <c r="F236" s="16" t="s">
        <v>3692</v>
      </c>
      <c r="G236" s="16" t="s">
        <v>3697</v>
      </c>
      <c r="H236" s="16">
        <v>2.3101096530797401E-2</v>
      </c>
      <c r="I236" s="16" t="s">
        <v>3693</v>
      </c>
    </row>
    <row r="237" spans="1:9">
      <c r="A237" s="20"/>
      <c r="B237" s="13">
        <v>257</v>
      </c>
      <c r="C237" s="16">
        <v>798</v>
      </c>
      <c r="D237" s="16" t="s">
        <v>3706</v>
      </c>
      <c r="E237" s="27">
        <v>42275</v>
      </c>
      <c r="F237" s="16" t="s">
        <v>1385</v>
      </c>
      <c r="G237" s="16" t="s">
        <v>1406</v>
      </c>
      <c r="H237" s="16">
        <v>2.3101096530797401E-2</v>
      </c>
      <c r="I237" s="16" t="s">
        <v>3693</v>
      </c>
    </row>
    <row r="238" spans="1:9">
      <c r="A238" s="20"/>
      <c r="B238" s="13">
        <v>266</v>
      </c>
      <c r="C238" s="16">
        <v>2922</v>
      </c>
      <c r="D238" s="16" t="s">
        <v>3706</v>
      </c>
      <c r="E238" s="27">
        <v>42275</v>
      </c>
      <c r="F238" s="16" t="s">
        <v>3694</v>
      </c>
      <c r="G238" s="16" t="s">
        <v>3697</v>
      </c>
      <c r="H238" s="16">
        <v>0.47357247888134602</v>
      </c>
      <c r="I238" s="16" t="s">
        <v>3696</v>
      </c>
    </row>
    <row r="239" spans="1:9">
      <c r="A239" s="20"/>
      <c r="B239" s="13">
        <v>267</v>
      </c>
      <c r="C239" s="16">
        <v>2922</v>
      </c>
      <c r="D239" s="16" t="s">
        <v>3706</v>
      </c>
      <c r="E239" s="27">
        <v>42275</v>
      </c>
      <c r="F239" s="16" t="s">
        <v>3692</v>
      </c>
      <c r="G239" s="16" t="s">
        <v>3697</v>
      </c>
      <c r="H239" s="16">
        <v>0.10395493438858799</v>
      </c>
      <c r="I239" s="16" t="s">
        <v>3696</v>
      </c>
    </row>
    <row r="240" spans="1:9">
      <c r="A240" s="20"/>
      <c r="B240" s="13">
        <v>268</v>
      </c>
      <c r="C240" s="16">
        <v>2922</v>
      </c>
      <c r="D240" s="16" t="s">
        <v>3706</v>
      </c>
      <c r="E240" s="27">
        <v>42275</v>
      </c>
      <c r="F240" s="16" t="s">
        <v>3694</v>
      </c>
      <c r="G240" s="16" t="s">
        <v>3697</v>
      </c>
      <c r="H240" s="16">
        <v>0.10395493438858799</v>
      </c>
      <c r="I240" s="16" t="s">
        <v>3696</v>
      </c>
    </row>
    <row r="241" spans="1:9">
      <c r="A241" s="20"/>
      <c r="B241" s="13">
        <v>269</v>
      </c>
      <c r="C241" s="16">
        <v>73</v>
      </c>
      <c r="D241" s="16" t="s">
        <v>3706</v>
      </c>
      <c r="E241" s="27">
        <v>42276</v>
      </c>
      <c r="F241" s="16" t="s">
        <v>3699</v>
      </c>
      <c r="G241" s="16" t="s">
        <v>1385</v>
      </c>
      <c r="H241" s="16">
        <v>1.15505482653987E-2</v>
      </c>
      <c r="I241" s="16" t="s">
        <v>3693</v>
      </c>
    </row>
    <row r="242" spans="1:9">
      <c r="A242" s="20"/>
      <c r="B242" s="13">
        <v>271</v>
      </c>
      <c r="C242" s="16">
        <v>655</v>
      </c>
      <c r="D242" s="16" t="s">
        <v>3706</v>
      </c>
      <c r="E242" s="27">
        <v>42276</v>
      </c>
      <c r="F242" s="16" t="s">
        <v>3692</v>
      </c>
      <c r="G242" s="16" t="s">
        <v>1406</v>
      </c>
      <c r="H242" s="16">
        <v>0.30031425490036601</v>
      </c>
      <c r="I242" s="16" t="s">
        <v>3696</v>
      </c>
    </row>
    <row r="243" spans="1:9">
      <c r="A243" s="20"/>
      <c r="B243" s="13">
        <v>272</v>
      </c>
      <c r="C243" s="16">
        <v>655</v>
      </c>
      <c r="D243" s="16" t="s">
        <v>3706</v>
      </c>
      <c r="E243" s="27">
        <v>42276</v>
      </c>
      <c r="F243" s="16" t="s">
        <v>3694</v>
      </c>
      <c r="G243" s="16" t="s">
        <v>1385</v>
      </c>
      <c r="H243" s="16">
        <v>0.19635932051177801</v>
      </c>
      <c r="I243" s="16" t="s">
        <v>3696</v>
      </c>
    </row>
    <row r="244" spans="1:9">
      <c r="A244" s="20"/>
      <c r="B244" s="13">
        <v>277</v>
      </c>
      <c r="C244" s="16">
        <v>1493</v>
      </c>
      <c r="D244" s="16" t="s">
        <v>3706</v>
      </c>
      <c r="E244" s="27">
        <v>42276</v>
      </c>
      <c r="F244" s="16" t="s">
        <v>3694</v>
      </c>
      <c r="G244" s="16" t="s">
        <v>1337</v>
      </c>
      <c r="H244" s="16">
        <v>2.3101096530797401E-2</v>
      </c>
      <c r="I244" s="16" t="s">
        <v>3693</v>
      </c>
    </row>
    <row r="245" spans="1:9">
      <c r="A245" s="20"/>
      <c r="B245" s="13">
        <v>278</v>
      </c>
      <c r="C245" s="16">
        <v>1493</v>
      </c>
      <c r="D245" s="16" t="s">
        <v>3706</v>
      </c>
      <c r="E245" s="27">
        <v>42276</v>
      </c>
      <c r="F245" s="16" t="s">
        <v>3694</v>
      </c>
      <c r="G245" s="16" t="s">
        <v>3697</v>
      </c>
      <c r="H245" s="16">
        <v>2.3101096530797401E-2</v>
      </c>
      <c r="I245" s="16" t="s">
        <v>3693</v>
      </c>
    </row>
    <row r="246" spans="1:9">
      <c r="A246" s="20"/>
      <c r="B246" s="13">
        <v>279</v>
      </c>
      <c r="C246" s="16">
        <v>1493</v>
      </c>
      <c r="D246" s="16" t="s">
        <v>3706</v>
      </c>
      <c r="E246" s="27">
        <v>42276</v>
      </c>
      <c r="F246" s="16" t="s">
        <v>3692</v>
      </c>
      <c r="G246" s="16" t="s">
        <v>1406</v>
      </c>
      <c r="H246" s="16">
        <v>1.15505482653987E-2</v>
      </c>
      <c r="I246" s="16" t="s">
        <v>3693</v>
      </c>
    </row>
    <row r="247" spans="1:9">
      <c r="A247" s="20"/>
      <c r="B247" s="13">
        <v>283</v>
      </c>
      <c r="C247" s="16">
        <v>2099</v>
      </c>
      <c r="D247" s="16" t="s">
        <v>3706</v>
      </c>
      <c r="E247" s="27">
        <v>42276</v>
      </c>
      <c r="F247" s="16" t="s">
        <v>3699</v>
      </c>
      <c r="G247" s="16" t="s">
        <v>1278</v>
      </c>
      <c r="H247" s="16">
        <v>1.15505482653987E-2</v>
      </c>
      <c r="I247" s="16" t="s">
        <v>3693</v>
      </c>
    </row>
    <row r="248" spans="1:9">
      <c r="A248" s="20"/>
      <c r="B248" s="13">
        <v>286</v>
      </c>
      <c r="C248" s="16">
        <v>2898</v>
      </c>
      <c r="D248" s="16" t="s">
        <v>3706</v>
      </c>
      <c r="E248" s="27">
        <v>42276</v>
      </c>
      <c r="F248" s="16" t="s">
        <v>3692</v>
      </c>
      <c r="G248" s="16" t="s">
        <v>1378</v>
      </c>
      <c r="H248" s="16">
        <v>3.4651644796196E-2</v>
      </c>
      <c r="I248" s="16" t="s">
        <v>3693</v>
      </c>
    </row>
    <row r="249" spans="1:9">
      <c r="A249" s="20"/>
      <c r="B249" s="13">
        <v>287</v>
      </c>
      <c r="C249" s="16">
        <v>3002</v>
      </c>
      <c r="D249" s="16" t="s">
        <v>3706</v>
      </c>
      <c r="E249" s="27">
        <v>42276</v>
      </c>
      <c r="F249" s="16" t="s">
        <v>3699</v>
      </c>
      <c r="G249" s="16" t="s">
        <v>1385</v>
      </c>
      <c r="H249" s="16">
        <v>1.15505482653987E-2</v>
      </c>
      <c r="I249" s="16" t="s">
        <v>3693</v>
      </c>
    </row>
    <row r="250" spans="1:9">
      <c r="A250" s="20"/>
      <c r="B250" s="13">
        <v>293</v>
      </c>
      <c r="C250" s="16">
        <v>825</v>
      </c>
      <c r="D250" s="16" t="s">
        <v>3706</v>
      </c>
      <c r="E250" s="27">
        <v>42277</v>
      </c>
      <c r="F250" s="16" t="s">
        <v>3699</v>
      </c>
      <c r="G250" s="16" t="s">
        <v>1337</v>
      </c>
      <c r="H250" s="16">
        <v>2.3101096530797401E-2</v>
      </c>
      <c r="I250" s="16" t="s">
        <v>3693</v>
      </c>
    </row>
    <row r="251" spans="1:9">
      <c r="A251" s="20"/>
      <c r="B251" s="13">
        <v>294</v>
      </c>
      <c r="C251" s="16">
        <v>825</v>
      </c>
      <c r="D251" s="16" t="s">
        <v>3706</v>
      </c>
      <c r="E251" s="27">
        <v>42277</v>
      </c>
      <c r="F251" s="16" t="s">
        <v>3699</v>
      </c>
      <c r="G251" s="16" t="s">
        <v>1337</v>
      </c>
      <c r="H251" s="16">
        <v>2.3101096530797401E-2</v>
      </c>
      <c r="I251" s="16" t="s">
        <v>3693</v>
      </c>
    </row>
    <row r="252" spans="1:9">
      <c r="A252" s="20"/>
      <c r="B252" s="13">
        <v>299</v>
      </c>
      <c r="C252" s="16">
        <v>1960</v>
      </c>
      <c r="D252" s="16" t="s">
        <v>3706</v>
      </c>
      <c r="E252" s="27">
        <v>42277</v>
      </c>
      <c r="F252" s="16" t="s">
        <v>3692</v>
      </c>
      <c r="G252" s="16" t="s">
        <v>1406</v>
      </c>
      <c r="H252" s="16">
        <v>0.127056030919385</v>
      </c>
      <c r="I252" s="16" t="s">
        <v>3696</v>
      </c>
    </row>
    <row r="253" spans="1:9">
      <c r="A253" s="20"/>
      <c r="B253" s="13">
        <v>300</v>
      </c>
      <c r="C253" s="16">
        <v>2004</v>
      </c>
      <c r="D253" s="16" t="s">
        <v>3706</v>
      </c>
      <c r="E253" s="27">
        <v>42277</v>
      </c>
      <c r="F253" s="16" t="s">
        <v>3699</v>
      </c>
      <c r="G253" s="16" t="s">
        <v>1277</v>
      </c>
      <c r="H253" s="16">
        <v>6.9303289592392098E-2</v>
      </c>
      <c r="I253" s="16" t="s">
        <v>3696</v>
      </c>
    </row>
    <row r="254" spans="1:9">
      <c r="A254" s="20"/>
      <c r="B254" s="13">
        <v>301</v>
      </c>
      <c r="C254" s="16">
        <v>2665</v>
      </c>
      <c r="D254" s="16" t="s">
        <v>3706</v>
      </c>
      <c r="E254" s="27">
        <v>42277</v>
      </c>
      <c r="F254" s="16" t="s">
        <v>3692</v>
      </c>
      <c r="G254" s="16" t="s">
        <v>1277</v>
      </c>
      <c r="H254" s="16">
        <v>1.15505482653987E-2</v>
      </c>
      <c r="I254" s="16" t="s">
        <v>3693</v>
      </c>
    </row>
    <row r="255" spans="1:9">
      <c r="A255" s="20"/>
      <c r="B255" s="13">
        <v>304</v>
      </c>
      <c r="C255" s="16">
        <v>516</v>
      </c>
      <c r="D255" s="16" t="s">
        <v>3706</v>
      </c>
      <c r="E255" s="27">
        <v>42278</v>
      </c>
      <c r="F255" s="16" t="s">
        <v>3699</v>
      </c>
      <c r="G255" s="16" t="s">
        <v>1337</v>
      </c>
      <c r="H255" s="16">
        <v>1.15505482653987E-2</v>
      </c>
      <c r="I255" s="16" t="s">
        <v>3693</v>
      </c>
    </row>
    <row r="256" spans="1:9">
      <c r="A256" s="20"/>
      <c r="B256" s="13">
        <v>310</v>
      </c>
      <c r="C256" s="16">
        <v>1374</v>
      </c>
      <c r="D256" s="16" t="s">
        <v>3706</v>
      </c>
      <c r="E256" s="27">
        <v>42278</v>
      </c>
      <c r="F256" s="16" t="s">
        <v>3692</v>
      </c>
      <c r="G256" s="16" t="s">
        <v>3697</v>
      </c>
      <c r="H256" s="16">
        <v>4.6202193061594697E-2</v>
      </c>
      <c r="I256" s="16" t="s">
        <v>3693</v>
      </c>
    </row>
    <row r="257" spans="1:9">
      <c r="A257" s="20"/>
      <c r="B257" s="13">
        <v>311</v>
      </c>
      <c r="C257" s="16">
        <v>1374</v>
      </c>
      <c r="D257" s="16" t="s">
        <v>3706</v>
      </c>
      <c r="E257" s="27">
        <v>42278</v>
      </c>
      <c r="F257" s="16" t="s">
        <v>3692</v>
      </c>
      <c r="G257" s="16" t="s">
        <v>3697</v>
      </c>
      <c r="H257" s="16">
        <v>4.6202193061594697E-2</v>
      </c>
      <c r="I257" s="16" t="s">
        <v>3693</v>
      </c>
    </row>
    <row r="258" spans="1:9">
      <c r="A258" s="20"/>
      <c r="B258" s="13">
        <v>315</v>
      </c>
      <c r="C258" s="16">
        <v>1798</v>
      </c>
      <c r="D258" s="16" t="s">
        <v>3706</v>
      </c>
      <c r="E258" s="27">
        <v>42278</v>
      </c>
      <c r="F258" s="16" t="s">
        <v>3694</v>
      </c>
      <c r="G258" s="16" t="s">
        <v>3703</v>
      </c>
      <c r="H258" s="16">
        <v>1.15505482653987E-2</v>
      </c>
      <c r="I258" s="16" t="s">
        <v>3693</v>
      </c>
    </row>
    <row r="259" spans="1:9">
      <c r="A259" s="20"/>
      <c r="B259" s="13">
        <v>317</v>
      </c>
      <c r="C259" s="16">
        <v>1931</v>
      </c>
      <c r="D259" s="16" t="s">
        <v>3706</v>
      </c>
      <c r="E259" s="27">
        <v>42278</v>
      </c>
      <c r="F259" s="16" t="s">
        <v>3692</v>
      </c>
      <c r="G259" s="16" t="s">
        <v>3697</v>
      </c>
      <c r="H259" s="16">
        <v>1.15505482653987E-2</v>
      </c>
      <c r="I259" s="16" t="s">
        <v>3693</v>
      </c>
    </row>
    <row r="260" spans="1:9">
      <c r="A260" s="20"/>
      <c r="B260" s="13">
        <v>319</v>
      </c>
      <c r="C260" s="16">
        <v>2282</v>
      </c>
      <c r="D260" s="16" t="s">
        <v>3706</v>
      </c>
      <c r="E260" s="27">
        <v>42278</v>
      </c>
      <c r="F260" s="16" t="s">
        <v>3692</v>
      </c>
      <c r="G260" s="16" t="s">
        <v>1385</v>
      </c>
      <c r="H260" s="16">
        <v>9.2404386123189394E-2</v>
      </c>
      <c r="I260" s="16" t="s">
        <v>3696</v>
      </c>
    </row>
    <row r="261" spans="1:9">
      <c r="A261" s="20"/>
      <c r="B261" s="13">
        <v>320</v>
      </c>
      <c r="C261" s="16">
        <v>2282</v>
      </c>
      <c r="D261" s="16" t="s">
        <v>3706</v>
      </c>
      <c r="E261" s="27">
        <v>42278</v>
      </c>
      <c r="F261" s="16" t="s">
        <v>3699</v>
      </c>
      <c r="G261" s="16" t="s">
        <v>1278</v>
      </c>
      <c r="H261" s="16">
        <v>1.15505482653987E-2</v>
      </c>
      <c r="I261" s="16" t="s">
        <v>3693</v>
      </c>
    </row>
    <row r="262" spans="1:9">
      <c r="A262" s="20"/>
      <c r="B262" s="13">
        <v>324</v>
      </c>
      <c r="C262" s="16">
        <v>2836</v>
      </c>
      <c r="D262" s="16" t="s">
        <v>3706</v>
      </c>
      <c r="E262" s="27">
        <v>42278</v>
      </c>
      <c r="F262" s="16" t="s">
        <v>3692</v>
      </c>
      <c r="G262" s="16" t="s">
        <v>3697</v>
      </c>
      <c r="H262" s="16">
        <v>0.20790986877717599</v>
      </c>
      <c r="I262" s="16" t="s">
        <v>3696</v>
      </c>
    </row>
    <row r="263" spans="1:9">
      <c r="A263" s="20"/>
      <c r="B263" s="13">
        <v>328</v>
      </c>
      <c r="C263" s="16">
        <v>1238</v>
      </c>
      <c r="D263" s="16" t="s">
        <v>3706</v>
      </c>
      <c r="E263" s="27">
        <v>42279</v>
      </c>
      <c r="F263" s="16" t="s">
        <v>3692</v>
      </c>
      <c r="G263" s="16" t="s">
        <v>3697</v>
      </c>
      <c r="H263" s="16">
        <v>3.4651644796196E-2</v>
      </c>
      <c r="I263" s="16" t="s">
        <v>3693</v>
      </c>
    </row>
    <row r="264" spans="1:9">
      <c r="A264" s="20"/>
      <c r="B264" s="13">
        <v>337</v>
      </c>
      <c r="C264" s="16">
        <v>40</v>
      </c>
      <c r="D264" s="16" t="s">
        <v>3706</v>
      </c>
      <c r="E264" s="27">
        <v>42282</v>
      </c>
      <c r="F264" s="16" t="s">
        <v>3694</v>
      </c>
      <c r="G264" s="16" t="s">
        <v>1385</v>
      </c>
      <c r="H264" s="16">
        <v>0.10395493438858799</v>
      </c>
      <c r="I264" s="16" t="s">
        <v>3696</v>
      </c>
    </row>
    <row r="265" spans="1:9">
      <c r="A265" s="20"/>
      <c r="B265" s="13">
        <v>340</v>
      </c>
      <c r="C265" s="16">
        <v>501</v>
      </c>
      <c r="D265" s="16" t="s">
        <v>3706</v>
      </c>
      <c r="E265" s="27">
        <v>42282</v>
      </c>
      <c r="F265" s="16" t="s">
        <v>3692</v>
      </c>
      <c r="G265" s="16" t="s">
        <v>1385</v>
      </c>
      <c r="H265" s="16">
        <v>0</v>
      </c>
      <c r="I265" s="16" t="s">
        <v>3693</v>
      </c>
    </row>
    <row r="266" spans="1:9">
      <c r="A266" s="20"/>
      <c r="B266" s="13">
        <v>347</v>
      </c>
      <c r="C266" s="16">
        <v>815</v>
      </c>
      <c r="D266" s="16" t="s">
        <v>3706</v>
      </c>
      <c r="E266" s="27">
        <v>42282</v>
      </c>
      <c r="F266" s="16" t="s">
        <v>3694</v>
      </c>
      <c r="G266" s="16" t="s">
        <v>1337</v>
      </c>
      <c r="H266" s="16">
        <v>9.2404386123189394E-2</v>
      </c>
      <c r="I266" s="16" t="s">
        <v>3696</v>
      </c>
    </row>
    <row r="267" spans="1:9">
      <c r="A267" s="20"/>
      <c r="B267" s="13">
        <v>349</v>
      </c>
      <c r="C267" s="16">
        <v>1097</v>
      </c>
      <c r="D267" s="16" t="s">
        <v>3706</v>
      </c>
      <c r="E267" s="27">
        <v>42282</v>
      </c>
      <c r="F267" s="16" t="s">
        <v>3692</v>
      </c>
      <c r="G267" s="16" t="s">
        <v>1385</v>
      </c>
      <c r="H267" s="16">
        <v>0</v>
      </c>
      <c r="I267" s="16" t="s">
        <v>3693</v>
      </c>
    </row>
    <row r="268" spans="1:9">
      <c r="A268" s="20"/>
      <c r="B268" s="13">
        <v>351</v>
      </c>
      <c r="C268" s="16">
        <v>1310</v>
      </c>
      <c r="D268" s="16" t="s">
        <v>3706</v>
      </c>
      <c r="E268" s="27">
        <v>42282</v>
      </c>
      <c r="F268" s="16" t="s">
        <v>3694</v>
      </c>
      <c r="G268" s="16" t="s">
        <v>1406</v>
      </c>
      <c r="H268" s="16">
        <v>0.17325822398098001</v>
      </c>
      <c r="I268" s="16" t="s">
        <v>3696</v>
      </c>
    </row>
    <row r="269" spans="1:9">
      <c r="A269" s="20"/>
      <c r="B269" s="13">
        <v>352</v>
      </c>
      <c r="C269" s="16">
        <v>1310</v>
      </c>
      <c r="D269" s="16" t="s">
        <v>3706</v>
      </c>
      <c r="E269" s="27">
        <v>42282</v>
      </c>
      <c r="F269" s="16" t="s">
        <v>3694</v>
      </c>
      <c r="G269" s="16" t="s">
        <v>3701</v>
      </c>
      <c r="H269" s="16">
        <v>0.16170767571558101</v>
      </c>
      <c r="I269" s="16" t="s">
        <v>3696</v>
      </c>
    </row>
    <row r="270" spans="1:9">
      <c r="A270" s="20"/>
      <c r="B270" s="13">
        <v>354</v>
      </c>
      <c r="C270" s="16">
        <v>1507</v>
      </c>
      <c r="D270" s="16" t="s">
        <v>3706</v>
      </c>
      <c r="E270" s="27">
        <v>42282</v>
      </c>
      <c r="F270" s="16" t="s">
        <v>3692</v>
      </c>
      <c r="G270" s="16" t="s">
        <v>1406</v>
      </c>
      <c r="H270" s="16">
        <v>2.3101096530797401E-2</v>
      </c>
      <c r="I270" s="16" t="s">
        <v>3693</v>
      </c>
    </row>
    <row r="271" spans="1:9">
      <c r="A271" s="20"/>
      <c r="B271" s="13">
        <v>358</v>
      </c>
      <c r="C271" s="16">
        <v>2599</v>
      </c>
      <c r="D271" s="16" t="s">
        <v>3706</v>
      </c>
      <c r="E271" s="27">
        <v>42282</v>
      </c>
      <c r="F271" s="16" t="s">
        <v>3700</v>
      </c>
      <c r="G271" s="16" t="s">
        <v>1385</v>
      </c>
      <c r="H271" s="16">
        <v>0.115505482653987</v>
      </c>
      <c r="I271" s="16" t="s">
        <v>3696</v>
      </c>
    </row>
    <row r="272" spans="1:9">
      <c r="A272" s="20"/>
      <c r="B272" s="13">
        <v>360</v>
      </c>
      <c r="C272" s="16">
        <v>2952</v>
      </c>
      <c r="D272" s="16" t="s">
        <v>3706</v>
      </c>
      <c r="E272" s="27">
        <v>42282</v>
      </c>
      <c r="F272" s="16" t="s">
        <v>3699</v>
      </c>
      <c r="G272" s="16" t="s">
        <v>1278</v>
      </c>
      <c r="H272" s="16">
        <v>0</v>
      </c>
      <c r="I272" s="16" t="s">
        <v>3693</v>
      </c>
    </row>
    <row r="273" spans="1:9">
      <c r="A273" s="20"/>
      <c r="B273" s="13">
        <v>362</v>
      </c>
      <c r="C273" s="16">
        <v>188</v>
      </c>
      <c r="D273" s="16" t="s">
        <v>3706</v>
      </c>
      <c r="E273" s="27">
        <v>42283</v>
      </c>
      <c r="F273" s="16" t="s">
        <v>3692</v>
      </c>
      <c r="G273" s="16" t="s">
        <v>3697</v>
      </c>
      <c r="H273" s="16">
        <v>2.3101096530797401E-2</v>
      </c>
      <c r="I273" s="16" t="s">
        <v>3693</v>
      </c>
    </row>
    <row r="274" spans="1:9">
      <c r="A274" s="20"/>
      <c r="B274" s="13">
        <v>364</v>
      </c>
      <c r="C274" s="16">
        <v>802</v>
      </c>
      <c r="D274" s="16" t="s">
        <v>3706</v>
      </c>
      <c r="E274" s="27">
        <v>42283</v>
      </c>
      <c r="F274" s="16" t="s">
        <v>3692</v>
      </c>
      <c r="G274" s="16" t="s">
        <v>1385</v>
      </c>
      <c r="H274" s="16">
        <v>6.9303289592392098E-2</v>
      </c>
      <c r="I274" s="16" t="s">
        <v>3696</v>
      </c>
    </row>
    <row r="275" spans="1:9">
      <c r="A275" s="20"/>
      <c r="B275" s="13">
        <v>365</v>
      </c>
      <c r="C275" s="16">
        <v>802</v>
      </c>
      <c r="D275" s="16" t="s">
        <v>3706</v>
      </c>
      <c r="E275" s="27">
        <v>42283</v>
      </c>
      <c r="F275" s="16" t="s">
        <v>3692</v>
      </c>
      <c r="G275" s="16" t="s">
        <v>3697</v>
      </c>
      <c r="H275" s="16">
        <v>2.3101096530797401E-2</v>
      </c>
      <c r="I275" s="16" t="s">
        <v>3693</v>
      </c>
    </row>
    <row r="276" spans="1:9">
      <c r="A276" s="20"/>
      <c r="B276" s="13">
        <v>370</v>
      </c>
      <c r="C276" s="16">
        <v>1964</v>
      </c>
      <c r="D276" s="16" t="s">
        <v>3706</v>
      </c>
      <c r="E276" s="27">
        <v>42283</v>
      </c>
      <c r="F276" s="16" t="s">
        <v>3699</v>
      </c>
      <c r="G276" s="16" t="s">
        <v>1385</v>
      </c>
      <c r="H276" s="16">
        <v>1.15505482653987E-2</v>
      </c>
      <c r="I276" s="16" t="s">
        <v>3693</v>
      </c>
    </row>
    <row r="277" spans="1:9">
      <c r="A277" s="20"/>
      <c r="B277" s="13">
        <v>371</v>
      </c>
      <c r="C277" s="16">
        <v>2031</v>
      </c>
      <c r="D277" s="16" t="s">
        <v>3706</v>
      </c>
      <c r="E277" s="27">
        <v>42283</v>
      </c>
      <c r="F277" s="16" t="s">
        <v>3692</v>
      </c>
      <c r="G277" s="16" t="s">
        <v>1385</v>
      </c>
      <c r="H277" s="16">
        <v>6.9303289592392098E-2</v>
      </c>
      <c r="I277" s="16" t="s">
        <v>3696</v>
      </c>
    </row>
    <row r="278" spans="1:9">
      <c r="A278" s="20"/>
      <c r="B278" s="13">
        <v>372</v>
      </c>
      <c r="C278" s="16">
        <v>2031</v>
      </c>
      <c r="D278" s="16" t="s">
        <v>3706</v>
      </c>
      <c r="E278" s="27">
        <v>42283</v>
      </c>
      <c r="F278" s="16" t="s">
        <v>3692</v>
      </c>
      <c r="G278" s="16" t="s">
        <v>3697</v>
      </c>
      <c r="H278" s="16">
        <v>1.15505482653987E-2</v>
      </c>
      <c r="I278" s="16" t="s">
        <v>3693</v>
      </c>
    </row>
    <row r="279" spans="1:9">
      <c r="A279" s="20"/>
      <c r="B279" s="13">
        <v>383</v>
      </c>
      <c r="C279" s="16">
        <v>876</v>
      </c>
      <c r="D279" s="16" t="s">
        <v>3706</v>
      </c>
      <c r="E279" s="27">
        <v>42285</v>
      </c>
      <c r="F279" s="16" t="s">
        <v>3694</v>
      </c>
      <c r="G279" s="16" t="s">
        <v>1337</v>
      </c>
      <c r="H279" s="16">
        <v>0.49667357541214302</v>
      </c>
      <c r="I279" s="16" t="s">
        <v>3696</v>
      </c>
    </row>
    <row r="280" spans="1:9">
      <c r="A280" s="20"/>
      <c r="B280" s="13">
        <v>384</v>
      </c>
      <c r="C280" s="16">
        <v>876</v>
      </c>
      <c r="D280" s="16" t="s">
        <v>3706</v>
      </c>
      <c r="E280" s="27">
        <v>42285</v>
      </c>
      <c r="F280" s="16" t="s">
        <v>3694</v>
      </c>
      <c r="G280" s="16" t="s">
        <v>3697</v>
      </c>
      <c r="H280" s="16">
        <v>5.7752741326993401E-2</v>
      </c>
      <c r="I280" s="16" t="s">
        <v>3696</v>
      </c>
    </row>
    <row r="281" spans="1:9">
      <c r="A281" s="20"/>
      <c r="B281" s="13">
        <v>385</v>
      </c>
      <c r="C281" s="16">
        <v>1166</v>
      </c>
      <c r="D281" s="16" t="s">
        <v>3706</v>
      </c>
      <c r="E281" s="27">
        <v>42285</v>
      </c>
      <c r="F281" s="16" t="s">
        <v>3692</v>
      </c>
      <c r="G281" s="16" t="s">
        <v>3697</v>
      </c>
      <c r="H281" s="16">
        <v>0</v>
      </c>
      <c r="I281" s="16" t="s">
        <v>3693</v>
      </c>
    </row>
    <row r="282" spans="1:9">
      <c r="A282" s="20"/>
      <c r="B282" s="13">
        <v>386</v>
      </c>
      <c r="C282" s="16">
        <v>1166</v>
      </c>
      <c r="D282" s="16" t="s">
        <v>3706</v>
      </c>
      <c r="E282" s="27">
        <v>42285</v>
      </c>
      <c r="F282" s="16" t="s">
        <v>3692</v>
      </c>
      <c r="G282" s="16" t="s">
        <v>3697</v>
      </c>
      <c r="H282" s="16">
        <v>0</v>
      </c>
      <c r="I282" s="16" t="s">
        <v>3693</v>
      </c>
    </row>
    <row r="283" spans="1:9">
      <c r="A283" s="20"/>
      <c r="B283" s="13">
        <v>387</v>
      </c>
      <c r="C283" s="16">
        <v>1166</v>
      </c>
      <c r="D283" s="16" t="s">
        <v>3706</v>
      </c>
      <c r="E283" s="27">
        <v>42285</v>
      </c>
      <c r="F283" s="16" t="s">
        <v>3692</v>
      </c>
      <c r="G283" s="16" t="s">
        <v>3697</v>
      </c>
      <c r="H283" s="16">
        <v>0</v>
      </c>
      <c r="I283" s="16" t="s">
        <v>3693</v>
      </c>
    </row>
    <row r="284" spans="1:9">
      <c r="A284" s="20"/>
      <c r="B284" s="13">
        <v>395</v>
      </c>
      <c r="C284" s="16">
        <v>140</v>
      </c>
      <c r="D284" s="16" t="s">
        <v>3706</v>
      </c>
      <c r="E284" s="27">
        <v>42286</v>
      </c>
      <c r="F284" s="16" t="s">
        <v>3692</v>
      </c>
      <c r="G284" s="16" t="s">
        <v>1406</v>
      </c>
      <c r="H284" s="16">
        <v>5.7752741326993401E-2</v>
      </c>
      <c r="I284" s="16" t="s">
        <v>3696</v>
      </c>
    </row>
    <row r="285" spans="1:9">
      <c r="A285" s="20"/>
      <c r="B285" s="13">
        <v>396</v>
      </c>
      <c r="C285" s="16">
        <v>151</v>
      </c>
      <c r="D285" s="16" t="s">
        <v>3706</v>
      </c>
      <c r="E285" s="27">
        <v>42286</v>
      </c>
      <c r="F285" s="16" t="s">
        <v>3699</v>
      </c>
      <c r="G285" s="16" t="s">
        <v>3703</v>
      </c>
      <c r="H285" s="16">
        <v>1.15505482653987E-2</v>
      </c>
      <c r="I285" s="16" t="s">
        <v>3693</v>
      </c>
    </row>
    <row r="286" spans="1:9">
      <c r="A286" s="20"/>
      <c r="B286" s="13">
        <v>401</v>
      </c>
      <c r="C286" s="16">
        <v>700</v>
      </c>
      <c r="D286" s="16" t="s">
        <v>3706</v>
      </c>
      <c r="E286" s="27">
        <v>42286</v>
      </c>
      <c r="F286" s="16" t="s">
        <v>3699</v>
      </c>
      <c r="G286" s="16" t="s">
        <v>1385</v>
      </c>
      <c r="H286" s="16">
        <v>1.15505482653987E-2</v>
      </c>
      <c r="I286" s="16" t="s">
        <v>3693</v>
      </c>
    </row>
    <row r="287" spans="1:9">
      <c r="A287" s="20"/>
      <c r="B287" s="13">
        <v>406</v>
      </c>
      <c r="C287" s="16">
        <v>2935</v>
      </c>
      <c r="D287" s="16" t="s">
        <v>3706</v>
      </c>
      <c r="E287" s="27">
        <v>42286</v>
      </c>
      <c r="F287" s="16" t="s">
        <v>3699</v>
      </c>
      <c r="G287" s="16" t="s">
        <v>1385</v>
      </c>
      <c r="H287" s="16">
        <v>0.32341535143116301</v>
      </c>
      <c r="I287" s="16" t="s">
        <v>3696</v>
      </c>
    </row>
    <row r="288" spans="1:9">
      <c r="A288" s="20"/>
      <c r="B288" s="13">
        <v>410</v>
      </c>
      <c r="C288" s="16">
        <v>513</v>
      </c>
      <c r="D288" s="16" t="s">
        <v>3706</v>
      </c>
      <c r="E288" s="27">
        <v>42289</v>
      </c>
      <c r="F288" s="16" t="s">
        <v>3699</v>
      </c>
      <c r="G288" s="16" t="s">
        <v>1385</v>
      </c>
      <c r="H288" s="16">
        <v>4.6202193061594697E-2</v>
      </c>
      <c r="I288" s="16" t="s">
        <v>3693</v>
      </c>
    </row>
    <row r="289" spans="1:9">
      <c r="A289" s="20"/>
      <c r="B289" s="13">
        <v>411</v>
      </c>
      <c r="C289" s="16">
        <v>513</v>
      </c>
      <c r="D289" s="16" t="s">
        <v>3706</v>
      </c>
      <c r="E289" s="27">
        <v>42289</v>
      </c>
      <c r="F289" s="16" t="s">
        <v>3700</v>
      </c>
      <c r="G289" s="16" t="s">
        <v>1378</v>
      </c>
      <c r="H289" s="16">
        <v>4.6202193061594697E-2</v>
      </c>
      <c r="I289" s="16" t="s">
        <v>3693</v>
      </c>
    </row>
    <row r="290" spans="1:9">
      <c r="A290" s="20"/>
      <c r="B290" s="13">
        <v>412</v>
      </c>
      <c r="C290" s="16">
        <v>513</v>
      </c>
      <c r="D290" s="16" t="s">
        <v>3706</v>
      </c>
      <c r="E290" s="27">
        <v>42289</v>
      </c>
      <c r="F290" s="16" t="s">
        <v>3694</v>
      </c>
      <c r="G290" s="16" t="s">
        <v>3697</v>
      </c>
      <c r="H290" s="16">
        <v>3.4651644796196E-2</v>
      </c>
      <c r="I290" s="16" t="s">
        <v>3693</v>
      </c>
    </row>
    <row r="291" spans="1:9">
      <c r="A291" s="20"/>
      <c r="B291" s="13">
        <v>413</v>
      </c>
      <c r="C291" s="16">
        <v>513</v>
      </c>
      <c r="D291" s="16" t="s">
        <v>3706</v>
      </c>
      <c r="E291" s="27">
        <v>42289</v>
      </c>
      <c r="F291" s="16" t="s">
        <v>3699</v>
      </c>
      <c r="G291" s="16" t="s">
        <v>1385</v>
      </c>
      <c r="H291" s="16">
        <v>3.4651644796196E-2</v>
      </c>
      <c r="I291" s="16" t="s">
        <v>3693</v>
      </c>
    </row>
    <row r="292" spans="1:9">
      <c r="A292" s="20"/>
      <c r="B292" s="13">
        <v>414</v>
      </c>
      <c r="C292" s="16">
        <v>513</v>
      </c>
      <c r="D292" s="16" t="s">
        <v>3706</v>
      </c>
      <c r="E292" s="27">
        <v>42289</v>
      </c>
      <c r="F292" s="16" t="s">
        <v>3700</v>
      </c>
      <c r="G292" s="16" t="s">
        <v>1385</v>
      </c>
      <c r="H292" s="16">
        <v>3.4651644796196E-2</v>
      </c>
      <c r="I292" s="16" t="s">
        <v>3693</v>
      </c>
    </row>
    <row r="293" spans="1:9">
      <c r="A293" s="20"/>
      <c r="B293" s="13">
        <v>415</v>
      </c>
      <c r="C293" s="16">
        <v>513</v>
      </c>
      <c r="D293" s="16" t="s">
        <v>3706</v>
      </c>
      <c r="E293" s="27">
        <v>42289</v>
      </c>
      <c r="F293" s="16" t="s">
        <v>3692</v>
      </c>
      <c r="G293" s="16" t="s">
        <v>1277</v>
      </c>
      <c r="H293" s="16">
        <v>0</v>
      </c>
      <c r="I293" s="16" t="s">
        <v>3693</v>
      </c>
    </row>
    <row r="294" spans="1:9">
      <c r="A294" s="20"/>
      <c r="B294" s="13">
        <v>420</v>
      </c>
      <c r="C294" s="16">
        <v>1652</v>
      </c>
      <c r="D294" s="16" t="s">
        <v>3706</v>
      </c>
      <c r="E294" s="27">
        <v>42289</v>
      </c>
      <c r="F294" s="16" t="s">
        <v>3694</v>
      </c>
      <c r="G294" s="16" t="s">
        <v>1337</v>
      </c>
      <c r="H294" s="16">
        <v>3.4651644796196E-2</v>
      </c>
      <c r="I294" s="16" t="s">
        <v>3693</v>
      </c>
    </row>
    <row r="295" spans="1:9">
      <c r="A295" s="20"/>
      <c r="B295" s="13">
        <v>421</v>
      </c>
      <c r="C295" s="16">
        <v>1652</v>
      </c>
      <c r="D295" s="16" t="s">
        <v>3706</v>
      </c>
      <c r="E295" s="27">
        <v>42289</v>
      </c>
      <c r="F295" s="16" t="s">
        <v>3694</v>
      </c>
      <c r="G295" s="16" t="s">
        <v>3697</v>
      </c>
      <c r="H295" s="16">
        <v>3.4651644796196E-2</v>
      </c>
      <c r="I295" s="16" t="s">
        <v>3693</v>
      </c>
    </row>
    <row r="296" spans="1:9">
      <c r="A296" s="20"/>
      <c r="B296" s="13">
        <v>422</v>
      </c>
      <c r="C296" s="16">
        <v>1652</v>
      </c>
      <c r="D296" s="16" t="s">
        <v>3706</v>
      </c>
      <c r="E296" s="27">
        <v>42289</v>
      </c>
      <c r="F296" s="16" t="s">
        <v>3694</v>
      </c>
      <c r="G296" s="16" t="s">
        <v>1337</v>
      </c>
      <c r="H296" s="16">
        <v>2.3101096530797401E-2</v>
      </c>
      <c r="I296" s="16" t="s">
        <v>3693</v>
      </c>
    </row>
    <row r="297" spans="1:9">
      <c r="A297" s="20"/>
      <c r="B297" s="13">
        <v>423</v>
      </c>
      <c r="C297" s="16">
        <v>1652</v>
      </c>
      <c r="D297" s="16" t="s">
        <v>3706</v>
      </c>
      <c r="E297" s="27">
        <v>42289</v>
      </c>
      <c r="F297" s="16" t="s">
        <v>3692</v>
      </c>
      <c r="G297" s="16" t="s">
        <v>1406</v>
      </c>
      <c r="H297" s="16">
        <v>2.3101096530797401E-2</v>
      </c>
      <c r="I297" s="16" t="s">
        <v>3693</v>
      </c>
    </row>
    <row r="298" spans="1:9">
      <c r="A298" s="20"/>
      <c r="B298" s="13">
        <v>424</v>
      </c>
      <c r="C298" s="16">
        <v>1978</v>
      </c>
      <c r="D298" s="16" t="s">
        <v>3706</v>
      </c>
      <c r="E298" s="27">
        <v>42289</v>
      </c>
      <c r="F298" s="16" t="s">
        <v>3699</v>
      </c>
      <c r="G298" s="16" t="s">
        <v>1385</v>
      </c>
      <c r="H298" s="16">
        <v>5.7752741326993401E-2</v>
      </c>
      <c r="I298" s="16" t="s">
        <v>3696</v>
      </c>
    </row>
    <row r="299" spans="1:9">
      <c r="A299" s="20"/>
      <c r="B299" s="13">
        <v>426</v>
      </c>
      <c r="C299" s="16">
        <v>2923</v>
      </c>
      <c r="D299" s="16" t="s">
        <v>3706</v>
      </c>
      <c r="E299" s="27">
        <v>42289</v>
      </c>
      <c r="F299" s="16" t="s">
        <v>3692</v>
      </c>
      <c r="G299" s="16" t="s">
        <v>1406</v>
      </c>
      <c r="H299" s="16">
        <v>0.28876370663496698</v>
      </c>
      <c r="I299" s="16" t="s">
        <v>3696</v>
      </c>
    </row>
    <row r="300" spans="1:9">
      <c r="A300" s="20"/>
      <c r="B300" s="13">
        <v>427</v>
      </c>
      <c r="C300" s="16">
        <v>787</v>
      </c>
      <c r="D300" s="16" t="s">
        <v>3706</v>
      </c>
      <c r="E300" s="27">
        <v>42290</v>
      </c>
      <c r="F300" s="16" t="s">
        <v>3694</v>
      </c>
      <c r="G300" s="16" t="s">
        <v>1337</v>
      </c>
      <c r="H300" s="16">
        <v>0</v>
      </c>
      <c r="I300" s="16" t="s">
        <v>3693</v>
      </c>
    </row>
    <row r="301" spans="1:9">
      <c r="A301" s="20"/>
      <c r="B301" s="13">
        <v>428</v>
      </c>
      <c r="C301" s="16">
        <v>787</v>
      </c>
      <c r="D301" s="16" t="s">
        <v>3706</v>
      </c>
      <c r="E301" s="27">
        <v>42290</v>
      </c>
      <c r="F301" s="16" t="s">
        <v>3692</v>
      </c>
      <c r="G301" s="16" t="s">
        <v>1315</v>
      </c>
      <c r="H301" s="16">
        <v>0</v>
      </c>
      <c r="I301" s="16" t="s">
        <v>3693</v>
      </c>
    </row>
    <row r="302" spans="1:9">
      <c r="A302" s="20"/>
      <c r="B302" s="13">
        <v>430</v>
      </c>
      <c r="C302" s="16">
        <v>794</v>
      </c>
      <c r="D302" s="16" t="s">
        <v>3706</v>
      </c>
      <c r="E302" s="27">
        <v>42290</v>
      </c>
      <c r="F302" s="16" t="s">
        <v>3692</v>
      </c>
      <c r="G302" s="16" t="s">
        <v>1385</v>
      </c>
      <c r="H302" s="16">
        <v>0</v>
      </c>
      <c r="I302" s="16" t="s">
        <v>3693</v>
      </c>
    </row>
    <row r="303" spans="1:9">
      <c r="A303" s="20"/>
      <c r="B303" s="13">
        <v>431</v>
      </c>
      <c r="C303" s="16">
        <v>794</v>
      </c>
      <c r="D303" s="16" t="s">
        <v>3706</v>
      </c>
      <c r="E303" s="27">
        <v>42290</v>
      </c>
      <c r="F303" s="16" t="s">
        <v>3692</v>
      </c>
      <c r="G303" s="16" t="s">
        <v>1385</v>
      </c>
      <c r="H303" s="16">
        <v>0</v>
      </c>
      <c r="I303" s="16" t="s">
        <v>3693</v>
      </c>
    </row>
    <row r="304" spans="1:9">
      <c r="A304" s="20"/>
      <c r="B304" s="13">
        <v>432</v>
      </c>
      <c r="C304" s="16">
        <v>794</v>
      </c>
      <c r="D304" s="16" t="s">
        <v>3706</v>
      </c>
      <c r="E304" s="27">
        <v>42290</v>
      </c>
      <c r="F304" s="16" t="s">
        <v>3692</v>
      </c>
      <c r="G304" s="16" t="s">
        <v>1385</v>
      </c>
      <c r="H304" s="16">
        <v>0</v>
      </c>
      <c r="I304" s="16" t="s">
        <v>3693</v>
      </c>
    </row>
    <row r="305" spans="1:9">
      <c r="A305" s="20"/>
      <c r="B305" s="13">
        <v>433</v>
      </c>
      <c r="C305" s="16">
        <v>794</v>
      </c>
      <c r="D305" s="16" t="s">
        <v>3706</v>
      </c>
      <c r="E305" s="27">
        <v>42290</v>
      </c>
      <c r="F305" s="16" t="s">
        <v>3692</v>
      </c>
      <c r="G305" s="16" t="s">
        <v>1385</v>
      </c>
      <c r="H305" s="16">
        <v>0</v>
      </c>
      <c r="I305" s="16" t="s">
        <v>3693</v>
      </c>
    </row>
    <row r="306" spans="1:9">
      <c r="A306" s="20"/>
      <c r="B306" s="13">
        <v>434</v>
      </c>
      <c r="C306" s="16">
        <v>844</v>
      </c>
      <c r="D306" s="16" t="s">
        <v>3706</v>
      </c>
      <c r="E306" s="27">
        <v>42290</v>
      </c>
      <c r="F306" s="16" t="s">
        <v>3692</v>
      </c>
      <c r="G306" s="16" t="s">
        <v>1277</v>
      </c>
      <c r="H306" s="16">
        <v>4.6202193061594697E-2</v>
      </c>
      <c r="I306" s="16" t="s">
        <v>3693</v>
      </c>
    </row>
    <row r="307" spans="1:9">
      <c r="A307" s="20"/>
      <c r="B307" s="13">
        <v>447</v>
      </c>
      <c r="C307" s="16">
        <v>2785</v>
      </c>
      <c r="D307" s="16" t="s">
        <v>3706</v>
      </c>
      <c r="E307" s="27">
        <v>42290</v>
      </c>
      <c r="F307" s="16" t="s">
        <v>3694</v>
      </c>
      <c r="G307" s="16" t="s">
        <v>1406</v>
      </c>
      <c r="H307" s="16">
        <v>0</v>
      </c>
      <c r="I307" s="16" t="s">
        <v>3693</v>
      </c>
    </row>
    <row r="308" spans="1:9">
      <c r="A308" s="20"/>
      <c r="B308" s="13">
        <v>453</v>
      </c>
      <c r="C308" s="16">
        <v>139</v>
      </c>
      <c r="D308" s="16" t="s">
        <v>3706</v>
      </c>
      <c r="E308" s="27">
        <v>42292</v>
      </c>
      <c r="F308" s="16" t="s">
        <v>3692</v>
      </c>
      <c r="G308" s="16" t="s">
        <v>3697</v>
      </c>
      <c r="H308" s="16">
        <v>0.23101096530797399</v>
      </c>
      <c r="I308" s="16" t="s">
        <v>3696</v>
      </c>
    </row>
    <row r="309" spans="1:9">
      <c r="A309" s="20"/>
      <c r="B309" s="13">
        <v>454</v>
      </c>
      <c r="C309" s="16">
        <v>139</v>
      </c>
      <c r="D309" s="16" t="s">
        <v>3706</v>
      </c>
      <c r="E309" s="27">
        <v>42292</v>
      </c>
      <c r="F309" s="16" t="s">
        <v>3692</v>
      </c>
      <c r="G309" s="16" t="s">
        <v>3697</v>
      </c>
      <c r="H309" s="16">
        <v>0.115505482653987</v>
      </c>
      <c r="I309" s="16" t="s">
        <v>3696</v>
      </c>
    </row>
    <row r="310" spans="1:9">
      <c r="A310" s="20"/>
      <c r="B310" s="13">
        <v>455</v>
      </c>
      <c r="C310" s="16">
        <v>390</v>
      </c>
      <c r="D310" s="16" t="s">
        <v>3706</v>
      </c>
      <c r="E310" s="27">
        <v>42292</v>
      </c>
      <c r="F310" s="16" t="s">
        <v>3694</v>
      </c>
      <c r="G310" s="16" t="s">
        <v>1337</v>
      </c>
      <c r="H310" s="16">
        <v>0.50822412367754199</v>
      </c>
      <c r="I310" s="16" t="s">
        <v>3696</v>
      </c>
    </row>
    <row r="311" spans="1:9">
      <c r="A311" s="20"/>
      <c r="B311" s="13">
        <v>456</v>
      </c>
      <c r="C311" s="16">
        <v>390</v>
      </c>
      <c r="D311" s="16" t="s">
        <v>3706</v>
      </c>
      <c r="E311" s="27">
        <v>42292</v>
      </c>
      <c r="F311" s="16" t="s">
        <v>3694</v>
      </c>
      <c r="G311" s="16" t="s">
        <v>1337</v>
      </c>
      <c r="H311" s="16">
        <v>0.127056030919385</v>
      </c>
      <c r="I311" s="16" t="s">
        <v>3696</v>
      </c>
    </row>
    <row r="312" spans="1:9">
      <c r="A312" s="20"/>
      <c r="B312" s="13">
        <v>457</v>
      </c>
      <c r="C312" s="16">
        <v>390</v>
      </c>
      <c r="D312" s="16" t="s">
        <v>3706</v>
      </c>
      <c r="E312" s="27">
        <v>42292</v>
      </c>
      <c r="F312" s="16" t="s">
        <v>3692</v>
      </c>
      <c r="G312" s="16" t="s">
        <v>1337</v>
      </c>
      <c r="H312" s="16">
        <v>2.3101096530797401E-2</v>
      </c>
      <c r="I312" s="16" t="s">
        <v>3693</v>
      </c>
    </row>
    <row r="313" spans="1:9">
      <c r="A313" s="20"/>
      <c r="B313" s="13">
        <v>460</v>
      </c>
      <c r="C313" s="16">
        <v>1360</v>
      </c>
      <c r="D313" s="16" t="s">
        <v>3706</v>
      </c>
      <c r="E313" s="27">
        <v>42292</v>
      </c>
      <c r="F313" s="16" t="s">
        <v>3692</v>
      </c>
      <c r="G313" s="16" t="s">
        <v>3697</v>
      </c>
      <c r="H313" s="16">
        <v>1.15505482653987E-2</v>
      </c>
      <c r="I313" s="16" t="s">
        <v>3693</v>
      </c>
    </row>
    <row r="314" spans="1:9">
      <c r="A314" s="20"/>
      <c r="B314" s="13">
        <v>461</v>
      </c>
      <c r="C314" s="16">
        <v>1360</v>
      </c>
      <c r="D314" s="16" t="s">
        <v>3706</v>
      </c>
      <c r="E314" s="27">
        <v>42292</v>
      </c>
      <c r="F314" s="16" t="s">
        <v>3692</v>
      </c>
      <c r="G314" s="16" t="s">
        <v>3697</v>
      </c>
      <c r="H314" s="16">
        <v>1.15505482653987E-2</v>
      </c>
      <c r="I314" s="16" t="s">
        <v>3693</v>
      </c>
    </row>
    <row r="315" spans="1:9">
      <c r="A315" s="20"/>
      <c r="B315" s="13">
        <v>462</v>
      </c>
      <c r="C315" s="16">
        <v>1615</v>
      </c>
      <c r="D315" s="16" t="s">
        <v>3706</v>
      </c>
      <c r="E315" s="27">
        <v>42292</v>
      </c>
      <c r="F315" s="16" t="s">
        <v>3699</v>
      </c>
      <c r="G315" s="16" t="s">
        <v>1278</v>
      </c>
      <c r="H315" s="16">
        <v>8.0853837857790697E-2</v>
      </c>
      <c r="I315" s="16" t="s">
        <v>3696</v>
      </c>
    </row>
    <row r="316" spans="1:9">
      <c r="A316" s="20"/>
      <c r="B316" s="13">
        <v>463</v>
      </c>
      <c r="C316" s="16">
        <v>1653</v>
      </c>
      <c r="D316" s="16" t="s">
        <v>3706</v>
      </c>
      <c r="E316" s="27">
        <v>42292</v>
      </c>
      <c r="F316" s="16" t="s">
        <v>3692</v>
      </c>
      <c r="G316" s="16" t="s">
        <v>3697</v>
      </c>
      <c r="H316" s="16">
        <v>0.16170767571558101</v>
      </c>
      <c r="I316" s="16" t="s">
        <v>3696</v>
      </c>
    </row>
    <row r="317" spans="1:9">
      <c r="A317" s="20"/>
      <c r="B317" s="13">
        <v>464</v>
      </c>
      <c r="C317" s="16">
        <v>1653</v>
      </c>
      <c r="D317" s="16" t="s">
        <v>3706</v>
      </c>
      <c r="E317" s="27">
        <v>42292</v>
      </c>
      <c r="F317" s="16" t="s">
        <v>3692</v>
      </c>
      <c r="G317" s="16" t="s">
        <v>3697</v>
      </c>
      <c r="H317" s="16">
        <v>1.15505482653987E-2</v>
      </c>
      <c r="I317" s="16" t="s">
        <v>3693</v>
      </c>
    </row>
    <row r="318" spans="1:9">
      <c r="A318" s="20"/>
      <c r="B318" s="13">
        <v>465</v>
      </c>
      <c r="C318" s="16">
        <v>1653</v>
      </c>
      <c r="D318" s="16" t="s">
        <v>3706</v>
      </c>
      <c r="E318" s="27">
        <v>42292</v>
      </c>
      <c r="F318" s="16" t="s">
        <v>3692</v>
      </c>
      <c r="G318" s="16" t="s">
        <v>3697</v>
      </c>
      <c r="H318" s="16">
        <v>1.15505482653987E-2</v>
      </c>
      <c r="I318" s="16" t="s">
        <v>3693</v>
      </c>
    </row>
    <row r="319" spans="1:9">
      <c r="A319" s="20"/>
      <c r="B319" s="13">
        <v>466</v>
      </c>
      <c r="C319" s="16">
        <v>1653</v>
      </c>
      <c r="D319" s="16" t="s">
        <v>3706</v>
      </c>
      <c r="E319" s="27">
        <v>42292</v>
      </c>
      <c r="F319" s="16" t="s">
        <v>3692</v>
      </c>
      <c r="G319" s="16" t="s">
        <v>3697</v>
      </c>
      <c r="H319" s="16">
        <v>1.15505482653987E-2</v>
      </c>
      <c r="I319" s="16" t="s">
        <v>3693</v>
      </c>
    </row>
    <row r="320" spans="1:9">
      <c r="A320" s="20"/>
      <c r="B320" s="13">
        <v>467</v>
      </c>
      <c r="C320" s="16">
        <v>1653</v>
      </c>
      <c r="D320" s="16" t="s">
        <v>3706</v>
      </c>
      <c r="E320" s="27">
        <v>42292</v>
      </c>
      <c r="F320" s="16" t="s">
        <v>3699</v>
      </c>
      <c r="G320" s="16" t="s">
        <v>1385</v>
      </c>
      <c r="H320" s="16">
        <v>1.15505482653987E-2</v>
      </c>
      <c r="I320" s="16" t="s">
        <v>3693</v>
      </c>
    </row>
    <row r="321" spans="1:9">
      <c r="A321" s="20"/>
      <c r="B321" s="13">
        <v>470</v>
      </c>
      <c r="C321" s="16">
        <v>2594</v>
      </c>
      <c r="D321" s="16" t="s">
        <v>3706</v>
      </c>
      <c r="E321" s="27">
        <v>42292</v>
      </c>
      <c r="F321" s="16" t="s">
        <v>3692</v>
      </c>
      <c r="G321" s="16" t="s">
        <v>1385</v>
      </c>
      <c r="H321" s="16">
        <v>1.15505482653987E-2</v>
      </c>
      <c r="I321" s="16" t="s">
        <v>3693</v>
      </c>
    </row>
    <row r="322" spans="1:9">
      <c r="A322" s="20"/>
      <c r="B322" s="13">
        <v>471</v>
      </c>
      <c r="C322" s="16">
        <v>582</v>
      </c>
      <c r="D322" s="16" t="s">
        <v>3706</v>
      </c>
      <c r="E322" s="27">
        <v>42293</v>
      </c>
      <c r="F322" s="16" t="s">
        <v>3692</v>
      </c>
      <c r="G322" s="16" t="s">
        <v>3697</v>
      </c>
      <c r="H322" s="16">
        <v>0.150157127450183</v>
      </c>
      <c r="I322" s="16" t="s">
        <v>3696</v>
      </c>
    </row>
    <row r="323" spans="1:9">
      <c r="A323" s="20"/>
      <c r="B323" s="13">
        <v>473</v>
      </c>
      <c r="C323" s="16">
        <v>2583</v>
      </c>
      <c r="D323" s="16" t="s">
        <v>3706</v>
      </c>
      <c r="E323" s="27">
        <v>42293</v>
      </c>
      <c r="F323" s="16" t="s">
        <v>3694</v>
      </c>
      <c r="G323" s="16" t="s">
        <v>1337</v>
      </c>
      <c r="H323" s="16">
        <v>4.6202193061594697E-2</v>
      </c>
      <c r="I323" s="16" t="s">
        <v>3693</v>
      </c>
    </row>
    <row r="324" spans="1:9">
      <c r="A324" s="20"/>
      <c r="B324" s="13">
        <v>474</v>
      </c>
      <c r="C324" s="16">
        <v>2583</v>
      </c>
      <c r="D324" s="16" t="s">
        <v>3706</v>
      </c>
      <c r="E324" s="27">
        <v>42293</v>
      </c>
      <c r="F324" s="16" t="s">
        <v>3694</v>
      </c>
      <c r="G324" s="16" t="s">
        <v>3697</v>
      </c>
      <c r="H324" s="16">
        <v>2.3101096530797401E-2</v>
      </c>
      <c r="I324" s="16" t="s">
        <v>3693</v>
      </c>
    </row>
    <row r="325" spans="1:9">
      <c r="A325" s="20"/>
    </row>
    <row r="326" spans="1:9">
      <c r="A326" s="20"/>
    </row>
    <row r="327" spans="1:9">
      <c r="A327" s="20"/>
    </row>
    <row r="328" spans="1:9">
      <c r="A328" s="20"/>
    </row>
    <row r="329" spans="1:9">
      <c r="A329" s="20"/>
    </row>
    <row r="330" spans="1:9">
      <c r="A330" s="20"/>
    </row>
    <row r="331" spans="1:9">
      <c r="A331" s="20"/>
    </row>
    <row r="332" spans="1:9">
      <c r="A332" s="20"/>
    </row>
    <row r="333" spans="1:9">
      <c r="A333" s="20"/>
    </row>
    <row r="334" spans="1:9">
      <c r="A334" s="20"/>
    </row>
    <row r="335" spans="1:9">
      <c r="A335" s="20"/>
    </row>
    <row r="336" spans="1:9">
      <c r="A336" s="20"/>
    </row>
    <row r="337" spans="1:1">
      <c r="A337" s="20"/>
    </row>
    <row r="338" spans="1:1">
      <c r="A338" s="20"/>
    </row>
    <row r="339" spans="1:1">
      <c r="A339" s="20"/>
    </row>
    <row r="340" spans="1:1">
      <c r="A340" s="20"/>
    </row>
    <row r="341" spans="1:1">
      <c r="A341" s="20"/>
    </row>
    <row r="342" spans="1:1">
      <c r="A342" s="20"/>
    </row>
    <row r="343" spans="1:1">
      <c r="A343" s="20"/>
    </row>
    <row r="344" spans="1:1">
      <c r="A344" s="20"/>
    </row>
    <row r="345" spans="1:1">
      <c r="A345" s="20"/>
    </row>
    <row r="346" spans="1:1">
      <c r="A346" s="20"/>
    </row>
    <row r="347" spans="1:1">
      <c r="A347" s="20"/>
    </row>
    <row r="348" spans="1:1">
      <c r="A348" s="20"/>
    </row>
    <row r="349" spans="1:1">
      <c r="A349" s="20"/>
    </row>
    <row r="350" spans="1:1">
      <c r="A350" s="20"/>
    </row>
    <row r="351" spans="1:1">
      <c r="A351" s="20"/>
    </row>
    <row r="352" spans="1:1">
      <c r="A352" s="20"/>
    </row>
    <row r="353" spans="1:1">
      <c r="A353" s="20"/>
    </row>
    <row r="354" spans="1:1">
      <c r="A354" s="20"/>
    </row>
    <row r="355" spans="1:1">
      <c r="A355" s="20"/>
    </row>
    <row r="356" spans="1:1">
      <c r="A356" s="20"/>
    </row>
    <row r="357" spans="1:1">
      <c r="A357" s="20"/>
    </row>
    <row r="358" spans="1:1">
      <c r="A358" s="20"/>
    </row>
    <row r="359" spans="1:1">
      <c r="A359" s="20"/>
    </row>
    <row r="360" spans="1:1">
      <c r="A360" s="20"/>
    </row>
    <row r="361" spans="1:1">
      <c r="A361" s="20"/>
    </row>
    <row r="362" spans="1:1">
      <c r="A362" s="20"/>
    </row>
    <row r="363" spans="1:1">
      <c r="A363" s="20"/>
    </row>
    <row r="364" spans="1:1">
      <c r="A364" s="20"/>
    </row>
    <row r="365" spans="1:1">
      <c r="A365" s="20"/>
    </row>
    <row r="366" spans="1:1">
      <c r="A366" s="20"/>
    </row>
    <row r="367" spans="1:1">
      <c r="A367" s="20"/>
    </row>
    <row r="368" spans="1:1">
      <c r="A368" s="20"/>
    </row>
    <row r="369" spans="1:1">
      <c r="A369" s="20"/>
    </row>
    <row r="370" spans="1:1">
      <c r="A370" s="20"/>
    </row>
    <row r="371" spans="1:1">
      <c r="A371" s="20"/>
    </row>
    <row r="372" spans="1:1">
      <c r="A372" s="20"/>
    </row>
    <row r="373" spans="1:1">
      <c r="A373" s="20"/>
    </row>
    <row r="374" spans="1:1">
      <c r="A374" s="20"/>
    </row>
    <row r="375" spans="1:1">
      <c r="A375" s="20"/>
    </row>
    <row r="376" spans="1:1">
      <c r="A376" s="20"/>
    </row>
    <row r="377" spans="1:1">
      <c r="A377" s="20"/>
    </row>
    <row r="378" spans="1:1">
      <c r="A378" s="20"/>
    </row>
    <row r="379" spans="1:1">
      <c r="A379" s="20"/>
    </row>
    <row r="380" spans="1:1">
      <c r="A380" s="20"/>
    </row>
    <row r="381" spans="1:1">
      <c r="A381" s="20"/>
    </row>
    <row r="382" spans="1:1">
      <c r="A382" s="20"/>
    </row>
    <row r="383" spans="1:1">
      <c r="A383" s="20"/>
    </row>
    <row r="384" spans="1:1">
      <c r="A384" s="20"/>
    </row>
    <row r="385" spans="1:1">
      <c r="A385" s="20"/>
    </row>
    <row r="386" spans="1:1">
      <c r="A386" s="20"/>
    </row>
    <row r="387" spans="1:1">
      <c r="A387" s="20"/>
    </row>
    <row r="388" spans="1:1">
      <c r="A388" s="20"/>
    </row>
    <row r="389" spans="1:1">
      <c r="A389" s="20"/>
    </row>
    <row r="390" spans="1:1">
      <c r="A390" s="20"/>
    </row>
    <row r="391" spans="1:1">
      <c r="A391" s="20"/>
    </row>
    <row r="392" spans="1:1">
      <c r="A392" s="20"/>
    </row>
    <row r="393" spans="1:1">
      <c r="A393" s="20"/>
    </row>
    <row r="394" spans="1:1">
      <c r="A394" s="20"/>
    </row>
    <row r="395" spans="1:1">
      <c r="A395" s="20"/>
    </row>
    <row r="396" spans="1:1">
      <c r="A396" s="20"/>
    </row>
    <row r="397" spans="1:1">
      <c r="A397" s="20"/>
    </row>
    <row r="398" spans="1:1">
      <c r="A398" s="20"/>
    </row>
    <row r="399" spans="1:1">
      <c r="A399" s="20"/>
    </row>
    <row r="400" spans="1:1">
      <c r="A400" s="20"/>
    </row>
    <row r="401" spans="1:1">
      <c r="A401" s="20"/>
    </row>
    <row r="402" spans="1:1">
      <c r="A402" s="20"/>
    </row>
    <row r="403" spans="1:1">
      <c r="A403" s="20"/>
    </row>
    <row r="404" spans="1:1">
      <c r="A404" s="20"/>
    </row>
    <row r="405" spans="1:1">
      <c r="A405" s="20"/>
    </row>
    <row r="406" spans="1:1">
      <c r="A406" s="20"/>
    </row>
    <row r="407" spans="1:1">
      <c r="A407" s="20"/>
    </row>
    <row r="408" spans="1:1">
      <c r="A408" s="20"/>
    </row>
    <row r="409" spans="1:1">
      <c r="A409" s="20"/>
    </row>
    <row r="410" spans="1:1">
      <c r="A410" s="20"/>
    </row>
    <row r="411" spans="1:1">
      <c r="A411" s="20"/>
    </row>
    <row r="412" spans="1:1">
      <c r="A412" s="20"/>
    </row>
    <row r="413" spans="1:1">
      <c r="A413" s="20"/>
    </row>
    <row r="414" spans="1:1">
      <c r="A414" s="20"/>
    </row>
    <row r="415" spans="1:1">
      <c r="A415" s="20"/>
    </row>
    <row r="416" spans="1:1">
      <c r="A416" s="20"/>
    </row>
    <row r="417" spans="1:1">
      <c r="A417" s="20"/>
    </row>
    <row r="418" spans="1:1">
      <c r="A418" s="20"/>
    </row>
    <row r="419" spans="1:1">
      <c r="A419" s="20"/>
    </row>
    <row r="420" spans="1:1">
      <c r="A420" s="20"/>
    </row>
    <row r="421" spans="1:1">
      <c r="A421" s="20"/>
    </row>
    <row r="422" spans="1:1">
      <c r="A422" s="20"/>
    </row>
    <row r="423" spans="1:1">
      <c r="A423" s="20"/>
    </row>
    <row r="424" spans="1:1">
      <c r="A424" s="20"/>
    </row>
    <row r="425" spans="1:1">
      <c r="A425" s="20"/>
    </row>
    <row r="426" spans="1:1">
      <c r="A426" s="20"/>
    </row>
    <row r="427" spans="1:1">
      <c r="A427" s="20"/>
    </row>
    <row r="428" spans="1:1">
      <c r="A428" s="20"/>
    </row>
    <row r="429" spans="1:1">
      <c r="A429" s="20"/>
    </row>
    <row r="430" spans="1:1">
      <c r="A430" s="20"/>
    </row>
    <row r="431" spans="1:1">
      <c r="A431" s="20"/>
    </row>
    <row r="432" spans="1:1">
      <c r="A432" s="20"/>
    </row>
    <row r="433" spans="1:1">
      <c r="A433" s="20"/>
    </row>
    <row r="434" spans="1:1">
      <c r="A434" s="20"/>
    </row>
    <row r="435" spans="1:1">
      <c r="A435" s="20"/>
    </row>
    <row r="436" spans="1:1">
      <c r="A436" s="20"/>
    </row>
    <row r="437" spans="1:1">
      <c r="A437" s="20"/>
    </row>
    <row r="438" spans="1:1">
      <c r="A438" s="20"/>
    </row>
    <row r="439" spans="1:1">
      <c r="A439" s="20"/>
    </row>
    <row r="440" spans="1:1">
      <c r="A440" s="20"/>
    </row>
    <row r="441" spans="1:1">
      <c r="A441" s="20"/>
    </row>
    <row r="442" spans="1:1">
      <c r="A442" s="20"/>
    </row>
    <row r="443" spans="1:1">
      <c r="A443" s="20"/>
    </row>
    <row r="444" spans="1:1">
      <c r="A444" s="20"/>
    </row>
    <row r="445" spans="1:1">
      <c r="A445" s="20"/>
    </row>
    <row r="446" spans="1:1">
      <c r="A446" s="20"/>
    </row>
    <row r="447" spans="1:1">
      <c r="A447" s="20"/>
    </row>
    <row r="448" spans="1:1">
      <c r="A448" s="20"/>
    </row>
    <row r="449" spans="1:1">
      <c r="A449" s="20"/>
    </row>
    <row r="450" spans="1:1">
      <c r="A450" s="20"/>
    </row>
    <row r="451" spans="1:1">
      <c r="A451" s="20"/>
    </row>
    <row r="452" spans="1:1">
      <c r="A452" s="20"/>
    </row>
    <row r="453" spans="1:1">
      <c r="A453" s="20"/>
    </row>
    <row r="454" spans="1:1">
      <c r="A454" s="20"/>
    </row>
    <row r="455" spans="1:1">
      <c r="A455" s="20"/>
    </row>
    <row r="456" spans="1:1">
      <c r="A456" s="20"/>
    </row>
    <row r="457" spans="1:1">
      <c r="A457" s="20"/>
    </row>
    <row r="458" spans="1:1">
      <c r="A458" s="20"/>
    </row>
    <row r="459" spans="1:1">
      <c r="A459" s="20"/>
    </row>
    <row r="460" spans="1:1">
      <c r="A460" s="20"/>
    </row>
    <row r="461" spans="1:1">
      <c r="A461" s="20"/>
    </row>
    <row r="462" spans="1:1">
      <c r="A462" s="20"/>
    </row>
    <row r="463" spans="1:1">
      <c r="A463" s="20"/>
    </row>
    <row r="464" spans="1:1">
      <c r="A464" s="20"/>
    </row>
    <row r="465" spans="1:1">
      <c r="A465" s="20"/>
    </row>
    <row r="466" spans="1:1">
      <c r="A466" s="20"/>
    </row>
    <row r="467" spans="1:1">
      <c r="A467" s="20"/>
    </row>
    <row r="468" spans="1:1">
      <c r="A468" s="20"/>
    </row>
    <row r="469" spans="1:1">
      <c r="A469" s="20"/>
    </row>
    <row r="470" spans="1:1">
      <c r="A470" s="20"/>
    </row>
    <row r="471" spans="1:1">
      <c r="A471" s="20"/>
    </row>
    <row r="472" spans="1:1">
      <c r="A472" s="20"/>
    </row>
    <row r="473" spans="1:1">
      <c r="A473" s="20"/>
    </row>
    <row r="474" spans="1:1">
      <c r="A474" s="20"/>
    </row>
    <row r="475" spans="1:1">
      <c r="A475" s="20"/>
    </row>
    <row r="476" spans="1:1">
      <c r="A476" s="20"/>
    </row>
    <row r="477" spans="1:1">
      <c r="A477" s="20"/>
    </row>
    <row r="478" spans="1:1">
      <c r="A478" s="20"/>
    </row>
    <row r="479" spans="1:1">
      <c r="A479" s="20"/>
    </row>
    <row r="480" spans="1:1">
      <c r="A480" s="20"/>
    </row>
    <row r="481" spans="1:1">
      <c r="A481" s="20"/>
    </row>
    <row r="482" spans="1:1">
      <c r="A482" s="20"/>
    </row>
    <row r="483" spans="1:1">
      <c r="A483" s="20"/>
    </row>
    <row r="484" spans="1:1">
      <c r="A484" s="20"/>
    </row>
    <row r="485" spans="1:1">
      <c r="A485" s="20"/>
    </row>
    <row r="486" spans="1:1">
      <c r="A486" s="20"/>
    </row>
    <row r="487" spans="1:1">
      <c r="A487" s="20"/>
    </row>
    <row r="488" spans="1:1">
      <c r="A488" s="20"/>
    </row>
    <row r="489" spans="1:1">
      <c r="A489" s="20"/>
    </row>
    <row r="490" spans="1:1">
      <c r="A490" s="20"/>
    </row>
    <row r="491" spans="1:1">
      <c r="A491" s="20"/>
    </row>
    <row r="492" spans="1:1">
      <c r="A492" s="20"/>
    </row>
    <row r="493" spans="1:1">
      <c r="A493" s="20"/>
    </row>
    <row r="494" spans="1:1">
      <c r="A494" s="20"/>
    </row>
    <row r="495" spans="1:1">
      <c r="A495" s="20"/>
    </row>
    <row r="496" spans="1:1">
      <c r="A496" s="20"/>
    </row>
    <row r="497" spans="1:1">
      <c r="A497" s="20"/>
    </row>
    <row r="498" spans="1:1">
      <c r="A498" s="20"/>
    </row>
    <row r="499" spans="1:1">
      <c r="A499" s="20"/>
    </row>
    <row r="500" spans="1:1">
      <c r="A500" s="20"/>
    </row>
    <row r="501" spans="1:1">
      <c r="A501" s="20"/>
    </row>
    <row r="502" spans="1:1">
      <c r="A502" s="20"/>
    </row>
    <row r="503" spans="1:1">
      <c r="A503" s="20"/>
    </row>
    <row r="504" spans="1:1">
      <c r="A504" s="20"/>
    </row>
    <row r="505" spans="1:1">
      <c r="A505" s="20"/>
    </row>
    <row r="506" spans="1:1">
      <c r="A506" s="20"/>
    </row>
    <row r="507" spans="1:1">
      <c r="A507" s="20"/>
    </row>
    <row r="508" spans="1:1">
      <c r="A508" s="20"/>
    </row>
    <row r="509" spans="1:1">
      <c r="A509" s="20"/>
    </row>
    <row r="510" spans="1:1">
      <c r="A510" s="20"/>
    </row>
    <row r="511" spans="1:1">
      <c r="A511" s="20"/>
    </row>
    <row r="512" spans="1:1">
      <c r="A512" s="20"/>
    </row>
    <row r="513" spans="1:1">
      <c r="A513" s="20"/>
    </row>
    <row r="514" spans="1:1">
      <c r="A514" s="20"/>
    </row>
    <row r="515" spans="1:1">
      <c r="A515" s="20"/>
    </row>
    <row r="516" spans="1:1">
      <c r="A516" s="20"/>
    </row>
    <row r="517" spans="1:1">
      <c r="A517" s="20"/>
    </row>
    <row r="518" spans="1:1">
      <c r="A518" s="20"/>
    </row>
    <row r="519" spans="1:1">
      <c r="A519" s="20"/>
    </row>
    <row r="520" spans="1:1">
      <c r="A520" s="20"/>
    </row>
    <row r="521" spans="1:1">
      <c r="A521" s="20"/>
    </row>
    <row r="522" spans="1:1">
      <c r="A522" s="20"/>
    </row>
    <row r="523" spans="1:1">
      <c r="A523" s="20"/>
    </row>
    <row r="524" spans="1:1">
      <c r="A524" s="20"/>
    </row>
    <row r="525" spans="1:1">
      <c r="A525" s="20"/>
    </row>
    <row r="526" spans="1:1">
      <c r="A526" s="20"/>
    </row>
    <row r="527" spans="1:1">
      <c r="A527" s="20"/>
    </row>
    <row r="528" spans="1:1">
      <c r="A528" s="20"/>
    </row>
    <row r="529" spans="1:1">
      <c r="A529" s="20"/>
    </row>
    <row r="530" spans="1:1">
      <c r="A530" s="20"/>
    </row>
    <row r="531" spans="1:1">
      <c r="A531" s="20"/>
    </row>
    <row r="532" spans="1:1">
      <c r="A532" s="20"/>
    </row>
    <row r="533" spans="1:1">
      <c r="A533" s="20"/>
    </row>
    <row r="534" spans="1:1">
      <c r="A534" s="20"/>
    </row>
    <row r="535" spans="1:1">
      <c r="A535" s="20"/>
    </row>
    <row r="536" spans="1:1">
      <c r="A536" s="20"/>
    </row>
    <row r="537" spans="1:1">
      <c r="A537" s="20"/>
    </row>
    <row r="538" spans="1:1">
      <c r="A538" s="20"/>
    </row>
    <row r="539" spans="1:1">
      <c r="A539" s="20"/>
    </row>
    <row r="540" spans="1:1">
      <c r="A540" s="20"/>
    </row>
    <row r="541" spans="1:1">
      <c r="A541" s="20"/>
    </row>
    <row r="542" spans="1:1">
      <c r="A542" s="20"/>
    </row>
    <row r="543" spans="1:1">
      <c r="A543" s="20"/>
    </row>
    <row r="544" spans="1:1">
      <c r="A544" s="20"/>
    </row>
    <row r="545" spans="1:1">
      <c r="A545" s="20"/>
    </row>
    <row r="546" spans="1:1">
      <c r="A546" s="20"/>
    </row>
    <row r="547" spans="1:1">
      <c r="A547" s="20"/>
    </row>
    <row r="548" spans="1:1">
      <c r="A548" s="20"/>
    </row>
    <row r="549" spans="1:1">
      <c r="A549" s="20"/>
    </row>
    <row r="550" spans="1:1">
      <c r="A550" s="20"/>
    </row>
    <row r="551" spans="1:1">
      <c r="A551" s="20"/>
    </row>
    <row r="552" spans="1:1">
      <c r="A552" s="20"/>
    </row>
    <row r="553" spans="1:1">
      <c r="A553" s="20"/>
    </row>
    <row r="554" spans="1:1">
      <c r="A554" s="20"/>
    </row>
    <row r="555" spans="1:1">
      <c r="A555" s="20"/>
    </row>
    <row r="556" spans="1:1">
      <c r="A556" s="20"/>
    </row>
    <row r="557" spans="1:1">
      <c r="A557" s="20"/>
    </row>
    <row r="558" spans="1:1">
      <c r="A558" s="20"/>
    </row>
    <row r="559" spans="1:1">
      <c r="A559" s="20"/>
    </row>
    <row r="560" spans="1:1">
      <c r="A560" s="20"/>
    </row>
    <row r="561" spans="1:1">
      <c r="A561" s="20"/>
    </row>
    <row r="562" spans="1:1">
      <c r="A562" s="20"/>
    </row>
    <row r="563" spans="1:1">
      <c r="A563" s="20"/>
    </row>
    <row r="564" spans="1:1">
      <c r="A564" s="20"/>
    </row>
    <row r="565" spans="1:1">
      <c r="A565" s="20"/>
    </row>
    <row r="566" spans="1:1">
      <c r="A566" s="20"/>
    </row>
    <row r="567" spans="1:1">
      <c r="A567" s="20"/>
    </row>
    <row r="568" spans="1:1">
      <c r="A568" s="20"/>
    </row>
    <row r="569" spans="1:1">
      <c r="A569" s="20"/>
    </row>
    <row r="570" spans="1:1">
      <c r="A570" s="20"/>
    </row>
    <row r="571" spans="1:1">
      <c r="A571" s="20"/>
    </row>
    <row r="572" spans="1:1">
      <c r="A572" s="20"/>
    </row>
    <row r="573" spans="1:1">
      <c r="A573" s="20"/>
    </row>
    <row r="574" spans="1:1">
      <c r="A574" s="20"/>
    </row>
    <row r="575" spans="1:1">
      <c r="A575" s="20"/>
    </row>
    <row r="576" spans="1:1">
      <c r="A576" s="20"/>
    </row>
    <row r="577" spans="1:1">
      <c r="A577" s="20"/>
    </row>
    <row r="578" spans="1:1">
      <c r="A578" s="20"/>
    </row>
    <row r="579" spans="1:1">
      <c r="A579" s="20"/>
    </row>
    <row r="580" spans="1:1">
      <c r="A580" s="20"/>
    </row>
    <row r="581" spans="1:1">
      <c r="A581" s="20"/>
    </row>
    <row r="582" spans="1:1">
      <c r="A582" s="20"/>
    </row>
    <row r="583" spans="1:1">
      <c r="A583" s="20"/>
    </row>
    <row r="584" spans="1:1">
      <c r="A584" s="20"/>
    </row>
    <row r="585" spans="1:1">
      <c r="A585" s="20"/>
    </row>
    <row r="586" spans="1:1">
      <c r="A586" s="20"/>
    </row>
    <row r="587" spans="1:1">
      <c r="A587" s="20"/>
    </row>
    <row r="588" spans="1:1">
      <c r="A588" s="20"/>
    </row>
    <row r="589" spans="1:1">
      <c r="A589" s="20"/>
    </row>
    <row r="590" spans="1:1">
      <c r="A590" s="20"/>
    </row>
    <row r="591" spans="1:1">
      <c r="A591" s="20"/>
    </row>
    <row r="592" spans="1:1">
      <c r="A592" s="20"/>
    </row>
    <row r="593" spans="1:1">
      <c r="A593" s="20"/>
    </row>
    <row r="594" spans="1:1">
      <c r="A594" s="20"/>
    </row>
    <row r="595" spans="1:1">
      <c r="A595" s="20"/>
    </row>
    <row r="596" spans="1:1">
      <c r="A596" s="20"/>
    </row>
    <row r="597" spans="1:1">
      <c r="A597" s="20"/>
    </row>
    <row r="598" spans="1:1">
      <c r="A598" s="20"/>
    </row>
    <row r="599" spans="1:1">
      <c r="A599" s="20"/>
    </row>
    <row r="600" spans="1:1">
      <c r="A600" s="20"/>
    </row>
    <row r="601" spans="1:1">
      <c r="A601" s="20"/>
    </row>
    <row r="602" spans="1:1">
      <c r="A602" s="20"/>
    </row>
    <row r="603" spans="1:1">
      <c r="A603" s="20"/>
    </row>
    <row r="604" spans="1:1">
      <c r="A604" s="20"/>
    </row>
    <row r="605" spans="1:1">
      <c r="A605" s="20"/>
    </row>
    <row r="606" spans="1:1">
      <c r="A606" s="20"/>
    </row>
    <row r="607" spans="1:1">
      <c r="A607" s="20"/>
    </row>
    <row r="608" spans="1:1">
      <c r="A608" s="20"/>
    </row>
    <row r="609" spans="1:1">
      <c r="A609" s="20"/>
    </row>
    <row r="610" spans="1:1">
      <c r="A610" s="20"/>
    </row>
    <row r="611" spans="1:1">
      <c r="A611" s="20"/>
    </row>
    <row r="612" spans="1:1">
      <c r="A612" s="20"/>
    </row>
    <row r="613" spans="1:1">
      <c r="A613" s="20"/>
    </row>
    <row r="614" spans="1:1">
      <c r="A614" s="20"/>
    </row>
    <row r="615" spans="1:1">
      <c r="A615" s="20"/>
    </row>
    <row r="616" spans="1:1">
      <c r="A616" s="20"/>
    </row>
    <row r="617" spans="1:1">
      <c r="A617" s="20"/>
    </row>
    <row r="618" spans="1:1">
      <c r="A618" s="20"/>
    </row>
    <row r="619" spans="1:1">
      <c r="A619" s="20"/>
    </row>
    <row r="620" spans="1:1">
      <c r="A620" s="20"/>
    </row>
    <row r="621" spans="1:1">
      <c r="A621" s="20"/>
    </row>
    <row r="622" spans="1:1">
      <c r="A622" s="20"/>
    </row>
    <row r="623" spans="1:1">
      <c r="A623" s="20"/>
    </row>
    <row r="624" spans="1:1">
      <c r="A624" s="20"/>
    </row>
    <row r="625" spans="1:1">
      <c r="A625" s="20"/>
    </row>
    <row r="626" spans="1:1">
      <c r="A626" s="20"/>
    </row>
    <row r="627" spans="1:1">
      <c r="A627" s="20"/>
    </row>
    <row r="628" spans="1:1">
      <c r="A628" s="20"/>
    </row>
    <row r="629" spans="1:1">
      <c r="A629" s="20"/>
    </row>
    <row r="630" spans="1:1">
      <c r="A630" s="20"/>
    </row>
    <row r="631" spans="1:1">
      <c r="A631" s="20"/>
    </row>
    <row r="632" spans="1:1">
      <c r="A632" s="20"/>
    </row>
    <row r="633" spans="1:1">
      <c r="A633" s="20"/>
    </row>
    <row r="634" spans="1:1">
      <c r="A634" s="20"/>
    </row>
    <row r="635" spans="1:1">
      <c r="A635" s="20"/>
    </row>
    <row r="636" spans="1:1">
      <c r="A636" s="20"/>
    </row>
    <row r="637" spans="1:1">
      <c r="A637" s="20"/>
    </row>
    <row r="638" spans="1:1">
      <c r="A638" s="20"/>
    </row>
    <row r="639" spans="1:1">
      <c r="A639" s="20"/>
    </row>
    <row r="640" spans="1:1">
      <c r="A640" s="20"/>
    </row>
    <row r="641" spans="1:1">
      <c r="A641" s="20"/>
    </row>
    <row r="642" spans="1:1">
      <c r="A642" s="20"/>
    </row>
    <row r="643" spans="1:1">
      <c r="A643" s="20"/>
    </row>
    <row r="644" spans="1:1">
      <c r="A644" s="20"/>
    </row>
    <row r="645" spans="1:1">
      <c r="A645" s="20"/>
    </row>
    <row r="646" spans="1:1">
      <c r="A646" s="20"/>
    </row>
    <row r="647" spans="1:1">
      <c r="A647" s="20"/>
    </row>
    <row r="648" spans="1:1">
      <c r="A648" s="20"/>
    </row>
    <row r="649" spans="1:1">
      <c r="A649" s="20"/>
    </row>
    <row r="650" spans="1:1">
      <c r="A650" s="20"/>
    </row>
    <row r="651" spans="1:1">
      <c r="A651" s="20"/>
    </row>
    <row r="652" spans="1:1">
      <c r="A652" s="20"/>
    </row>
    <row r="653" spans="1:1">
      <c r="A653" s="20"/>
    </row>
    <row r="654" spans="1:1">
      <c r="A654" s="20"/>
    </row>
    <row r="655" spans="1:1">
      <c r="A655" s="20"/>
    </row>
    <row r="656" spans="1:1">
      <c r="A656" s="20"/>
    </row>
    <row r="657" spans="1:1">
      <c r="A657" s="20"/>
    </row>
    <row r="658" spans="1:1">
      <c r="A658" s="20"/>
    </row>
    <row r="659" spans="1:1">
      <c r="A659" s="20"/>
    </row>
    <row r="660" spans="1:1">
      <c r="A660" s="20"/>
    </row>
    <row r="661" spans="1:1">
      <c r="A661" s="20"/>
    </row>
    <row r="662" spans="1:1">
      <c r="A662" s="20"/>
    </row>
    <row r="663" spans="1:1">
      <c r="A663" s="20"/>
    </row>
    <row r="664" spans="1:1">
      <c r="A664" s="20"/>
    </row>
    <row r="665" spans="1:1">
      <c r="A665" s="20"/>
    </row>
    <row r="666" spans="1:1">
      <c r="A666" s="20"/>
    </row>
    <row r="667" spans="1:1">
      <c r="A667" s="20"/>
    </row>
    <row r="668" spans="1:1">
      <c r="A668" s="20"/>
    </row>
    <row r="669" spans="1:1">
      <c r="A669" s="20"/>
    </row>
    <row r="670" spans="1:1">
      <c r="A670" s="20"/>
    </row>
    <row r="671" spans="1:1">
      <c r="A671" s="20"/>
    </row>
    <row r="672" spans="1:1">
      <c r="A672" s="20"/>
    </row>
    <row r="673" spans="1:1">
      <c r="A673" s="20"/>
    </row>
    <row r="674" spans="1:1">
      <c r="A674" s="20"/>
    </row>
    <row r="675" spans="1:1">
      <c r="A675" s="20"/>
    </row>
    <row r="676" spans="1:1">
      <c r="A676" s="20"/>
    </row>
    <row r="677" spans="1:1">
      <c r="A677" s="20"/>
    </row>
    <row r="678" spans="1:1">
      <c r="A678" s="20"/>
    </row>
    <row r="679" spans="1:1">
      <c r="A679" s="20"/>
    </row>
    <row r="680" spans="1:1">
      <c r="A680" s="20"/>
    </row>
    <row r="681" spans="1:1">
      <c r="A681" s="20"/>
    </row>
    <row r="682" spans="1:1">
      <c r="A682" s="20"/>
    </row>
    <row r="683" spans="1:1">
      <c r="A683" s="20"/>
    </row>
    <row r="684" spans="1:1">
      <c r="A684" s="20"/>
    </row>
    <row r="685" spans="1:1">
      <c r="A685" s="20"/>
    </row>
    <row r="686" spans="1:1">
      <c r="A686" s="20"/>
    </row>
    <row r="687" spans="1:1">
      <c r="A687" s="20"/>
    </row>
    <row r="688" spans="1:1">
      <c r="A688" s="20"/>
    </row>
    <row r="689" spans="1:1">
      <c r="A689" s="20"/>
    </row>
    <row r="690" spans="1:1">
      <c r="A690" s="20"/>
    </row>
    <row r="691" spans="1:1">
      <c r="A691" s="20"/>
    </row>
    <row r="692" spans="1:1">
      <c r="A692" s="20"/>
    </row>
    <row r="693" spans="1:1">
      <c r="A693" s="20"/>
    </row>
    <row r="694" spans="1:1">
      <c r="A694" s="20"/>
    </row>
    <row r="695" spans="1:1">
      <c r="A695" s="20"/>
    </row>
    <row r="696" spans="1:1">
      <c r="A696" s="20"/>
    </row>
    <row r="697" spans="1:1">
      <c r="A697" s="20"/>
    </row>
    <row r="698" spans="1:1">
      <c r="A698" s="20"/>
    </row>
    <row r="699" spans="1:1">
      <c r="A699" s="20"/>
    </row>
    <row r="700" spans="1:1">
      <c r="A700" s="20"/>
    </row>
    <row r="701" spans="1:1">
      <c r="A701" s="20"/>
    </row>
    <row r="702" spans="1:1">
      <c r="A702" s="20"/>
    </row>
    <row r="703" spans="1:1">
      <c r="A703" s="20"/>
    </row>
    <row r="704" spans="1:1">
      <c r="A704" s="20"/>
    </row>
    <row r="705" spans="1:1">
      <c r="A705" s="20"/>
    </row>
    <row r="706" spans="1:1">
      <c r="A706" s="20"/>
    </row>
    <row r="707" spans="1:1">
      <c r="A707" s="20"/>
    </row>
    <row r="708" spans="1:1">
      <c r="A708" s="20"/>
    </row>
    <row r="709" spans="1:1">
      <c r="A709" s="20"/>
    </row>
    <row r="710" spans="1:1">
      <c r="A710" s="20"/>
    </row>
    <row r="711" spans="1:1">
      <c r="A711" s="20"/>
    </row>
    <row r="712" spans="1:1">
      <c r="A712" s="20"/>
    </row>
    <row r="713" spans="1:1">
      <c r="A713" s="20"/>
    </row>
    <row r="714" spans="1:1">
      <c r="A714" s="20"/>
    </row>
    <row r="715" spans="1:1">
      <c r="A715" s="20"/>
    </row>
    <row r="716" spans="1:1">
      <c r="A716" s="20"/>
    </row>
    <row r="717" spans="1:1">
      <c r="A717" s="20"/>
    </row>
    <row r="718" spans="1:1">
      <c r="A718" s="2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3547-C5A7-4ECE-81F4-4AFA190C32BB}">
  <dimension ref="A1:G1636"/>
  <sheetViews>
    <sheetView tabSelected="1" workbookViewId="0">
      <selection activeCell="G5" sqref="G5"/>
    </sheetView>
  </sheetViews>
  <sheetFormatPr defaultRowHeight="15"/>
  <cols>
    <col min="2" max="2" width="13" customWidth="1"/>
    <col min="7" max="7" width="12" bestFit="1" customWidth="1"/>
  </cols>
  <sheetData>
    <row r="1" spans="1:7">
      <c r="A1" t="s">
        <v>3724</v>
      </c>
    </row>
    <row r="2" spans="1:7">
      <c r="A2" t="s">
        <v>3725</v>
      </c>
    </row>
    <row r="3" spans="1:7" s="16" customFormat="1"/>
    <row r="4" spans="1:7">
      <c r="A4" t="s">
        <v>3715</v>
      </c>
      <c r="B4" t="s">
        <v>3717</v>
      </c>
      <c r="C4" t="s">
        <v>3716</v>
      </c>
      <c r="D4" t="s">
        <v>3718</v>
      </c>
      <c r="E4" t="s">
        <v>3719</v>
      </c>
      <c r="F4" t="s">
        <v>3720</v>
      </c>
      <c r="G4" t="s">
        <v>3721</v>
      </c>
    </row>
    <row r="5" spans="1:7">
      <c r="A5">
        <f>'Allen 2013'!I32*27.21</f>
        <v>1.1511702047999999</v>
      </c>
      <c r="B5">
        <f>'ERG TVA 2011'!J112*27.21</f>
        <v>0.18838571400000001</v>
      </c>
      <c r="C5">
        <f>'ERG Camera 2011'!J112*27.21</f>
        <v>6.1995263999999999</v>
      </c>
      <c r="D5">
        <f>'Kuo 2012'!E46*27.21</f>
        <v>2.7210000000000001</v>
      </c>
      <c r="E5">
        <f>'Ravikumar-Measured Only 2020'!K26*3600*24/1000</f>
        <v>0.22344921349510616</v>
      </c>
      <c r="F5">
        <f>'Ravikumar-All Production-2020'!K26/1000*3600*24</f>
        <v>0.22344921349510616</v>
      </c>
      <c r="G5">
        <f>'Bell-2016'!H26*24</f>
        <v>0.29369070850305601</v>
      </c>
    </row>
    <row r="6" spans="1:7">
      <c r="A6" s="16">
        <f>'Allen 2013'!I33*27.21</f>
        <v>0.15487986419999999</v>
      </c>
      <c r="B6" s="16">
        <f>'ERG TVA 2011'!J113*27.21</f>
        <v>1.5395417999999998E-2</v>
      </c>
      <c r="C6" s="16">
        <f>'ERG Camera 2011'!J113*27.21</f>
        <v>5.5021341000000001</v>
      </c>
      <c r="D6" s="16">
        <f>'Kuo 2012'!E47*27.21</f>
        <v>0.13605</v>
      </c>
      <c r="E6" s="16">
        <f>'Ravikumar-Measured Only 2020'!K27*3600*24/1000</f>
        <v>0.22344921349510616</v>
      </c>
      <c r="F6" s="16">
        <f>'Ravikumar-All Production-2020'!K27/1000*3600*24</f>
        <v>0.22344921349510616</v>
      </c>
      <c r="G6" s="16">
        <f>'Bell-2016'!H27*24</f>
        <v>0.19579380566870352</v>
      </c>
    </row>
    <row r="7" spans="1:7">
      <c r="A7" s="16">
        <f>'Allen 2013'!I34*27.21</f>
        <v>2.0134382345999997</v>
      </c>
      <c r="B7" s="16">
        <f>'ERG TVA 2011'!J114*27.21</f>
        <v>1.9150398000000003E-2</v>
      </c>
      <c r="C7" s="16">
        <f>'ERG Camera 2011'!J114*27.21</f>
        <v>9.9512412000000001</v>
      </c>
      <c r="D7" s="16">
        <f>'Kuo 2012'!E48*27.21</f>
        <v>0.27210000000000001</v>
      </c>
      <c r="E7" s="16">
        <f>'Ravikumar-Measured Only 2020'!K28*3600*24/1000</f>
        <v>0.22344921349510616</v>
      </c>
      <c r="F7" s="16">
        <f>'Ravikumar-All Production-2020'!K28/1000*3600*24</f>
        <v>0.22344921349510616</v>
      </c>
      <c r="G7" s="16">
        <f>'Bell-2016'!H28*24</f>
        <v>9.7896902834351762E-2</v>
      </c>
    </row>
    <row r="8" spans="1:7">
      <c r="A8" s="16">
        <f>'Allen 2013'!I35*27.21</f>
        <v>1.5229853312999999</v>
      </c>
      <c r="B8" s="16">
        <f>'ERG TVA 2011'!J115*27.21</f>
        <v>6.2006148000000004E-2</v>
      </c>
      <c r="C8" s="16">
        <f>'ERG Camera 2011'!J115*27.21</f>
        <v>5.9589900000000008E-2</v>
      </c>
      <c r="D8" s="16">
        <f>'Kuo 2012'!E49*27.21</f>
        <v>0.13605</v>
      </c>
      <c r="E8" s="16">
        <f>'Ravikumar-Measured Only 2020'!K29*3600*24/1000</f>
        <v>0.22344921349510616</v>
      </c>
      <c r="F8" s="16">
        <f>'Ravikumar-All Production-2020'!K29/1000*3600*24</f>
        <v>0.22344921349510616</v>
      </c>
      <c r="G8" s="16">
        <f>'Bell-2016'!H29*24</f>
        <v>0</v>
      </c>
    </row>
    <row r="9" spans="1:7">
      <c r="A9" s="16">
        <f>'Allen 2013'!I36*27.21</f>
        <v>0.26041330499999998</v>
      </c>
      <c r="B9" s="16">
        <f>'ERG TVA 2011'!J116*27.21</f>
        <v>4.1712929999999995</v>
      </c>
      <c r="C9" s="16">
        <f>'ERG Camera 2011'!J116*27.21</f>
        <v>1.6228043999999999</v>
      </c>
      <c r="D9" s="16">
        <f>'Kuo 2012'!E50*27.21</f>
        <v>1.0884</v>
      </c>
      <c r="E9" s="16">
        <f>'Ravikumar-Measured Only 2020'!K30*3600*24/1000</f>
        <v>0.22344921349510616</v>
      </c>
      <c r="F9" s="16">
        <f>'Ravikumar-All Production-2020'!K30/1000*3600*24</f>
        <v>0.22344921349510616</v>
      </c>
      <c r="G9" s="16">
        <f>'Bell-2016'!H30*24</f>
        <v>0</v>
      </c>
    </row>
    <row r="10" spans="1:7">
      <c r="A10" s="16">
        <f>'Allen 2013'!I37*27.21</f>
        <v>1.458314508</v>
      </c>
      <c r="B10" s="16">
        <f>'ERG TVA 2011'!J117*27.21</f>
        <v>5.3875800000000007</v>
      </c>
      <c r="C10" s="16">
        <f>'ERG Camera 2011'!J117*27.21</f>
        <v>2.5163808000000003</v>
      </c>
      <c r="D10" s="16">
        <f>'Kuo 2012'!E51*27.21</f>
        <v>2.1768000000000001</v>
      </c>
      <c r="E10" s="16">
        <f>'Ravikumar-Measured Only 2020'!K31*3600*24/1000</f>
        <v>0.22344921349510616</v>
      </c>
      <c r="F10" s="16">
        <f>'Ravikumar-All Production-2020'!K31/1000*3600*24</f>
        <v>0.22344921349510616</v>
      </c>
      <c r="G10" s="16">
        <f>'Bell-2016'!H31*24</f>
        <v>0</v>
      </c>
    </row>
    <row r="11" spans="1:7">
      <c r="A11" s="16">
        <f>'Allen 2013'!I38*27.21</f>
        <v>2.3697610754999996</v>
      </c>
      <c r="B11" s="16">
        <f>'ERG TVA 2011'!J118*27.21</f>
        <v>4.5027108000000003E-2</v>
      </c>
      <c r="C11" s="16">
        <f>'ERG Camera 2011'!J118*27.21</f>
        <v>5.4131574000000002</v>
      </c>
      <c r="D11" s="16">
        <f>'Kuo 2012'!E52*27.21</f>
        <v>0.13605</v>
      </c>
      <c r="E11" s="16">
        <f>'Ravikumar-Measured Only 2020'!K32*3600*24/1000</f>
        <v>7.5972732588336092</v>
      </c>
      <c r="F11" s="16">
        <f>'Ravikumar-All Production-2020'!K32/1000*3600*24</f>
        <v>7.59727325883361</v>
      </c>
      <c r="G11" s="16">
        <f>'Bell-2016'!H32*24</f>
        <v>13.362927236889025</v>
      </c>
    </row>
    <row r="12" spans="1:7">
      <c r="A12" s="16">
        <f>'Allen 2013'!I39*27.21</f>
        <v>0.83332257600000004</v>
      </c>
      <c r="B12" s="16">
        <f>'ERG TVA 2011'!J119*27.21</f>
        <v>4.0706160000000002</v>
      </c>
      <c r="C12" s="16">
        <f>'ERG Camera 2011'!J119*27.21</f>
        <v>9.6976440000000004</v>
      </c>
      <c r="D12" s="16">
        <f>'Kuo 2012'!E53*27.21</f>
        <v>2.9931000000000001</v>
      </c>
      <c r="E12" s="16">
        <f>'Ravikumar-Measured Only 2020'!K33*3600*24/1000</f>
        <v>0.22344921349510616</v>
      </c>
      <c r="F12" s="16">
        <f>'Ravikumar-All Production-2020'!K33/1000*3600*24</f>
        <v>0.22344921349510616</v>
      </c>
      <c r="G12" s="16">
        <f>'Bell-2016'!H33*24</f>
        <v>2.5453194736931524</v>
      </c>
    </row>
    <row r="13" spans="1:7">
      <c r="A13" s="16">
        <f>'Allen 2013'!I40*27.21</f>
        <v>2.2916370839999995</v>
      </c>
      <c r="B13" s="16">
        <f>'ERG TVA 2011'!J120*27.21</f>
        <v>2.742768E-3</v>
      </c>
      <c r="C13" s="16">
        <f>'ERG Camera 2011'!J120*27.21</f>
        <v>22.350294000000002</v>
      </c>
      <c r="D13" s="16">
        <f>'Kuo 2012'!E54*27.21</f>
        <v>0.81630000000000003</v>
      </c>
      <c r="E13" s="16">
        <f>'Ravikumar-Measured Only 2020'!K34*3600*24/1000</f>
        <v>0.89379685398042419</v>
      </c>
      <c r="F13" s="16">
        <f>'Ravikumar-All Production-2020'!K34/1000*3600*24</f>
        <v>0.8937968539804243</v>
      </c>
      <c r="G13" s="16">
        <f>'Bell-2016'!H34*24</f>
        <v>0.53843296558893605</v>
      </c>
    </row>
    <row r="14" spans="1:7">
      <c r="A14" s="16">
        <f>'Allen 2013'!I41*27.21</f>
        <v>2.7603810329999998</v>
      </c>
      <c r="B14" s="16">
        <f>'ERG TVA 2011'!J121*27.21</f>
        <v>0.18557220000000005</v>
      </c>
      <c r="C14" s="16">
        <f>'ERG Camera 2011'!J121*27.21</f>
        <v>0.61059240000000004</v>
      </c>
      <c r="D14" s="16">
        <f>'Kuo 2012'!E55*27.21</f>
        <v>0.13605</v>
      </c>
      <c r="E14" s="16">
        <f>'Ravikumar-Measured Only 2020'!K35*3600*24/1000</f>
        <v>0.22344921349510616</v>
      </c>
      <c r="F14" s="16">
        <f>'Ravikumar-All Production-2020'!K35/1000*3600*24</f>
        <v>4.857591597719698</v>
      </c>
      <c r="G14" s="16">
        <f>'Bell-2016'!H35*24</f>
        <v>0.44053606275458401</v>
      </c>
    </row>
    <row r="15" spans="1:7">
      <c r="A15" s="16">
        <f>'Allen 2013'!I42*27.21</f>
        <v>1.0285265718000001</v>
      </c>
      <c r="B15" s="16">
        <f>'ERG TVA 2011'!J122*27.21</f>
        <v>1.1471736000000001</v>
      </c>
      <c r="C15" s="16">
        <f>'ERG Camera 2011'!J122*27.21</f>
        <v>1.7207604000000001</v>
      </c>
      <c r="D15" s="16">
        <f>'Kuo 2012'!E56*27.21</f>
        <v>0.81630000000000003</v>
      </c>
      <c r="E15" s="16">
        <f>'Ravikumar-Measured Only 2020'!K36*3600*24/1000</f>
        <v>0.22344921349510616</v>
      </c>
      <c r="F15" s="16">
        <f>'Ravikumar-All Production-2020'!K36/1000*3600*24</f>
        <v>4.857591597719698</v>
      </c>
      <c r="G15" s="16">
        <f>'Bell-2016'!H36*24</f>
        <v>0</v>
      </c>
    </row>
    <row r="16" spans="1:7">
      <c r="A16" s="16">
        <f>'Allen 2013'!I43*27.21</f>
        <v>3.1646971439999998</v>
      </c>
      <c r="B16" s="16">
        <f>'ERG TVA 2011'!J123*27.21</f>
        <v>1.6421234999999999E-2</v>
      </c>
      <c r="C16" s="16">
        <f>'ERG Camera 2011'!J123*27.21</f>
        <v>0.14693400000000001</v>
      </c>
      <c r="D16" s="16">
        <f>'Kuo 2012'!E57*27.21</f>
        <v>4.3536000000000001</v>
      </c>
      <c r="E16" s="16">
        <f>'Ravikumar-Measured Only 2020'!K37*3600*24/1000</f>
        <v>0.22344921349510616</v>
      </c>
      <c r="F16" s="16">
        <f>'Ravikumar-All Production-2020'!K37/1000*3600*24</f>
        <v>4.857591597719698</v>
      </c>
      <c r="G16" s="16">
        <f>'Bell-2016'!H37*24</f>
        <v>0</v>
      </c>
    </row>
    <row r="17" spans="1:7">
      <c r="A17" s="16">
        <f>'Allen 2013'!I44*27.21</f>
        <v>0.36921466680000004</v>
      </c>
      <c r="B17" s="16">
        <f>'ERG TVA 2011'!J124*27.21</f>
        <v>3.6826014000000004E-2</v>
      </c>
      <c r="C17" s="16">
        <f>'ERG Camera 2011'!J124*27.21</f>
        <v>0.1591785</v>
      </c>
      <c r="D17" s="16">
        <f>'Kuo 2012'!E58*27.21</f>
        <v>0.54420000000000002</v>
      </c>
      <c r="E17" s="16">
        <f>'Ravikumar-Measured Only 2020'!K38*3600*24/1000</f>
        <v>0.22344921349510616</v>
      </c>
      <c r="F17" s="16">
        <f>'Ravikumar-All Production-2020'!K38/1000*3600*24</f>
        <v>4.857591597719698</v>
      </c>
      <c r="G17" s="16">
        <f>'Bell-2016'!H38*24</f>
        <v>0</v>
      </c>
    </row>
    <row r="18" spans="1:7">
      <c r="A18" s="16">
        <f>'Allen 2013'!I45*27.21</f>
        <v>3.5339118108000007</v>
      </c>
      <c r="B18" s="16">
        <f>'ERG TVA 2011'!J125*27.21</f>
        <v>4.0132029E-2</v>
      </c>
      <c r="C18" s="16">
        <f>'ERG Camera 2011'!J125*27.21</f>
        <v>3.7849110000000001</v>
      </c>
      <c r="D18" s="16">
        <f>'Kuo 2012'!E59*27.21</f>
        <v>5.7141000000000002</v>
      </c>
      <c r="E18" s="16">
        <f>'Ravikumar-Measured Only 2020'!K39*3600*24/1000</f>
        <v>0.22344921349510616</v>
      </c>
      <c r="F18" s="16">
        <f>'Ravikumar-All Production-2020'!K39/1000*3600*24</f>
        <v>0.22344921349510616</v>
      </c>
      <c r="G18" s="16">
        <f>'Bell-2016'!H39*24</f>
        <v>2.2026803137729152</v>
      </c>
    </row>
    <row r="19" spans="1:7">
      <c r="A19" s="16">
        <f>'Allen 2013'!I46*27.21</f>
        <v>0</v>
      </c>
      <c r="B19" s="16">
        <f>'ERG TVA 2011'!J126*27.21</f>
        <v>0.92949360000000014</v>
      </c>
      <c r="C19" s="16">
        <f>'ERG Camera 2011'!J126*27.21</f>
        <v>3.8126652000000001</v>
      </c>
      <c r="D19" s="16">
        <f>'Kuo 2012'!E60*27.21</f>
        <v>0.13605</v>
      </c>
      <c r="E19" s="16">
        <f>'Ravikumar-Measured Only 2020'!K40*3600*24/1000</f>
        <v>0.22344921349510616</v>
      </c>
      <c r="F19" s="16">
        <f>'Ravikumar-All Production-2020'!K40/1000*3600*24</f>
        <v>0.80379647632267259</v>
      </c>
      <c r="G19" s="16">
        <f>'Bell-2016'!H40*24</f>
        <v>0.19579380566870352</v>
      </c>
    </row>
    <row r="20" spans="1:7">
      <c r="A20" s="16">
        <f>'Allen 2013'!I47*27.21</f>
        <v>0</v>
      </c>
      <c r="B20" s="16">
        <f>'ERG TVA 2011'!J127*27.21</f>
        <v>5.8457964000000001E-2</v>
      </c>
      <c r="C20" s="16">
        <f>'ERG Camera 2011'!J127*27.21</f>
        <v>39.508920000000003</v>
      </c>
      <c r="D20" s="16">
        <f>'Kuo 2012'!E61*27.21</f>
        <v>0.13605</v>
      </c>
      <c r="E20" s="16">
        <f>'Ravikumar-Measured Only 2020'!K41*3600*24/1000</f>
        <v>1.5641444944657426</v>
      </c>
      <c r="F20" s="16">
        <f>'Ravikumar-All Production-2020'!K41/1000*3600*24</f>
        <v>0.22344921349510616</v>
      </c>
      <c r="G20" s="16">
        <f>'Bell-2016'!H41*24</f>
        <v>2.3984741194416195</v>
      </c>
    </row>
    <row r="21" spans="1:7">
      <c r="A21" s="16">
        <f>'Allen 2013'!I48*27.21</f>
        <v>0.90942758550000014</v>
      </c>
      <c r="B21" s="16">
        <f>'ERG TVA 2011'!J128*27.21</f>
        <v>0.15816628800000002</v>
      </c>
      <c r="C21" s="16">
        <f>'ERG Camera 2011'!J128*27.21</f>
        <v>48.488220000000005</v>
      </c>
      <c r="D21" s="16">
        <f>'Kuo 2012'!E62*27.21</f>
        <v>0.13605</v>
      </c>
      <c r="E21" s="16">
        <f>'Ravikumar-Measured Only 2020'!K42*3600*24/1000</f>
        <v>0.44689842699021232</v>
      </c>
      <c r="F21" s="16">
        <f>'Ravikumar-All Production-2020'!K42/1000*3600*24</f>
        <v>0.22344921349510616</v>
      </c>
      <c r="G21" s="16">
        <f>'Bell-2016'!H42*24</f>
        <v>0.63632986842328565</v>
      </c>
    </row>
    <row r="22" spans="1:7">
      <c r="A22" s="16">
        <f>'Allen 2013'!I49*27.21</f>
        <v>1.4550841367999998</v>
      </c>
      <c r="B22" s="16">
        <f>'ERG TVA 2011'!J129*27.21</f>
        <v>0.17876969999999998</v>
      </c>
      <c r="C22" s="16">
        <f>'ERG Camera 2011'!J129*27.21</f>
        <v>1.4666190000000001</v>
      </c>
      <c r="D22" s="16">
        <f>'Kuo 2012'!E63*27.21</f>
        <v>0.13605</v>
      </c>
      <c r="E22" s="16">
        <f>'Ravikumar-Measured Only 2020'!K43*3600*24/1000</f>
        <v>0.22344921349510616</v>
      </c>
      <c r="F22" s="16">
        <f>'Ravikumar-All Production-2020'!K43/1000*3600*24</f>
        <v>4.857591597719698</v>
      </c>
      <c r="G22" s="16">
        <f>'Bell-2016'!H43*24</f>
        <v>0.44053606275458401</v>
      </c>
    </row>
    <row r="23" spans="1:7">
      <c r="A23" s="16">
        <f>'Allen 2013'!I50*27.21</f>
        <v>0</v>
      </c>
      <c r="B23" s="16">
        <f>'ERG TVA 2011'!J130*27.21</f>
        <v>2.6355605999999998</v>
      </c>
      <c r="C23" s="16">
        <f>'ERG Camera 2011'!J130*27.21</f>
        <v>1.6440281999999997</v>
      </c>
      <c r="D23" s="16">
        <f>'Kuo 2012'!E64*27.21</f>
        <v>0.13605</v>
      </c>
      <c r="E23" s="16">
        <f>'Ravikumar-Measured Only 2020'!K44*3600*24/1000</f>
        <v>0.67034764048531836</v>
      </c>
      <c r="F23" s="16">
        <f>'Ravikumar-All Production-2020'!K44/1000*3600*24</f>
        <v>4.857591597719698</v>
      </c>
      <c r="G23" s="16">
        <f>'Bell-2016'!H44*24</f>
        <v>26.040576153937678</v>
      </c>
    </row>
    <row r="24" spans="1:7">
      <c r="A24" s="16">
        <f>'Allen 2013'!I51*27.21</f>
        <v>0.23385280769999997</v>
      </c>
      <c r="B24" s="16">
        <f>'ERG TVA 2011'!J131*27.21</f>
        <v>2.7210000000000002E-2</v>
      </c>
      <c r="C24" s="16">
        <f>'ERG Camera 2011'!J131*27.21</f>
        <v>2.4630491999999999</v>
      </c>
      <c r="D24" s="16">
        <f>'Kuo 2012'!E65*27.21</f>
        <v>0.81630000000000003</v>
      </c>
      <c r="E24" s="16">
        <f>'Ravikumar-Measured Only 2020'!K45*3600*24/1000</f>
        <v>0.22344921349510616</v>
      </c>
      <c r="F24" s="16">
        <f>'Ravikumar-All Production-2020'!K45/1000*3600*24</f>
        <v>0.22344921349510616</v>
      </c>
      <c r="G24" s="16">
        <f>'Bell-2016'!H45*24</f>
        <v>5.6780203643923919</v>
      </c>
    </row>
    <row r="25" spans="1:7">
      <c r="A25" s="16">
        <f>'Allen 2013'!I52*27.21</f>
        <v>0.38955876750000001</v>
      </c>
      <c r="B25" s="16">
        <f>'ERG TVA 2011'!J132*27.21</f>
        <v>1.8774900000000001E-2</v>
      </c>
      <c r="C25" s="16">
        <f>'ERG Camera 2011'!J132*27.21</f>
        <v>5.2569720000000002</v>
      </c>
      <c r="D25" s="16">
        <f>'Kuo 2012'!E66*27.21</f>
        <v>0.54420000000000002</v>
      </c>
      <c r="E25" s="16">
        <f>'Ravikumar-Measured Only 2020'!K46*3600*24/1000</f>
        <v>7.5972732588336092</v>
      </c>
      <c r="F25" s="16">
        <f>'Ravikumar-All Production-2020'!K46/1000*3600*24</f>
        <v>4.857591597719698</v>
      </c>
      <c r="G25" s="16">
        <f>'Bell-2016'!H46*24</f>
        <v>5.5311750101408883</v>
      </c>
    </row>
    <row r="26" spans="1:7">
      <c r="A26" s="16">
        <f>'Allen 2013'!I53*27.21</f>
        <v>6.1034710184999996</v>
      </c>
      <c r="B26" s="16">
        <f>'ERG TVA 2011'!J133*27.21</f>
        <v>8.0672208000000009E-2</v>
      </c>
      <c r="C26" s="16">
        <f>'ERG Camera 2011'!J133*27.21</f>
        <v>4.6665150000000004</v>
      </c>
      <c r="D26" s="16">
        <f>'Kuo 2012'!E67*27.21</f>
        <v>0.13605</v>
      </c>
      <c r="E26" s="16">
        <f>'Ravikumar-Measured Only 2020'!K47*3600*24/1000</f>
        <v>0.22344921349510616</v>
      </c>
      <c r="F26" s="16">
        <f>'Ravikumar-All Production-2020'!K47/1000*3600*24</f>
        <v>0.22344921349510616</v>
      </c>
      <c r="G26" s="16">
        <f>'Bell-2016'!H47*24</f>
        <v>0</v>
      </c>
    </row>
    <row r="27" spans="1:7">
      <c r="A27" s="16">
        <f>'Allen 2013'!I54*27.21</f>
        <v>4.1856974298000003</v>
      </c>
      <c r="B27" s="16">
        <f>'ERG TVA 2011'!J134*27.21</f>
        <v>1.1134332</v>
      </c>
      <c r="C27" s="16">
        <f>'ERG Camera 2011'!J134*27.21</f>
        <v>11.011887</v>
      </c>
      <c r="D27" s="16">
        <f>'Kuo 2012'!E68*27.21</f>
        <v>0.54420000000000002</v>
      </c>
      <c r="E27" s="16">
        <f>'Ravikumar-Measured Only 2020'!K48*3600*24/1000</f>
        <v>2.2344921349510618</v>
      </c>
      <c r="F27" s="16">
        <f>'Ravikumar-All Production-2020'!K48/1000*3600*24</f>
        <v>4.857591597719698</v>
      </c>
      <c r="G27" s="16">
        <f>'Bell-2016'!H48*24</f>
        <v>0</v>
      </c>
    </row>
    <row r="28" spans="1:7">
      <c r="A28" s="16">
        <f>'Allen 2013'!I55*27.21</f>
        <v>0.1410909246</v>
      </c>
      <c r="B28" s="16">
        <f>'ERG TVA 2011'!J135*27.21</f>
        <v>4.9535805000000002</v>
      </c>
      <c r="C28" s="16">
        <f>'ERG Camera 2011'!J135*27.21</f>
        <v>12.018656999999997</v>
      </c>
      <c r="D28" s="16">
        <f>'Kuo 2012'!E69*27.21</f>
        <v>3.2652000000000001</v>
      </c>
      <c r="E28" s="16">
        <f>'Ravikumar-Measured Only 2020'!K49*3600*24/1000</f>
        <v>0.22344921349510616</v>
      </c>
      <c r="F28" s="16">
        <f>'Ravikumar-All Production-2020'!K49/1000*3600*24</f>
        <v>4.857591597719698</v>
      </c>
      <c r="G28" s="16">
        <f>'Bell-2016'!H49*24</f>
        <v>0</v>
      </c>
    </row>
    <row r="29" spans="1:7">
      <c r="A29" s="16">
        <f>'Allen 2013'!I56*27.21</f>
        <v>14.312128310100002</v>
      </c>
      <c r="B29" s="16">
        <f>'ERG TVA 2011'!J136*27.21</f>
        <v>0.13204468799999999</v>
      </c>
      <c r="C29" s="16">
        <f>'ERG Camera 2011'!J136*27.21</f>
        <v>40.673507999999998</v>
      </c>
      <c r="D29" s="16">
        <f>'Kuo 2012'!E70*27.21</f>
        <v>0.13605</v>
      </c>
      <c r="E29" s="16">
        <f>'Ravikumar-Measured Only 2020'!K50*3600*24/1000</f>
        <v>0.22344921349510616</v>
      </c>
      <c r="F29" s="16">
        <f>'Ravikumar-All Production-2020'!K50/1000*3600*24</f>
        <v>0.22344921349510616</v>
      </c>
      <c r="G29" s="16">
        <f>'Bell-2016'!H50*24</f>
        <v>0</v>
      </c>
    </row>
    <row r="30" spans="1:7">
      <c r="A30" s="16">
        <f>'Allen 2013'!I57*27.21</f>
        <v>32.683313267999999</v>
      </c>
      <c r="B30" s="16">
        <f>'ERG TVA 2011'!J137*27.21</f>
        <v>0.8533056</v>
      </c>
      <c r="C30" s="16">
        <f>'ERG Camera 2011'!J137*27.21</f>
        <v>20.437431000000004</v>
      </c>
      <c r="D30" s="16">
        <f>'Kuo 2012'!E71*27.21</f>
        <v>0.13605</v>
      </c>
      <c r="E30" s="16">
        <f>'Ravikumar-Measured Only 2020'!K51*3600*24/1000</f>
        <v>0.22344921349510616</v>
      </c>
      <c r="F30" s="16">
        <f>'Ravikumar-All Production-2020'!K51/1000*3600*24</f>
        <v>1.5641444944657428</v>
      </c>
      <c r="G30" s="16">
        <f>'Bell-2016'!H51*24</f>
        <v>0</v>
      </c>
    </row>
    <row r="31" spans="1:7">
      <c r="A31" s="16">
        <f>'Allen 2013'!I58*27.21</f>
        <v>4.9552120116000005</v>
      </c>
      <c r="B31" s="16">
        <f>'ERG TVA 2011'!J138*27.21</f>
        <v>1.8230700000000002</v>
      </c>
      <c r="C31" s="16">
        <f>'ERG Camera 2011'!J138*27.21</f>
        <v>0.82038149999999999</v>
      </c>
      <c r="D31" s="16">
        <f>'Kuo 2012'!E72*27.21</f>
        <v>0.13605</v>
      </c>
      <c r="E31" s="16">
        <f>'Ravikumar-Measured Only 2020'!K52*3600*24/1000</f>
        <v>0.22344921349510616</v>
      </c>
      <c r="F31" s="16">
        <f>'Ravikumar-All Production-2020'!K52/1000*3600*24</f>
        <v>0.44689842699021232</v>
      </c>
      <c r="G31" s="16">
        <f>'Bell-2016'!H52*24</f>
        <v>0</v>
      </c>
    </row>
    <row r="32" spans="1:7">
      <c r="A32" s="16">
        <f>'Allen 2013'!I59*27.21</f>
        <v>0.73801029960000009</v>
      </c>
      <c r="B32" s="16">
        <f>'ERG TVA 2011'!J139*27.21</f>
        <v>9.0119520000000002E-3</v>
      </c>
      <c r="C32" s="16">
        <f>'ERG Camera 2011'!J139*27.21</f>
        <v>4.6153601999999996</v>
      </c>
      <c r="D32" s="16">
        <f>'Kuo 2012'!E73*27.21</f>
        <v>0.13605</v>
      </c>
      <c r="E32" s="16">
        <f>'Ravikumar-Measured Only 2020'!K53*3600*24/1000</f>
        <v>0.22344921349510616</v>
      </c>
      <c r="F32" s="16">
        <f>'Ravikumar-All Production-2020'!K53/1000*3600*24</f>
        <v>0.22344921349510616</v>
      </c>
      <c r="G32" s="16">
        <f>'Bell-2016'!H53*24</f>
        <v>4.16061837045996</v>
      </c>
    </row>
    <row r="33" spans="1:7">
      <c r="A33" s="16">
        <f>'Allen 2013'!I60*27.21</f>
        <v>7.6173205923000005</v>
      </c>
      <c r="B33" s="16">
        <f>'ERG TVA 2011'!J140*27.21</f>
        <v>0.48107280000000002</v>
      </c>
      <c r="C33" s="16">
        <f>'ERG Camera 2011'!J140*27.21</f>
        <v>17.90418</v>
      </c>
      <c r="D33" s="16">
        <f>'Kuo 2012'!E74*27.21</f>
        <v>0.54420000000000002</v>
      </c>
      <c r="E33" s="16">
        <f>'Ravikumar-Measured Only 2020'!K54*3600*24/1000</f>
        <v>0.22344921349510616</v>
      </c>
      <c r="F33" s="16">
        <f>'Ravikumar-All Production-2020'!K54/1000*3600*24</f>
        <v>0.67034764048531847</v>
      </c>
      <c r="G33" s="16">
        <f>'Bell-2016'!H54*24</f>
        <v>3.9648245647912561</v>
      </c>
    </row>
    <row r="34" spans="1:7">
      <c r="A34" s="16">
        <f>'Allen 2013'!I61*27.21</f>
        <v>4.2390907965000002</v>
      </c>
      <c r="B34" s="16">
        <f>'ERG TVA 2011'!J141*27.21</f>
        <v>0.54447210000000001</v>
      </c>
      <c r="C34" s="16">
        <f>'ERG Camera 2011'!J141*27.21</f>
        <v>22.423761000000002</v>
      </c>
      <c r="D34" s="16">
        <f>'Kuo 2012'!E75*27.21</f>
        <v>0.54420000000000002</v>
      </c>
      <c r="E34" s="16">
        <f>'Ravikumar-Measured Only 2020'!K55*3600*24/1000</f>
        <v>0.22344921349510616</v>
      </c>
      <c r="F34" s="16">
        <f>'Ravikumar-All Production-2020'!K55/1000*3600*24</f>
        <v>4.857591597719698</v>
      </c>
      <c r="G34" s="16">
        <f>'Bell-2016'!H55*24</f>
        <v>3.866927661956904</v>
      </c>
    </row>
    <row r="35" spans="1:7">
      <c r="A35" s="16">
        <f>'Allen 2013'!I62*27.21</f>
        <v>0</v>
      </c>
      <c r="B35" s="16">
        <f>'ERG TVA 2011'!J142*27.21</f>
        <v>0.60487829999999998</v>
      </c>
      <c r="C35" s="16">
        <f>'ERG Camera 2011'!J142*27.21</f>
        <v>2.5999154999999998</v>
      </c>
      <c r="D35" s="16">
        <f>'Kuo 2012'!E76*27.21</f>
        <v>0.27210000000000001</v>
      </c>
      <c r="E35" s="16">
        <f>'Ravikumar-Measured Only 2020'!K56*3600*24/1000</f>
        <v>3.3517382024265907</v>
      </c>
      <c r="F35" s="16">
        <f>'Ravikumar-All Production-2020'!K56/1000*3600*24</f>
        <v>0.22344921349510616</v>
      </c>
      <c r="G35" s="16">
        <f>'Bell-2016'!H56*24</f>
        <v>3.8179792105397281</v>
      </c>
    </row>
    <row r="36" spans="1:7">
      <c r="A36" s="16">
        <f>'Allen 2013'!I63*27.21</f>
        <v>0.92154147750000004</v>
      </c>
      <c r="B36" s="16">
        <f>'ERG TVA 2011'!J143*27.21</f>
        <v>1.5477048000000002</v>
      </c>
      <c r="C36" s="16">
        <f>'ERG Camera 2011'!J143*27.21</f>
        <v>5.5165554000000006</v>
      </c>
      <c r="D36" s="16">
        <f>'Kuo 2012'!E77*27.21</f>
        <v>0.13605</v>
      </c>
      <c r="E36" s="16">
        <f>'Ravikumar-Measured Only 2020'!K57*3600*24/1000</f>
        <v>0.22344921349510616</v>
      </c>
      <c r="F36" s="16">
        <f>'Ravikumar-All Production-2020'!K57/1000*3600*24</f>
        <v>0.80379647632267259</v>
      </c>
      <c r="G36" s="16">
        <f>'Bell-2016'!H57*24</f>
        <v>3.4263915992023204</v>
      </c>
    </row>
    <row r="37" spans="1:7">
      <c r="A37" s="16">
        <f>'Allen 2013'!I64*27.21</f>
        <v>28.067520429000005</v>
      </c>
      <c r="B37" s="16">
        <f>'ERG TVA 2011'!J144*27.21</f>
        <v>19.934045999999999</v>
      </c>
      <c r="C37" s="16">
        <f>'ERG Camera 2011'!J144*27.21</f>
        <v>8.1083078999999998</v>
      </c>
      <c r="D37" s="16">
        <f>'Kuo 2012'!E78*27.21</f>
        <v>0.13605</v>
      </c>
      <c r="E37" s="16">
        <f>'Ravikumar-Measured Only 2020'!K58*3600*24/1000</f>
        <v>0.89379685398042419</v>
      </c>
      <c r="F37" s="16">
        <f>'Ravikumar-All Production-2020'!K58/1000*3600*24</f>
        <v>7.59727325883361</v>
      </c>
      <c r="G37" s="16">
        <f>'Bell-2016'!H58*24</f>
        <v>2.8390101821962079</v>
      </c>
    </row>
    <row r="38" spans="1:7">
      <c r="A38" s="16">
        <f>'Allen 2013'!I65*27.21</f>
        <v>1.4218068509999999</v>
      </c>
      <c r="B38" s="16">
        <f>'ERG TVA 2011'!J145*27.21</f>
        <v>3.9802787999999999E-2</v>
      </c>
      <c r="C38" s="16">
        <f>'ERG Camera 2011'!J145*27.21</f>
        <v>22.407435</v>
      </c>
      <c r="D38" s="16">
        <f>'Kuo 2012'!E79*27.21</f>
        <v>0.13605</v>
      </c>
      <c r="E38" s="16">
        <f>'Ravikumar-Measured Only 2020'!K59*3600*24/1000</f>
        <v>0.22344921349510616</v>
      </c>
      <c r="F38" s="16">
        <f>'Ravikumar-All Production-2020'!K59/1000*3600*24</f>
        <v>0.22344921349510616</v>
      </c>
      <c r="G38" s="16">
        <f>'Bell-2016'!H59*24</f>
        <v>2.4963710222759756</v>
      </c>
    </row>
    <row r="39" spans="1:7">
      <c r="A39" s="16">
        <f>'Allen 2013'!I66*27.21</f>
        <v>13.902111432000002</v>
      </c>
      <c r="B39" s="16">
        <f>'ERG TVA 2011'!J146*27.21</f>
        <v>0.14366880000000001</v>
      </c>
      <c r="C39" s="16">
        <f>'ERG Camera 2011'!J146*27.21</f>
        <v>30.227589000000002</v>
      </c>
      <c r="D39" s="16">
        <f>'Kuo 2012'!E80*27.21</f>
        <v>0.81630000000000003</v>
      </c>
      <c r="E39" s="16">
        <f>'Ravikumar-Measured Only 2020'!K60*3600*24/1000</f>
        <v>0.22344921349510616</v>
      </c>
      <c r="F39" s="16">
        <f>'Ravikumar-All Production-2020'!K60/1000*3600*24</f>
        <v>2.2344921349510614</v>
      </c>
      <c r="G39" s="16">
        <f>'Bell-2016'!H60*24</f>
        <v>4.8948451417175992E-2</v>
      </c>
    </row>
    <row r="40" spans="1:7">
      <c r="A40" s="16">
        <f>'Allen 2013'!I67*27.21</f>
        <v>3.0542517540000005</v>
      </c>
      <c r="B40" s="16">
        <f>'ERG TVA 2011'!J147*27.21</f>
        <v>0.82038149999999999</v>
      </c>
      <c r="C40" s="16">
        <f>'ERG Camera 2011'!J147*27.21</f>
        <v>0.73630259999999981</v>
      </c>
      <c r="D40" s="16">
        <f>'Kuo 2012'!E81*27.21</f>
        <v>7.0746000000000002</v>
      </c>
      <c r="E40" s="16">
        <f>'Ravikumar-Measured Only 2020'!K61*3600*24/1000</f>
        <v>0.22344921349510616</v>
      </c>
      <c r="F40" s="16">
        <f>'Ravikumar-All Production-2020'!K61/1000*3600*24</f>
        <v>0.22344921349510616</v>
      </c>
      <c r="G40" s="16">
        <f>'Bell-2016'!H61*24</f>
        <v>0</v>
      </c>
    </row>
    <row r="41" spans="1:7">
      <c r="A41" s="16">
        <f>'Allen 2013'!I68*27.21</f>
        <v>9.0047767230000009</v>
      </c>
      <c r="B41" s="16">
        <f>'ERG TVA 2011'!J148*27.21</f>
        <v>1.6326000000000001</v>
      </c>
      <c r="C41" s="16">
        <f>'ERG Camera 2011'!J148*27.21</f>
        <v>3.8072231999999997</v>
      </c>
      <c r="D41" s="16">
        <f>'Kuo 2012'!E82*27.21</f>
        <v>0.54420000000000002</v>
      </c>
      <c r="E41" s="16">
        <f>'Ravikumar-Measured Only 2020'!K62*3600*24/1000</f>
        <v>4.2455350564070153</v>
      </c>
      <c r="F41" s="16">
        <f>'Ravikumar-All Production-2020'!K62/1000*3600*24</f>
        <v>0.22344921349510616</v>
      </c>
      <c r="G41" s="16">
        <f>'Bell-2016'!H62*24</f>
        <v>5.1885358502206564</v>
      </c>
    </row>
    <row r="42" spans="1:7">
      <c r="A42" s="16">
        <f>'Allen 2013'!I69*27.21</f>
        <v>0</v>
      </c>
      <c r="B42" s="16">
        <f>'ERG TVA 2011'!J149*27.21</f>
        <v>3.8202840000000002E-2</v>
      </c>
      <c r="C42" s="16">
        <f>'ERG Camera 2011'!J149*27.21</f>
        <v>20.026560000000003</v>
      </c>
      <c r="D42" s="16">
        <f>'Kuo 2012'!E83*27.21</f>
        <v>0.81630000000000003</v>
      </c>
      <c r="E42" s="16">
        <f>'Ravikumar-Measured Only 2020'!K63*3600*24/1000</f>
        <v>0.44689842699021232</v>
      </c>
      <c r="F42" s="16">
        <f>'Ravikumar-All Production-2020'!K63/1000*3600*24</f>
        <v>0.22344921349510616</v>
      </c>
      <c r="G42" s="16">
        <f>'Bell-2016'!H63*24</f>
        <v>0.88107212550916558</v>
      </c>
    </row>
    <row r="43" spans="1:7">
      <c r="A43" s="16">
        <f>'Allen 2013'!I70*27.21</f>
        <v>0.31348858680000002</v>
      </c>
      <c r="B43" s="16">
        <f>'ERG TVA 2011'!J150*27.21</f>
        <v>18.894623999999997</v>
      </c>
      <c r="C43" s="16">
        <f>'ERG Camera 2011'!J150*27.21</f>
        <v>4.9402476000000002</v>
      </c>
      <c r="D43" s="16">
        <f>'Kuo 2012'!E84*27.21</f>
        <v>0.81630000000000003</v>
      </c>
      <c r="E43" s="16">
        <f>'Ravikumar-Measured Only 2020'!K64*3600*24/1000</f>
        <v>0.22344921349510616</v>
      </c>
      <c r="F43" s="16">
        <f>'Ravikumar-All Production-2020'!K64/1000*3600*24</f>
        <v>0.22344921349510616</v>
      </c>
      <c r="G43" s="16">
        <f>'Bell-2016'!H64*24</f>
        <v>0</v>
      </c>
    </row>
    <row r="44" spans="1:7">
      <c r="A44" s="16">
        <f>'Allen 2013'!I71*27.21</f>
        <v>0.36573668460000003</v>
      </c>
      <c r="B44" s="16">
        <f>'ERG TVA 2011'!J151*27.21</f>
        <v>1.1177868000000001E-2</v>
      </c>
      <c r="C44" s="16">
        <f>'ERG Camera 2011'!J151*27.21</f>
        <v>2.8760970000000001</v>
      </c>
      <c r="D44" s="16">
        <f>'Kuo 2012'!E85*27.21</f>
        <v>0.13605</v>
      </c>
      <c r="E44" s="16">
        <f>'Ravikumar-Measured Only 2020'!K65*3600*24/1000</f>
        <v>0.67034764048531836</v>
      </c>
      <c r="F44" s="16">
        <f>'Ravikumar-All Production-2020'!K65/1000*3600*24</f>
        <v>0.22344921349510616</v>
      </c>
      <c r="G44" s="16">
        <f>'Bell-2016'!H65*24</f>
        <v>0.83212367409198951</v>
      </c>
    </row>
    <row r="45" spans="1:7">
      <c r="A45" s="16">
        <f>'Allen 2013'!I72*27.21</f>
        <v>2.1939700541999998</v>
      </c>
      <c r="B45" s="16">
        <f>'ERG TVA 2011'!J152*27.21</f>
        <v>5.7010392000000007E-2</v>
      </c>
      <c r="C45" s="16">
        <f>'ERG Camera 2011'!J152*27.21</f>
        <v>10.138446</v>
      </c>
      <c r="D45" s="16">
        <f>'Kuo 2012'!E86*27.21</f>
        <v>0.27210000000000001</v>
      </c>
      <c r="E45" s="16">
        <f>'Ravikumar-Measured Only 2020'!K66*3600*24/1000</f>
        <v>0.22344921349510616</v>
      </c>
      <c r="F45" s="16">
        <f>'Ravikumar-All Production-2020'!K66/1000*3600*24</f>
        <v>0.22344921349510616</v>
      </c>
      <c r="G45" s="16">
        <f>'Bell-2016'!H66*24</f>
        <v>0.19579380566870352</v>
      </c>
    </row>
    <row r="46" spans="1:7">
      <c r="A46" s="16">
        <f>'Allen 2013'!I73*27.21</f>
        <v>5.5869702543000006</v>
      </c>
      <c r="B46" s="16">
        <f>'ERG TVA 2011'!J153*27.21</f>
        <v>0.14149200000000003</v>
      </c>
      <c r="C46" s="16">
        <f>'ERG Camera 2011'!J153*27.21</f>
        <v>7.7015184000000003</v>
      </c>
      <c r="D46" s="16">
        <f>'Kuo 2012'!E87*27.21</f>
        <v>0.27210000000000001</v>
      </c>
      <c r="E46" s="16">
        <f>'Ravikumar-Measured Only 2020'!K67*3600*24/1000</f>
        <v>0.22344921349510616</v>
      </c>
      <c r="F46" s="16">
        <f>'Ravikumar-All Production-2020'!K67/1000*3600*24</f>
        <v>0.22344921349510616</v>
      </c>
      <c r="G46" s="16">
        <f>'Bell-2016'!H67*24</f>
        <v>0.29369070850305601</v>
      </c>
    </row>
    <row r="47" spans="1:7">
      <c r="A47" s="16">
        <f>'Allen 2013'!I74*27.21</f>
        <v>0.3061353564</v>
      </c>
      <c r="B47" s="16">
        <f>'ERG TVA 2011'!J154*27.21</f>
        <v>0.43536000000000002</v>
      </c>
      <c r="C47" s="16">
        <f>'ERG Camera 2011'!J154*27.21</f>
        <v>13.713840000000001</v>
      </c>
      <c r="D47" s="16">
        <f>'Kuo 2012'!E88*27.21</f>
        <v>0.54420000000000002</v>
      </c>
      <c r="E47" s="16">
        <f>'Ravikumar-Measured Only 2020'!K68*3600*24/1000</f>
        <v>0.22344921349510616</v>
      </c>
      <c r="F47" s="16">
        <f>'Ravikumar-All Production-2020'!K68/1000*3600*24</f>
        <v>3.3517382024265907</v>
      </c>
      <c r="G47" s="16">
        <f>'Bell-2016'!H68*24</f>
        <v>9.7896902834351762E-2</v>
      </c>
    </row>
    <row r="48" spans="1:7">
      <c r="A48" s="16">
        <f>'Allen 2013'!I75*27.21</f>
        <v>9.0119008451999996</v>
      </c>
      <c r="B48" s="16">
        <f>'ERG TVA 2011'!J155*27.21</f>
        <v>6.8765112000000003E-2</v>
      </c>
      <c r="C48" s="16">
        <f>'ERG Camera 2011'!J155*27.21</f>
        <v>18.959928000000001</v>
      </c>
      <c r="D48" s="16">
        <f>'Kuo 2012'!E89*27.21</f>
        <v>0.27210000000000001</v>
      </c>
      <c r="E48" s="16">
        <f>'Ravikumar-Measured Only 2020'!K69*3600*24/1000</f>
        <v>0.22344921349510616</v>
      </c>
      <c r="F48" s="16">
        <f>'Ravikumar-All Production-2020'!K69/1000*3600*24</f>
        <v>0.22344921349510616</v>
      </c>
      <c r="G48" s="16">
        <f>'Bell-2016'!H69*24</f>
        <v>4.0627214676256083</v>
      </c>
    </row>
    <row r="49" spans="1:7">
      <c r="A49" s="16">
        <f>'Allen 2013'!I76*27.21</f>
        <v>12.606242800799999</v>
      </c>
      <c r="B49" s="16">
        <f>'ERG TVA 2011'!J156*27.21</f>
        <v>9.0119519999999995E-2</v>
      </c>
      <c r="C49" s="16">
        <f>'ERG Camera 2011'!J156*27.21</f>
        <v>20.761230000000001</v>
      </c>
      <c r="D49" s="16">
        <f>'Kuo 2012'!E90*27.21</f>
        <v>1.6326000000000001</v>
      </c>
      <c r="E49" s="16">
        <f>'Ravikumar-Measured Only 2020'!K70*3600*24/1000</f>
        <v>0.22344921349510616</v>
      </c>
      <c r="F49" s="16">
        <f>'Ravikumar-All Production-2020'!K70/1000*3600*24</f>
        <v>0.8937968539804243</v>
      </c>
      <c r="G49" s="16">
        <f>'Bell-2016'!H70*24</f>
        <v>0.14684535425152778</v>
      </c>
    </row>
    <row r="50" spans="1:7">
      <c r="A50" s="16">
        <f>'Allen 2013'!I77*27.21</f>
        <v>0.90057073050000014</v>
      </c>
      <c r="B50" s="16">
        <f>'ERG TVA 2011'!J157*27.21</f>
        <v>0.25713449999999999</v>
      </c>
      <c r="C50" s="16">
        <f>'ERG Camera 2011'!J157*27.21</f>
        <v>76.47370500000001</v>
      </c>
      <c r="D50" s="16">
        <f>'Kuo 2012'!E91*27.21</f>
        <v>0.13605</v>
      </c>
      <c r="E50" s="16">
        <f>'Ravikumar-Measured Only 2020'!K71*3600*24/1000</f>
        <v>0.44689842699021232</v>
      </c>
      <c r="F50" s="16">
        <f>'Ravikumar-All Production-2020'!K71/1000*3600*24</f>
        <v>0.80379647632267259</v>
      </c>
      <c r="G50" s="16">
        <f>'Bell-2016'!H71*24</f>
        <v>9.7896902834351762E-2</v>
      </c>
    </row>
    <row r="51" spans="1:7">
      <c r="A51" s="16">
        <f>'Allen 2013'!I78*27.21</f>
        <v>0.3344976999</v>
      </c>
      <c r="B51" s="16">
        <f>'ERG TVA 2011'!J158*27.21</f>
        <v>1.0230959999999998</v>
      </c>
      <c r="C51" s="16">
        <f>'ERG Camera 2011'!J158*27.21</f>
        <v>3.2543160000000002</v>
      </c>
      <c r="D51" s="16">
        <f>'Kuo 2012'!E92*27.21</f>
        <v>1.6326000000000001</v>
      </c>
      <c r="E51" s="16">
        <f>'Ravikumar-Measured Only 2020'!K72*3600*24/1000</f>
        <v>0.22344921349510616</v>
      </c>
      <c r="F51" s="16">
        <f>'Ravikumar-All Production-2020'!K72/1000*3600*24</f>
        <v>0.22344921349510616</v>
      </c>
      <c r="G51" s="16">
        <f>'Bell-2016'!H72*24</f>
        <v>0.48948451417175998</v>
      </c>
    </row>
    <row r="52" spans="1:7">
      <c r="A52" s="16">
        <f>'Allen 2013'!I79*27.21</f>
        <v>2.1871003455000002</v>
      </c>
      <c r="B52" s="16">
        <f>'ERG TVA 2011'!J159*27.21</f>
        <v>0.11237730000000003</v>
      </c>
      <c r="C52" s="16">
        <f>'ERG Camera 2011'!J159*27.21</f>
        <v>6.09504</v>
      </c>
      <c r="D52" s="16">
        <f>'Kuo 2012'!E93*27.21</f>
        <v>0.27210000000000001</v>
      </c>
      <c r="E52" s="16">
        <f>'Ravikumar-Measured Only 2020'!K73*3600*24/1000</f>
        <v>0.22344921349510616</v>
      </c>
      <c r="F52" s="16">
        <f>'Ravikumar-All Production-2020'!K73/1000*3600*24</f>
        <v>0.22344921349510616</v>
      </c>
      <c r="G52" s="16">
        <f>'Bell-2016'!H73*24</f>
        <v>0.29369070850305601</v>
      </c>
    </row>
    <row r="53" spans="1:7">
      <c r="A53" s="16">
        <f>'Allen 2013'!I80*27.21</f>
        <v>1.7496802764000001</v>
      </c>
      <c r="B53" s="16">
        <f>'ERG TVA 2011'!J160*27.21</f>
        <v>0.41740139999999998</v>
      </c>
      <c r="C53" s="16">
        <f>'ERG Camera 2011'!J160*27.21</f>
        <v>5.3576490000000003</v>
      </c>
      <c r="D53" s="16">
        <f>'Kuo 2012'!E94*27.21</f>
        <v>0.13605</v>
      </c>
      <c r="E53" s="16">
        <f>'Ravikumar-Measured Only 2020'!K74*3600*24/1000</f>
        <v>0.22344921349510616</v>
      </c>
      <c r="F53" s="16">
        <f>'Ravikumar-All Production-2020'!K74/1000*3600*24</f>
        <v>0.22344921349510616</v>
      </c>
      <c r="G53" s="16">
        <f>'Bell-2016'!H74*24</f>
        <v>2.5942679251103282</v>
      </c>
    </row>
    <row r="54" spans="1:7">
      <c r="A54" s="16">
        <f>'Allen 2013'!I81*27.21</f>
        <v>0.48888125369999996</v>
      </c>
      <c r="B54" s="16">
        <f>'ERG TVA 2011'!J161*27.21</f>
        <v>1.3330178999999999E-2</v>
      </c>
      <c r="C54" s="16">
        <f>'ERG Camera 2011'!J161*27.21</f>
        <v>5.4640401000000001</v>
      </c>
      <c r="D54" s="16">
        <f>'Kuo 2012'!E95*27.21</f>
        <v>0.13605</v>
      </c>
      <c r="E54" s="16">
        <f>'Ravikumar-Measured Only 2020'!K75*3600*24/1000</f>
        <v>0.22344921349510616</v>
      </c>
      <c r="F54" s="16">
        <f>'Ravikumar-All Production-2020'!K75/1000*3600*24</f>
        <v>1.0857743472649501</v>
      </c>
      <c r="G54" s="16">
        <f>'Bell-2016'!H75*24</f>
        <v>0</v>
      </c>
    </row>
    <row r="55" spans="1:7">
      <c r="A55" s="16">
        <f>'Allen 2013'!I82*27.21</f>
        <v>0.72045658440000004</v>
      </c>
      <c r="B55" s="16">
        <f>'ERG TVA 2011'!J162*27.21</f>
        <v>2.3468625000000003</v>
      </c>
      <c r="C55" s="16">
        <f>'ERG Camera 2011'!J162*27.21</f>
        <v>10.628226</v>
      </c>
      <c r="D55" s="16">
        <f>'Kuo 2012'!E96*27.21</f>
        <v>0.81630000000000003</v>
      </c>
      <c r="E55" s="16">
        <f>'Ravikumar-Measured Only 2020'!K76*3600*24/1000</f>
        <v>0.89379685398042419</v>
      </c>
      <c r="F55" s="16">
        <f>'Ravikumar-All Production-2020'!K76/1000*3600*24</f>
        <v>4.2455350564070153</v>
      </c>
      <c r="G55" s="16">
        <f>'Bell-2016'!H76*24</f>
        <v>0</v>
      </c>
    </row>
    <row r="56" spans="1:7">
      <c r="A56" s="16">
        <f>'Allen 2013'!I83*27.21</f>
        <v>1.029223692</v>
      </c>
      <c r="B56" s="16">
        <f>'ERG TVA 2011'!J163*27.21</f>
        <v>8.4350999999999995E-2</v>
      </c>
      <c r="C56" s="16">
        <f>'ERG Camera 2011'!J163*27.21</f>
        <v>13.155490800000001</v>
      </c>
      <c r="D56" s="16">
        <f>'Kuo 2012'!E97*27.21</f>
        <v>2.9931000000000001</v>
      </c>
      <c r="E56" s="16">
        <f>'Ravikumar-Measured Only 2020'!K77*3600*24/1000</f>
        <v>0.44689842699021232</v>
      </c>
      <c r="F56" s="16">
        <f>'Ravikumar-All Production-2020'!K77/1000*3600*24</f>
        <v>1.0857743472649501</v>
      </c>
      <c r="G56" s="16">
        <f>'Bell-2016'!H77*24</f>
        <v>0.19579380566870352</v>
      </c>
    </row>
    <row r="57" spans="1:7">
      <c r="A57" s="16">
        <f>'Allen 2013'!I84*27.21</f>
        <v>0</v>
      </c>
      <c r="B57" s="16">
        <f>'ERG TVA 2011'!J164*27.21</f>
        <v>4.437951</v>
      </c>
      <c r="C57" s="16">
        <f>'ERG Camera 2011'!J164*27.21</f>
        <v>28.913346000000001</v>
      </c>
      <c r="D57" s="16">
        <f>'Kuo 2012'!E98*27.21</f>
        <v>0.27210000000000001</v>
      </c>
      <c r="E57" s="16">
        <f>'Ravikumar-Measured Only 2020'!K78*3600*24/1000</f>
        <v>0.22344921349510616</v>
      </c>
      <c r="F57" s="16">
        <f>'Ravikumar-All Production-2020'!K78/1000*3600*24</f>
        <v>0.44689842699021232</v>
      </c>
      <c r="G57" s="16">
        <f>'Bell-2016'!H78*24</f>
        <v>146.89430270294497</v>
      </c>
    </row>
    <row r="58" spans="1:7">
      <c r="A58" s="16">
        <f>'Allen 2013'!I85*27.21</f>
        <v>0</v>
      </c>
      <c r="B58" s="16">
        <f>'ERG TVA 2011'!J165*27.21</f>
        <v>0.28189559999999997</v>
      </c>
      <c r="C58" s="16">
        <f>'ERG Camera 2011'!J165*27.21</f>
        <v>57.989952000000009</v>
      </c>
      <c r="D58" s="16">
        <f>'Kuo 2012'!E99*27.21</f>
        <v>0.13605</v>
      </c>
      <c r="E58" s="16">
        <f>'Ravikumar-Measured Only 2020'!K79*3600*24/1000</f>
        <v>2.0110429214559558</v>
      </c>
      <c r="F58" s="16">
        <f>'Ravikumar-All Production-2020'!K79/1000*3600*24</f>
        <v>0.22344921349510616</v>
      </c>
      <c r="G58" s="16">
        <f>'Bell-2016'!H79*24</f>
        <v>108.07818072912433</v>
      </c>
    </row>
    <row r="59" spans="1:7">
      <c r="A59" s="16">
        <f>'Allen 2013'!I86*27.21</f>
        <v>0.74299136220000006</v>
      </c>
      <c r="B59" s="16">
        <f>'ERG TVA 2011'!J166*27.21</f>
        <v>0.58202189999999998</v>
      </c>
      <c r="C59" s="16">
        <f>'ERG Camera 2011'!J166*27.21</f>
        <v>0.6269184000000001</v>
      </c>
      <c r="D59" s="16">
        <f>'Kuo 2012'!E100*27.21</f>
        <v>2.1768000000000001</v>
      </c>
      <c r="E59" s="16">
        <f>'Ravikumar-Measured Only 2020'!K80*3600*24/1000</f>
        <v>0.22344921349510616</v>
      </c>
      <c r="F59" s="16">
        <f>'Ravikumar-All Production-2020'!K80/1000*3600*24</f>
        <v>1.0857743472649501</v>
      </c>
      <c r="G59" s="16">
        <f>'Bell-2016'!H80*24</f>
        <v>1.0279174797606936</v>
      </c>
    </row>
    <row r="60" spans="1:7">
      <c r="A60" s="16">
        <f>'Allen 2013'!I87*27.21</f>
        <v>23.2223298756</v>
      </c>
      <c r="B60" s="16">
        <f>'ERG TVA 2011'!J167*27.21</f>
        <v>16.523000399999997</v>
      </c>
      <c r="C60" s="16">
        <f>'ERG Camera 2011'!J167*27.21</f>
        <v>1.5085224000000002</v>
      </c>
      <c r="D60" s="16">
        <f>'Kuo 2012'!E101*27.21</f>
        <v>0.13605</v>
      </c>
      <c r="E60" s="16">
        <f>'Ravikumar-Measured Only 2020'!K81*3600*24/1000</f>
        <v>0.22344921349510616</v>
      </c>
      <c r="F60" s="16">
        <f>'Ravikumar-All Production-2020'!K81/1000*3600*24</f>
        <v>0.67034764048531847</v>
      </c>
      <c r="G60" s="16">
        <f>'Bell-2016'!H81*24</f>
        <v>2.0558349595213872</v>
      </c>
    </row>
    <row r="61" spans="1:7">
      <c r="A61" s="16">
        <f>'Allen 2013'!I88*27.21</f>
        <v>8.4921386904000009</v>
      </c>
      <c r="B61" s="16">
        <f>'ERG TVA 2011'!J168*27.21</f>
        <v>0.12380550000000001</v>
      </c>
      <c r="C61" s="16">
        <f>'ERG Camera 2011'!J168*27.21</f>
        <v>1.8872856000000002</v>
      </c>
      <c r="D61" s="16">
        <f>'Kuo 2012'!E102*27.21</f>
        <v>0.13605</v>
      </c>
      <c r="E61" s="16">
        <f>'Ravikumar-Measured Only 2020'!K82*3600*24/1000</f>
        <v>0.22344921349510616</v>
      </c>
      <c r="F61" s="16">
        <f>'Ravikumar-All Production-2020'!K82/1000*3600*24</f>
        <v>0.22344921349510616</v>
      </c>
      <c r="G61" s="16">
        <f>'Bell-2016'!H82*24</f>
        <v>9.7896902834351762E-2</v>
      </c>
    </row>
    <row r="62" spans="1:7">
      <c r="A62" s="16">
        <f>'Allen 2013'!I89*27.21</f>
        <v>5.2420609200000003E-2</v>
      </c>
      <c r="B62" s="16">
        <f>'ERG TVA 2011'!J169*27.21</f>
        <v>3.4959408000000005</v>
      </c>
      <c r="C62" s="16">
        <f>'ERG Camera 2011'!J169*27.21</f>
        <v>2.5063130999999998</v>
      </c>
      <c r="D62" s="16">
        <f>'Kuo 2012'!E103*27.21</f>
        <v>0.13605</v>
      </c>
      <c r="E62" s="16">
        <f>'Ravikumar-Measured Only 2020'!K83*3600*24/1000</f>
        <v>0.22344921349510616</v>
      </c>
      <c r="F62" s="16">
        <f>'Ravikumar-All Production-2020'!K83/1000*3600*24</f>
        <v>1.0857743472649501</v>
      </c>
      <c r="G62" s="16">
        <f>'Bell-2016'!H83*24</f>
        <v>0</v>
      </c>
    </row>
    <row r="63" spans="1:7">
      <c r="A63" s="16">
        <f>'Allen 2013'!I90*27.21</f>
        <v>2.1133000230000003</v>
      </c>
      <c r="B63" s="16">
        <f>'ERG TVA 2011'!J170*27.21</f>
        <v>5.0284079999999998E-3</v>
      </c>
      <c r="C63" s="16">
        <f>'ERG Camera 2011'!J170*27.21</f>
        <v>3.3223410000000002</v>
      </c>
      <c r="D63" s="16">
        <f>'Kuo 2012'!E104*27.21</f>
        <v>0.13605</v>
      </c>
      <c r="E63" s="16">
        <f>'Ravikumar-Measured Only 2020'!K84*3600*24/1000</f>
        <v>0.22344921349510616</v>
      </c>
      <c r="F63" s="16">
        <f>'Ravikumar-All Production-2020'!K84/1000*3600*24</f>
        <v>30.017323849738027</v>
      </c>
      <c r="G63" s="16">
        <f>'Bell-2016'!H84*24</f>
        <v>0</v>
      </c>
    </row>
    <row r="64" spans="1:7">
      <c r="A64" s="16">
        <f>'Allen 2013'!I91*27.21</f>
        <v>0.67007073900000003</v>
      </c>
      <c r="B64" s="16">
        <f>'ERG TVA 2011'!J171*27.21</f>
        <v>6.66645E-4</v>
      </c>
      <c r="C64" s="16">
        <f>'ERG Camera 2011'!J171*27.21</f>
        <v>2.4886265999999999</v>
      </c>
      <c r="D64" s="16">
        <f>'Kuo 2012'!E105*27.21</f>
        <v>0.27210000000000001</v>
      </c>
      <c r="E64" s="16">
        <f>'Ravikumar-Measured Only 2020'!K85*3600*24/1000</f>
        <v>2.4579413484461679</v>
      </c>
      <c r="F64" s="16">
        <f>'Ravikumar-All Production-2020'!K85/1000*3600*24</f>
        <v>1.0857743472649501</v>
      </c>
      <c r="G64" s="16">
        <f>'Bell-2016'!H85*24</f>
        <v>0</v>
      </c>
    </row>
    <row r="65" spans="1:7">
      <c r="A65" s="16">
        <f>'Allen 2013'!I92*27.21</f>
        <v>1.3143695264999999</v>
      </c>
      <c r="B65" s="16">
        <f>'ERG TVA 2011'!J172*27.21</f>
        <v>4.070616E-3</v>
      </c>
      <c r="C65" s="16">
        <f>'ERG Camera 2011'!J172*27.21</f>
        <v>9.099024</v>
      </c>
      <c r="D65" s="16">
        <f>'Kuo 2012'!E106*27.21</f>
        <v>0.13605</v>
      </c>
      <c r="E65" s="16">
        <f>'Ravikumar-Measured Only 2020'!K86*3600*24/1000</f>
        <v>1.3406952809706365</v>
      </c>
      <c r="F65" s="16">
        <f>'Ravikumar-All Production-2020'!K86/1000*3600*24</f>
        <v>1.6592292661657866</v>
      </c>
      <c r="G65" s="16">
        <f>'Bell-2016'!H86*24</f>
        <v>5.922762621478272</v>
      </c>
    </row>
    <row r="66" spans="1:7">
      <c r="A66" s="16">
        <f>'Allen 2013'!I93*27.21</f>
        <v>1.9586683140000001</v>
      </c>
      <c r="B66" s="16">
        <f>'ERG TVA 2011'!J173*27.21</f>
        <v>3.1465643999999999E-4</v>
      </c>
      <c r="C66" s="16">
        <f>'ERG Camera 2011'!J173*27.21</f>
        <v>7.5578496000000035</v>
      </c>
      <c r="D66" s="16">
        <f>'Kuo 2012'!E107*27.21</f>
        <v>0.13605</v>
      </c>
      <c r="E66" s="16">
        <f>'Ravikumar-Measured Only 2020'!K87*3600*24/1000</f>
        <v>0.22344921349510616</v>
      </c>
      <c r="F66" s="16">
        <f>'Ravikumar-All Production-2020'!K87/1000*3600*24</f>
        <v>0.22344921349510616</v>
      </c>
      <c r="G66" s="16">
        <f>'Bell-2016'!H87*24</f>
        <v>0.88107212550916558</v>
      </c>
    </row>
    <row r="67" spans="1:7">
      <c r="A67" s="16">
        <f>'Allen 2013'!I94*27.21</f>
        <v>1.2885975750000001</v>
      </c>
      <c r="B67" s="16">
        <f>'ERG TVA 2011'!J174*27.21</f>
        <v>1.433967E-3</v>
      </c>
      <c r="C67" s="16">
        <f>'ERG Camera 2011'!J174*27.21</f>
        <v>8.2195968000000015</v>
      </c>
      <c r="D67" s="16">
        <f>'Kuo 2012'!E108*27.21</f>
        <v>0.54420000000000002</v>
      </c>
      <c r="E67" s="16">
        <f>'Ravikumar-Measured Only 2020'!K88*3600*24/1000</f>
        <v>0.22344921349510616</v>
      </c>
      <c r="F67" s="16">
        <f>'Ravikumar-All Production-2020'!K88/1000*3600*24</f>
        <v>0.22344921349510616</v>
      </c>
      <c r="G67" s="16">
        <f>'Bell-2016'!H88*24</f>
        <v>0.19579380566870352</v>
      </c>
    </row>
    <row r="68" spans="1:7">
      <c r="A68" s="16">
        <f>'Allen 2013'!I95*27.21</f>
        <v>0.51543903000000002</v>
      </c>
      <c r="B68" s="16">
        <f>'ERG TVA 2011'!J175*27.21</f>
        <v>1.2954681000000001E-2</v>
      </c>
      <c r="C68" s="16">
        <f>'ERG Camera 2011'!J175*27.21</f>
        <v>14.971486199999999</v>
      </c>
      <c r="D68" s="16">
        <f>'Kuo 2012'!E109*27.21</f>
        <v>1.6326000000000001</v>
      </c>
      <c r="E68" s="16">
        <f>'Ravikumar-Measured Only 2020'!K89*3600*24/1000</f>
        <v>1.3406952809706365</v>
      </c>
      <c r="F68" s="16">
        <f>'Ravikumar-All Production-2020'!K89/1000*3600*24</f>
        <v>0.22344921349510616</v>
      </c>
      <c r="G68" s="16">
        <f>'Bell-2016'!H89*24</f>
        <v>0</v>
      </c>
    </row>
    <row r="69" spans="1:7">
      <c r="A69" s="16">
        <f>'Allen 2013'!I96*27.21</f>
        <v>2.6370098045999999</v>
      </c>
      <c r="B69" s="16">
        <f>'ERG TVA 2011'!J176*27.21</f>
        <v>7.0283429999999994E-2</v>
      </c>
      <c r="C69" s="16">
        <f>'ERG Camera 2011'!J176*27.21</f>
        <v>19.329984000000003</v>
      </c>
      <c r="D69" s="16">
        <f>'Kuo 2012'!E110*27.21</f>
        <v>0.13605</v>
      </c>
      <c r="E69" s="16">
        <f>'Ravikumar-Measured Only 2020'!K90*3600*24/1000</f>
        <v>0.22344921349510616</v>
      </c>
      <c r="F69" s="16">
        <f>'Ravikumar-All Production-2020'!K90/1000*3600*24</f>
        <v>13.797102230094652</v>
      </c>
      <c r="G69" s="16">
        <f>'Bell-2016'!H90*24</f>
        <v>0</v>
      </c>
    </row>
    <row r="70" spans="1:7">
      <c r="A70" s="16">
        <f>'Allen 2013'!I97*27.21</f>
        <v>3.9813677441999999</v>
      </c>
      <c r="B70" s="16">
        <f>'ERG TVA 2011'!J177*27.21</f>
        <v>0.13893426000000003</v>
      </c>
      <c r="C70" s="16">
        <f>'ERG Camera 2011'!J177*27.21</f>
        <v>37.206954000000003</v>
      </c>
      <c r="D70" s="16">
        <f>'Kuo 2012'!E111*27.21</f>
        <v>11.7003</v>
      </c>
      <c r="E70" s="16">
        <f>'Ravikumar-Measured Only 2020'!K91*3600*24/1000</f>
        <v>0.22344921349510616</v>
      </c>
      <c r="F70" s="16">
        <f>'Ravikumar-All Production-2020'!K91/1000*3600*24</f>
        <v>0.22344921349510616</v>
      </c>
      <c r="G70" s="16">
        <f>'Bell-2016'!H91*24</f>
        <v>3.5242885020366721</v>
      </c>
    </row>
    <row r="71" spans="1:7">
      <c r="A71" s="16">
        <f>'Allen 2013'!I98*27.21</f>
        <v>3.4901600355000002</v>
      </c>
      <c r="B71" s="16">
        <f>'ERG TVA 2011'!J178*27.21</f>
        <v>0.16543680000000002</v>
      </c>
      <c r="C71" s="16">
        <f>'ERG Camera 2011'!J178*27.21</f>
        <v>45.184926000000004</v>
      </c>
      <c r="D71" s="16">
        <f>'Kuo 2012'!E112*27.21</f>
        <v>0.13605</v>
      </c>
      <c r="E71" s="16">
        <f>'Ravikumar-Measured Only 2020'!K92*3600*24/1000</f>
        <v>0.22344921349510616</v>
      </c>
      <c r="F71" s="16">
        <f>'Ravikumar-All Production-2020'!K92/1000*3600*24</f>
        <v>0.44689842699021232</v>
      </c>
      <c r="G71" s="16">
        <f>'Bell-2016'!H92*24</f>
        <v>1.5663504453496295</v>
      </c>
    </row>
    <row r="72" spans="1:7">
      <c r="A72" s="16">
        <f>'Allen 2013'!I99*27.21</f>
        <v>0.33608948490000001</v>
      </c>
      <c r="B72" s="16">
        <f>'ERG TVA 2011'!J179*27.21</f>
        <v>0.62474160000000001</v>
      </c>
      <c r="C72" s="16">
        <f>'ERG Camera 2011'!J179*27.21</f>
        <v>96.143813999999978</v>
      </c>
      <c r="D72" s="16">
        <f>'Kuo 2012'!E113*27.21</f>
        <v>0.13605</v>
      </c>
      <c r="E72" s="16">
        <f>'Ravikumar-Measured Only 2020'!K93*3600*24/1000</f>
        <v>0.22344921349510616</v>
      </c>
      <c r="F72" s="16">
        <f>'Ravikumar-All Production-2020'!K93/1000*3600*24</f>
        <v>0.22344921349510616</v>
      </c>
      <c r="G72" s="16">
        <f>'Bell-2016'!H93*24</f>
        <v>9.7896902834351762E-2</v>
      </c>
    </row>
    <row r="73" spans="1:7">
      <c r="A73" s="16">
        <f>'Allen 2013'!I100*27.21</f>
        <v>0</v>
      </c>
      <c r="B73" s="16">
        <f>'ERG TVA 2011'!J180*27.21</f>
        <v>2.1011562000000001</v>
      </c>
      <c r="C73" s="16">
        <f>'ERG Camera 2011'!J180*27.21</f>
        <v>276.27673499999997</v>
      </c>
      <c r="D73" s="16">
        <f>'Kuo 2012'!E114*27.21</f>
        <v>0.13605</v>
      </c>
      <c r="E73" s="16">
        <f>'Ravikumar-Measured Only 2020'!K94*3600*24/1000</f>
        <v>0.67034764048531836</v>
      </c>
      <c r="F73" s="16">
        <f>'Ravikumar-All Production-2020'!K94/1000*3600*24</f>
        <v>0.22344921349510616</v>
      </c>
      <c r="G73" s="16">
        <f>'Bell-2016'!H94*24</f>
        <v>0</v>
      </c>
    </row>
    <row r="74" spans="1:7">
      <c r="A74" s="16">
        <f>'Allen 2013'!I101*27.21</f>
        <v>0.1555982082</v>
      </c>
      <c r="B74" s="16">
        <f>'ERG TVA 2011'!J181*27.21</f>
        <v>2.7220884000000001E-2</v>
      </c>
      <c r="C74" s="16">
        <f>'ERG Camera 2011'!J181*27.21</f>
        <v>21.06054</v>
      </c>
      <c r="D74" s="16">
        <f>'Kuo 2012'!E115*27.21</f>
        <v>0.13605</v>
      </c>
      <c r="E74" s="16">
        <f>'Ravikumar-Measured Only 2020'!K95*3600*24/1000</f>
        <v>0.22344921349510616</v>
      </c>
      <c r="F74" s="16">
        <f>'Ravikumar-All Production-2020'!K95/1000*3600*24</f>
        <v>0.22344921349510616</v>
      </c>
      <c r="G74" s="16">
        <f>'Bell-2016'!H95*24</f>
        <v>0.48948451417175998</v>
      </c>
    </row>
    <row r="75" spans="1:7">
      <c r="A75" s="16">
        <f>'Allen 2013'!I102*27.21</f>
        <v>0.12966517350000001</v>
      </c>
      <c r="B75" s="16">
        <f>'ERG TVA 2011'!J182*27.21</f>
        <v>2.9082047999999999E-2</v>
      </c>
      <c r="C75" s="16">
        <f>'ERG Camera 2011'!J182*27.21</f>
        <v>0.15237600000000001</v>
      </c>
      <c r="D75" s="16">
        <f>'Kuo 2012'!E116*27.21</f>
        <v>0.13605</v>
      </c>
      <c r="E75" s="16">
        <f>'Ravikumar-Measured Only 2020'!K96*3600*24/1000</f>
        <v>0.22344921349510616</v>
      </c>
      <c r="F75" s="16">
        <f>'Ravikumar-All Production-2020'!K96/1000*3600*24</f>
        <v>1.5641444944657428</v>
      </c>
      <c r="G75" s="16">
        <f>'Bell-2016'!H96*24</f>
        <v>0.29369070850305601</v>
      </c>
    </row>
    <row r="76" spans="1:7">
      <c r="A76" s="16">
        <f>'Allen 2013'!I103*27.21</f>
        <v>0</v>
      </c>
      <c r="B76" s="16">
        <f>'ERG TVA 2011'!J183*27.21</f>
        <v>3.7005599999999999E-3</v>
      </c>
      <c r="C76" s="16">
        <f>'ERG Camera 2011'!J183*27.21</f>
        <v>3.5021990999999999</v>
      </c>
      <c r="D76" s="16">
        <f>'Kuo 2012'!E117*27.21</f>
        <v>8.7072000000000003</v>
      </c>
      <c r="E76" s="16">
        <f>'Ravikumar-Measured Only 2020'!K97*3600*24/1000</f>
        <v>0.22344921349510616</v>
      </c>
      <c r="F76" s="16">
        <f>'Ravikumar-All Production-2020'!K97/1000*3600*24</f>
        <v>0.22344921349510616</v>
      </c>
      <c r="G76" s="16">
        <f>'Bell-2016'!H97*24</f>
        <v>1.8600411538526833</v>
      </c>
    </row>
    <row r="77" spans="1:7">
      <c r="A77" s="16">
        <f>'Allen 2013'!I104*27.21</f>
        <v>3.9418212744000001</v>
      </c>
      <c r="B77" s="16">
        <f>'ERG TVA 2011'!J184*27.21</f>
        <v>1.371384E-2</v>
      </c>
      <c r="C77" s="16">
        <f>'ERG Camera 2011'!J184*27.21</f>
        <v>4.1258523</v>
      </c>
      <c r="D77" s="16">
        <f>'Kuo 2012'!E118*27.21</f>
        <v>1.0884</v>
      </c>
      <c r="E77" s="16">
        <f>'Ravikumar-Measured Only 2020'!K98*3600*24/1000</f>
        <v>0.22344921349510616</v>
      </c>
      <c r="F77" s="16">
        <f>'Ravikumar-All Production-2020'!K98/1000*3600*24</f>
        <v>0.8937968539804243</v>
      </c>
      <c r="G77" s="16">
        <f>'Bell-2016'!H98*24</f>
        <v>0.63632986842328565</v>
      </c>
    </row>
    <row r="78" spans="1:7">
      <c r="A78" s="16">
        <f>'Allen 2013'!I105*27.21</f>
        <v>3.8808474737999994</v>
      </c>
      <c r="B78" s="16">
        <f>'ERG TVA 2011'!J185*27.21</f>
        <v>1.3485276000000001E-2</v>
      </c>
      <c r="C78" s="16">
        <f>'ERG Camera 2011'!J185*27.21</f>
        <v>32.698256999999998</v>
      </c>
      <c r="D78" s="16">
        <f>'Kuo 2012'!E119*27.21</f>
        <v>0.13605</v>
      </c>
      <c r="E78" s="16">
        <f>'Ravikumar-Measured Only 2020'!K99*3600*24/1000</f>
        <v>0.22344921349510616</v>
      </c>
      <c r="F78" s="16">
        <f>'Ravikumar-All Production-2020'!K99/1000*3600*24</f>
        <v>2.2344921349510614</v>
      </c>
      <c r="G78" s="16">
        <f>'Bell-2016'!H99*24</f>
        <v>2.0558349595213872</v>
      </c>
    </row>
    <row r="79" spans="1:7">
      <c r="A79" s="16">
        <f>'Allen 2013'!I106*27.21</f>
        <v>0.28650551819999998</v>
      </c>
      <c r="B79" s="16">
        <f>'ERG TVA 2011'!J186*27.21</f>
        <v>7.248744E-2</v>
      </c>
      <c r="C79" s="16">
        <f>'ERG Camera 2011'!J186*27.21</f>
        <v>57.609012</v>
      </c>
      <c r="D79" s="16">
        <f>'Kuo 2012'!E120*27.21</f>
        <v>0.13605</v>
      </c>
      <c r="E79" s="16">
        <f>'Ravikumar-Measured Only 2020'!K100*3600*24/1000</f>
        <v>0.22344921349510616</v>
      </c>
      <c r="F79" s="16">
        <f>'Ravikumar-All Production-2020'!K100/1000*3600*24</f>
        <v>0.44689842699021232</v>
      </c>
      <c r="G79" s="16">
        <f>'Bell-2016'!H100*24</f>
        <v>26.530060668109439</v>
      </c>
    </row>
    <row r="80" spans="1:7">
      <c r="A80" s="16">
        <f>'Allen 2013'!I107*27.21</f>
        <v>2.6306415761999999</v>
      </c>
      <c r="B80" s="16">
        <f>'ERG TVA 2011'!J187*27.21</f>
        <v>0.14617212000000002</v>
      </c>
      <c r="C80" s="16">
        <f>'ERG Camera 2011'!J187*27.21</f>
        <v>0.67916160000000003</v>
      </c>
      <c r="D80" s="16">
        <f>'Kuo 2012'!E121*27.21</f>
        <v>0.54420000000000002</v>
      </c>
      <c r="E80" s="16">
        <f>'Ravikumar-Measured Only 2020'!K101*3600*24/1000</f>
        <v>0.22344921349510616</v>
      </c>
      <c r="F80" s="16">
        <f>'Ravikumar-All Production-2020'!K101/1000*3600*24</f>
        <v>0.22344921349510616</v>
      </c>
      <c r="G80" s="16">
        <f>'Bell-2016'!H101*24</f>
        <v>5.3843296558893599</v>
      </c>
    </row>
    <row r="81" spans="1:7">
      <c r="A81" s="16">
        <f>'Allen 2013'!I108*27.21</f>
        <v>1.3283437661999999</v>
      </c>
      <c r="B81" s="16">
        <f>'ERG TVA 2011'!J188*27.21</f>
        <v>55.882537499999998</v>
      </c>
      <c r="C81" s="16">
        <f>'ERG Camera 2011'!J188*27.21</f>
        <v>2.77542</v>
      </c>
      <c r="D81" s="16">
        <f>'Kuo 2012'!E122*27.21</f>
        <v>0.13605</v>
      </c>
      <c r="E81" s="16">
        <f>'Ravikumar-Measured Only 2020'!K102*3600*24/1000</f>
        <v>0.22344921349510616</v>
      </c>
      <c r="F81" s="16">
        <f>'Ravikumar-All Production-2020'!K102/1000*3600*24</f>
        <v>13.797102230094652</v>
      </c>
      <c r="G81" s="16">
        <f>'Bell-2016'!H102*24</f>
        <v>4.747999787466072</v>
      </c>
    </row>
    <row r="82" spans="1:7">
      <c r="A82" s="16">
        <f>'Allen 2013'!I109*27.21</f>
        <v>0.85951655459999998</v>
      </c>
      <c r="B82" s="16">
        <f>'ERG TVA 2011'!J189*27.21</f>
        <v>2.7210000000000002E-2</v>
      </c>
      <c r="C82" s="16">
        <f>'ERG Camera 2011'!J189*27.21</f>
        <v>2.6810013000000001</v>
      </c>
      <c r="D82" s="16">
        <f>'Kuo 2012'!E123*27.21</f>
        <v>8.4351000000000003</v>
      </c>
      <c r="E82" s="16">
        <f>'Ravikumar-Measured Only 2020'!K103*3600*24/1000</f>
        <v>0.22344921349510616</v>
      </c>
      <c r="F82" s="16">
        <f>'Ravikumar-All Production-2020'!K103/1000*3600*24</f>
        <v>2.0110429214559558</v>
      </c>
      <c r="G82" s="16">
        <f>'Bell-2016'!H103*24</f>
        <v>3.6221854048710238</v>
      </c>
    </row>
    <row r="83" spans="1:7">
      <c r="A83" s="16">
        <f>'Allen 2013'!I110*27.21</f>
        <v>1.5900979799999999</v>
      </c>
      <c r="B83" s="16">
        <f>'ERG TVA 2011'!J190*27.21</f>
        <v>1.1681252999999997E-2</v>
      </c>
      <c r="C83" s="16">
        <f>'ERG Camera 2011'!J190*27.21</f>
        <v>2.9536454999999999</v>
      </c>
      <c r="D83" s="16">
        <f>'Kuo 2012'!E124*27.21</f>
        <v>29.386800000000004</v>
      </c>
      <c r="E83" s="16">
        <f>'Ravikumar-Measured Only 2020'!K104*3600*24/1000</f>
        <v>0.22344921349510616</v>
      </c>
      <c r="F83" s="16">
        <f>'Ravikumar-All Production-2020'!K104/1000*3600*24</f>
        <v>0.22344921349510616</v>
      </c>
      <c r="G83" s="16">
        <f>'Bell-2016'!H104*24</f>
        <v>1.7621442510183312</v>
      </c>
    </row>
    <row r="84" spans="1:7">
      <c r="A84" s="16">
        <f>'Allen 2013'!I111*27.21</f>
        <v>1.3294261799999998</v>
      </c>
      <c r="B84" s="16">
        <f>'ERG TVA 2011'!J191*27.21</f>
        <v>0.31563599999999997</v>
      </c>
      <c r="C84" s="16">
        <f>'ERG Camera 2011'!J191*27.21</f>
        <v>3.3713190000000002</v>
      </c>
      <c r="D84" s="16">
        <f>'Kuo 2012'!E125*27.21</f>
        <v>1.0884</v>
      </c>
      <c r="E84" s="16">
        <f>'Ravikumar-Measured Only 2020'!K105*3600*24/1000</f>
        <v>0.22344921349510616</v>
      </c>
      <c r="F84" s="16">
        <f>'Ravikumar-All Production-2020'!K105/1000*3600*24</f>
        <v>0.22344921349510616</v>
      </c>
      <c r="G84" s="16">
        <f>'Bell-2016'!H105*24</f>
        <v>0.29369070850305601</v>
      </c>
    </row>
    <row r="85" spans="1:7">
      <c r="A85" s="16">
        <f>'Allen 2013'!I112*27.21</f>
        <v>0</v>
      </c>
      <c r="B85" s="16">
        <f>'ERG TVA 2011'!J192*27.21</f>
        <v>0.17259847199999998</v>
      </c>
      <c r="C85" s="16">
        <f>'ERG Camera 2011'!J192*27.21</f>
        <v>3.1182659999999998</v>
      </c>
      <c r="D85" s="16">
        <f>'Kuo 2012'!E126*27.21</f>
        <v>0.13605</v>
      </c>
      <c r="E85" s="16">
        <f>'Ravikumar-Measured Only 2020'!K106*3600*24/1000</f>
        <v>8.267620899318926</v>
      </c>
      <c r="F85" s="16">
        <f>'Ravikumar-All Production-2020'!K106/1000*3600*24</f>
        <v>0.22344921349510616</v>
      </c>
      <c r="G85" s="16">
        <f>'Bell-2016'!H106*24</f>
        <v>0.29369070850305601</v>
      </c>
    </row>
    <row r="86" spans="1:7">
      <c r="A86" s="16">
        <f>'Allen 2013'!I113*27.21</f>
        <v>1.8768369599999999</v>
      </c>
      <c r="B86" s="16">
        <f>'ERG TVA 2011'!J193*27.21</f>
        <v>3.9427290000000004E-2</v>
      </c>
      <c r="C86" s="16">
        <f>'ERG Camera 2011'!J193*27.21</f>
        <v>6.6805991999999996</v>
      </c>
      <c r="D86" s="16">
        <f>'Kuo 2012'!E127*27.21</f>
        <v>0.13605</v>
      </c>
      <c r="E86" s="16">
        <f>'Ravikumar-Measured Only 2020'!K107*3600*24/1000</f>
        <v>0.22344921349510616</v>
      </c>
      <c r="F86" s="16">
        <f>'Ravikumar-All Production-2020'!K107/1000*3600*24</f>
        <v>5.5862303373776534</v>
      </c>
      <c r="G86" s="16">
        <f>'Bell-2016'!H107*24</f>
        <v>5.4332781073065357</v>
      </c>
    </row>
    <row r="87" spans="1:7">
      <c r="A87" s="16">
        <f>'Allen 2013'!I114*27.21</f>
        <v>0.44314206000000006</v>
      </c>
      <c r="B87" s="16">
        <f>'ERG TVA 2011'!J194*27.21</f>
        <v>6.7535219999999993E-2</v>
      </c>
      <c r="C87" s="16">
        <f>'ERG Camera 2011'!J194*27.21</f>
        <v>6.4210158000000002</v>
      </c>
      <c r="D87" s="16">
        <f>'Kuo 2012'!E128*27.21</f>
        <v>0.13605</v>
      </c>
      <c r="E87" s="16">
        <f>'Ravikumar-Measured Only 2020'!K108*3600*24/1000</f>
        <v>0.44689842699021232</v>
      </c>
      <c r="F87" s="16">
        <f>'Ravikumar-All Production-2020'!K108/1000*3600*24</f>
        <v>0.22344921349510616</v>
      </c>
      <c r="G87" s="16">
        <f>'Bell-2016'!H108*24</f>
        <v>1.2726597368465735</v>
      </c>
    </row>
    <row r="88" spans="1:7">
      <c r="A88" s="16">
        <f>'Allen 2013'!I115*27.21</f>
        <v>0</v>
      </c>
      <c r="B88" s="16">
        <f>'ERG TVA 2011'!J195*27.21</f>
        <v>0.48569850000000003</v>
      </c>
      <c r="C88" s="16">
        <f>'ERG Camera 2011'!J195*27.21</f>
        <v>7.1295641999999999</v>
      </c>
      <c r="D88" s="16">
        <f>'Kuo 2012'!E129*27.21</f>
        <v>0.13605</v>
      </c>
      <c r="E88" s="16">
        <f>'Ravikumar-Measured Only 2020'!K109*3600*24/1000</f>
        <v>0.22344921349510616</v>
      </c>
      <c r="F88" s="16">
        <f>'Ravikumar-All Production-2020'!K109/1000*3600*24</f>
        <v>0.22344921349510616</v>
      </c>
      <c r="G88" s="16">
        <f>'Bell-2016'!H109*24</f>
        <v>0.39158761133740794</v>
      </c>
    </row>
    <row r="89" spans="1:7">
      <c r="A89" s="16">
        <f>'Allen 2013'!I116*27.21</f>
        <v>0.80808257999999999</v>
      </c>
      <c r="B89" s="16">
        <f>'ERG TVA 2011'!J196*27.21</f>
        <v>6.0267429000000003</v>
      </c>
      <c r="C89" s="16">
        <f>'ERG Camera 2011'!J196*27.21</f>
        <v>8.1330689999999972</v>
      </c>
      <c r="D89" s="16">
        <f>'Kuo 2012'!E130*27.21</f>
        <v>0.13605</v>
      </c>
      <c r="E89" s="16">
        <f>'Ravikumar-Measured Only 2020'!K110*3600*24/1000</f>
        <v>0.22344921349510616</v>
      </c>
      <c r="F89" s="16">
        <f>'Ravikumar-All Production-2020'!K110/1000*3600*24</f>
        <v>13.797102230094652</v>
      </c>
      <c r="G89" s="16">
        <f>'Bell-2016'!H110*24</f>
        <v>2.3495256680244432</v>
      </c>
    </row>
    <row r="90" spans="1:7">
      <c r="A90" s="16">
        <f>'Allen 2013'!I117*27.21</f>
        <v>2.7109867200000002</v>
      </c>
      <c r="B90" s="16">
        <f>'ERG TVA 2011'!J197*27.21</f>
        <v>10.747950000000001</v>
      </c>
      <c r="C90" s="16">
        <f>'ERG Camera 2011'!J197*27.21</f>
        <v>8.2772820000000014</v>
      </c>
      <c r="D90" s="16">
        <f>'Kuo 2012'!E131*27.21</f>
        <v>0.27210000000000001</v>
      </c>
      <c r="E90" s="16">
        <f>'Ravikumar-Measured Only 2020'!K111*3600*24/1000</f>
        <v>0.22344921349510616</v>
      </c>
      <c r="F90" s="16">
        <f>'Ravikumar-All Production-2020'!K111/1000*3600*24</f>
        <v>13.797102230094652</v>
      </c>
      <c r="G90" s="16">
        <f>'Bell-2016'!H111*24</f>
        <v>1.1747628340122216</v>
      </c>
    </row>
    <row r="91" spans="1:7">
      <c r="A91" s="16">
        <f>'Allen 2013'!I118*27.21</f>
        <v>1.5640308000000001</v>
      </c>
      <c r="B91" s="16">
        <f>'ERG TVA 2011'!J198*27.21</f>
        <v>1.4734215E-2</v>
      </c>
      <c r="C91" s="16">
        <f>'ERG Camera 2011'!J198*27.21</f>
        <v>14.679795000000002</v>
      </c>
      <c r="D91" s="16">
        <f>'Kuo 2012'!E132*27.21</f>
        <v>5.7141000000000002</v>
      </c>
      <c r="E91" s="16">
        <f>'Ravikumar-Measured Only 2020'!K112*3600*24/1000</f>
        <v>2.2344921349510618</v>
      </c>
      <c r="F91" s="16">
        <f>'Ravikumar-All Production-2020'!K112/1000*3600*24</f>
        <v>2.4579413484461679</v>
      </c>
      <c r="G91" s="16">
        <f>'Bell-2016'!H112*24</f>
        <v>3.2305977935336161</v>
      </c>
    </row>
    <row r="92" spans="1:7">
      <c r="A92" s="16">
        <f>'Allen 2013'!I119*27.21</f>
        <v>1.0426872</v>
      </c>
      <c r="B92" s="16">
        <f>'ERG TVA 2011'!J199*27.21</f>
        <v>0.22284989999999999</v>
      </c>
      <c r="C92" s="16">
        <f>'ERG Camera 2011'!J199*27.21</f>
        <v>12.596053199999997</v>
      </c>
      <c r="D92" s="16">
        <f>'Kuo 2012'!E133*27.21</f>
        <v>0.27210000000000001</v>
      </c>
      <c r="E92" s="16">
        <f>'Ravikumar-Measured Only 2020'!K113*3600*24/1000</f>
        <v>0.22344921349510616</v>
      </c>
      <c r="F92" s="16">
        <f>'Ravikumar-All Production-2020'!K113/1000*3600*24</f>
        <v>5.5862303373776534</v>
      </c>
      <c r="G92" s="16">
        <f>'Bell-2016'!H113*24</f>
        <v>0.68527831984046161</v>
      </c>
    </row>
    <row r="93" spans="1:7">
      <c r="A93" s="16">
        <f>'Allen 2013'!I120*27.21</f>
        <v>0.80808257999999999</v>
      </c>
      <c r="B93" s="16">
        <f>'ERG TVA 2011'!J200*27.21</f>
        <v>0.86663850000000009</v>
      </c>
      <c r="C93" s="16">
        <f>'ERG Camera 2011'!J200*27.21</f>
        <v>13.3329</v>
      </c>
      <c r="D93" s="16">
        <f>'Kuo 2012'!E134*27.21</f>
        <v>0.13605</v>
      </c>
      <c r="E93" s="16">
        <f>'Ravikumar-Measured Only 2020'!K114*3600*24/1000</f>
        <v>0.22344921349510616</v>
      </c>
      <c r="F93" s="16">
        <f>'Ravikumar-All Production-2020'!K114/1000*3600*24</f>
        <v>1.0857743472649501</v>
      </c>
      <c r="G93" s="16">
        <f>'Bell-2016'!H114*24</f>
        <v>0.34263915992023197</v>
      </c>
    </row>
    <row r="94" spans="1:7">
      <c r="A94" s="16">
        <f>'Allen 2013'!I121*27.21</f>
        <v>0.10426872</v>
      </c>
      <c r="B94" s="16">
        <f>'ERG TVA 2011'!J201*27.21</f>
        <v>1.9264680000000003E-2</v>
      </c>
      <c r="C94" s="16">
        <f>'ERG Camera 2011'!J201*27.21</f>
        <v>9.5126160000000013</v>
      </c>
      <c r="D94" s="16">
        <f>'Kuo 2012'!E135*27.21</f>
        <v>1.3605</v>
      </c>
      <c r="E94" s="16">
        <f>'Ravikumar-Measured Only 2020'!K115*3600*24/1000</f>
        <v>0.44689842699021232</v>
      </c>
      <c r="F94" s="16">
        <f>'Ravikumar-All Production-2020'!K115/1000*3600*24</f>
        <v>1.3406952809706365</v>
      </c>
      <c r="G94" s="16">
        <f>'Bell-2016'!H115*24</f>
        <v>0.19579380566870352</v>
      </c>
    </row>
    <row r="95" spans="1:7">
      <c r="A95" s="16">
        <f>'Allen 2013'!I122*27.21</f>
        <v>1.4336949000000001</v>
      </c>
      <c r="B95" s="16">
        <f>'ERG TVA 2011'!J202*27.21</f>
        <v>1.3332900000000003E-2</v>
      </c>
      <c r="C95" s="16">
        <f>'ERG Camera 2011'!J202*27.21</f>
        <v>23.128500000000003</v>
      </c>
      <c r="D95" s="16">
        <f>'Kuo 2012'!E136*27.21</f>
        <v>15.781799999999999</v>
      </c>
      <c r="E95" s="16">
        <f>'Ravikumar-Measured Only 2020'!K116*3600*24/1000</f>
        <v>0.44689842699021232</v>
      </c>
      <c r="F95" s="16">
        <f>'Ravikumar-All Production-2020'!K116/1000*3600*24</f>
        <v>13.797102230094652</v>
      </c>
      <c r="G95" s="16">
        <f>'Bell-2016'!H116*24</f>
        <v>9.7896902834351762E-2</v>
      </c>
    </row>
    <row r="96" spans="1:7">
      <c r="A96" s="16">
        <f>'Allen 2013'!I123*27.21</f>
        <v>1.1469559199999999</v>
      </c>
      <c r="B96" s="16">
        <f>'ERG TVA 2011'!J203*27.21</f>
        <v>6.3671400000000003E-2</v>
      </c>
      <c r="C96" s="16">
        <f>'ERG Camera 2011'!J203*27.21</f>
        <v>22.842795000000002</v>
      </c>
      <c r="D96" s="16">
        <f>'Kuo 2012'!E137*27.21</f>
        <v>0.54420000000000002</v>
      </c>
      <c r="E96" s="16">
        <f>'Ravikumar-Measured Only 2020'!K117*3600*24/1000</f>
        <v>0.67034764048531836</v>
      </c>
      <c r="F96" s="16">
        <f>'Ravikumar-All Production-2020'!K117/1000*3600*24</f>
        <v>1.0857743472649501</v>
      </c>
      <c r="G96" s="16">
        <f>'Bell-2016'!H117*24</f>
        <v>0</v>
      </c>
    </row>
    <row r="97" spans="1:7">
      <c r="A97" s="16">
        <f>'Allen 2013'!I124*27.21</f>
        <v>0</v>
      </c>
      <c r="B97" s="16">
        <f>'ERG TVA 2011'!J204*27.21</f>
        <v>0.38610990000000001</v>
      </c>
      <c r="C97" s="16">
        <f>'ERG Camera 2011'!J204*27.21</f>
        <v>23.646578400000003</v>
      </c>
      <c r="D97" s="16">
        <f>'Kuo 2012'!E138*27.21</f>
        <v>0.13605</v>
      </c>
      <c r="E97" s="16">
        <f>'Ravikumar-Measured Only 2020'!K118*3600*24/1000</f>
        <v>0.22344921349510616</v>
      </c>
      <c r="F97" s="16">
        <f>'Ravikumar-All Production-2020'!K118/1000*3600*24</f>
        <v>13.797102230094652</v>
      </c>
      <c r="G97" s="16">
        <f>'Bell-2016'!H118*24</f>
        <v>0.29369070850305601</v>
      </c>
    </row>
    <row r="98" spans="1:7">
      <c r="A98" s="16">
        <f>'Allen 2013'!I125*27.21</f>
        <v>2.1896431199999999</v>
      </c>
      <c r="B98" s="16">
        <f>'ERG TVA 2011'!J205*27.21</f>
        <v>1.8138186000000001</v>
      </c>
      <c r="C98" s="16">
        <f>'ERG Camera 2011'!J205*27.21</f>
        <v>25.713450000000002</v>
      </c>
      <c r="D98" s="16">
        <f>'Kuo 2012'!E139*27.21</f>
        <v>0.13605</v>
      </c>
      <c r="E98" s="16">
        <f>'Ravikumar-Measured Only 2020'!K119*3600*24/1000</f>
        <v>0.22344921349510616</v>
      </c>
      <c r="F98" s="16">
        <f>'Ravikumar-All Production-2020'!K119/1000*3600*24</f>
        <v>0.22344921349510616</v>
      </c>
      <c r="G98" s="16">
        <f>'Bell-2016'!H119*24</f>
        <v>0</v>
      </c>
    </row>
    <row r="99" spans="1:7">
      <c r="A99" s="16">
        <f>'Allen 2013'!I126*27.21</f>
        <v>2.9716585200000001</v>
      </c>
      <c r="B99" s="16">
        <f>'ERG TVA 2011'!J206*27.21</f>
        <v>3.8855880000000002E-2</v>
      </c>
      <c r="C99" s="16">
        <f>'ERG Camera 2011'!J206*27.21</f>
        <v>25.533864000000005</v>
      </c>
      <c r="D99" s="16"/>
      <c r="E99" s="16">
        <f>'Ravikumar-Measured Only 2020'!K120*3600*24/1000</f>
        <v>3.3517382024265907</v>
      </c>
      <c r="F99" s="16">
        <f>'Ravikumar-All Production-2020'!K120/1000*3600*24</f>
        <v>1.0857743472649501</v>
      </c>
      <c r="G99" s="16">
        <f>'Bell-2016'!H120*24</f>
        <v>2.2026803137729152</v>
      </c>
    </row>
    <row r="100" spans="1:7">
      <c r="A100" s="16">
        <f>'Allen 2013'!I127*27.21</f>
        <v>2.3981805599999997</v>
      </c>
      <c r="B100" s="16">
        <f>'ERG TVA 2011'!J207*27.21</f>
        <v>2.2040100000000002E-3</v>
      </c>
      <c r="C100" s="16">
        <f>'ERG Camera 2011'!J207*27.21</f>
        <v>28.205886</v>
      </c>
      <c r="D100" s="16"/>
      <c r="E100" s="16">
        <f>'Ravikumar-Measured Only 2020'!K121*3600*24/1000</f>
        <v>4.4689842699021236</v>
      </c>
      <c r="F100" s="16">
        <f>'Ravikumar-All Production-2020'!K121/1000*3600*24</f>
        <v>1.0857743472649501</v>
      </c>
      <c r="G100" s="16">
        <f>'Bell-2016'!H121*24</f>
        <v>1.4195050910981015</v>
      </c>
    </row>
    <row r="101" spans="1:7">
      <c r="A101" s="16">
        <f>'Allen 2013'!I128*27.21</f>
        <v>0.18247026000000002</v>
      </c>
      <c r="B101" s="16">
        <f>'ERG TVA 2011'!J208*27.21</f>
        <v>0.10122120000000001</v>
      </c>
      <c r="C101" s="16">
        <f>'ERG Camera 2011'!J208*27.21</f>
        <v>29.522849999999998</v>
      </c>
      <c r="D101" s="16"/>
      <c r="E101" s="16">
        <f>'Ravikumar-Measured Only 2020'!K122*3600*24/1000</f>
        <v>2.6813905619412735</v>
      </c>
      <c r="F101" s="16">
        <f>'Ravikumar-All Production-2020'!K122/1000*3600*24</f>
        <v>0.22344921349510616</v>
      </c>
      <c r="G101" s="16">
        <f>'Bell-2016'!H122*24</f>
        <v>0.24474225708587999</v>
      </c>
    </row>
    <row r="102" spans="1:7">
      <c r="A102" s="16">
        <f>'Allen 2013'!I129*27.21</f>
        <v>1.01662002</v>
      </c>
      <c r="B102" s="16">
        <f>'ERG TVA 2011'!J209*27.21</f>
        <v>1.2421365E-2</v>
      </c>
      <c r="C102" s="16">
        <f>'ERG Camera 2011'!J209*27.21</f>
        <v>38.831391000000004</v>
      </c>
      <c r="D102" s="16"/>
      <c r="E102" s="16">
        <f>'Ravikumar-Measured Only 2020'!K123*3600*24/1000</f>
        <v>0.22344921349510616</v>
      </c>
      <c r="F102" s="16">
        <f>'Ravikumar-All Production-2020'!K123/1000*3600*24</f>
        <v>13.797102230094652</v>
      </c>
      <c r="G102" s="16">
        <f>'Bell-2016'!H123*24</f>
        <v>0</v>
      </c>
    </row>
    <row r="103" spans="1:7">
      <c r="A103" s="16">
        <f>'Allen 2013'!I130*27.21</f>
        <v>3.8958325649999996</v>
      </c>
      <c r="B103" s="16">
        <f>'ERG TVA 2011'!J210*27.21</f>
        <v>9.5235E-2</v>
      </c>
      <c r="C103" s="16">
        <f>'ERG Camera 2011'!J210*27.21</f>
        <v>75.262860000000003</v>
      </c>
      <c r="D103" s="16"/>
      <c r="E103" s="16">
        <f>'Ravikumar-Measured Only 2020'!K124*3600*24/1000</f>
        <v>0.22344921349510616</v>
      </c>
      <c r="F103" s="16">
        <f>'Ravikumar-All Production-2020'!K124/1000*3600*24</f>
        <v>13.797102230094652</v>
      </c>
      <c r="G103" s="16">
        <f>'Bell-2016'!H124*24</f>
        <v>212.14258844204039</v>
      </c>
    </row>
    <row r="104" spans="1:7">
      <c r="A104" s="16">
        <f>'Allen 2013'!I131*27.21</f>
        <v>0.44152769070000009</v>
      </c>
      <c r="B104" s="16">
        <f>'ERG TVA 2011'!J211*27.21</f>
        <v>30.305681699999997</v>
      </c>
      <c r="C104" s="16">
        <f>'ERG Camera 2011'!J211*27.21</f>
        <v>2.7210000000000002E-2</v>
      </c>
      <c r="D104" s="16"/>
      <c r="E104" s="16">
        <f>'Ravikumar-Measured Only 2020'!K125*3600*24/1000</f>
        <v>0.22344921349510616</v>
      </c>
      <c r="F104" s="16">
        <f>'Ravikumar-All Production-2020'!K125/1000*3600*24</f>
        <v>1.3406952809706365</v>
      </c>
      <c r="G104" s="16">
        <f>'Bell-2016'!H125*24</f>
        <v>2.4474225708587998</v>
      </c>
    </row>
    <row r="105" spans="1:7">
      <c r="A105" s="16">
        <f>'Allen 2013'!I132*27.21</f>
        <v>131.07445504380001</v>
      </c>
      <c r="B105" s="16">
        <f>'ERG TVA 2011'!J212*27.21</f>
        <v>2.0162609999999997E-2</v>
      </c>
      <c r="C105" s="16">
        <f>'ERG Camera 2011'!J212*27.21</f>
        <v>2.0761230000000004</v>
      </c>
      <c r="D105" s="16"/>
      <c r="E105" s="16">
        <f>'Ravikumar-Measured Only 2020'!K126*3600*24/1000</f>
        <v>1.3406952809706365</v>
      </c>
      <c r="F105" s="16">
        <f>'Ravikumar-All Production-2020'!K126/1000*3600*24</f>
        <v>0.22344921349510616</v>
      </c>
      <c r="G105" s="16">
        <f>'Bell-2016'!H126*24</f>
        <v>0.44053606275458401</v>
      </c>
    </row>
    <row r="106" spans="1:7">
      <c r="A106" s="16">
        <f>'Allen 2013'!I133*27.21</f>
        <v>17.5309126758</v>
      </c>
      <c r="B106" s="16">
        <f>'ERG TVA 2011'!J213*27.21</f>
        <v>4.19034E-2</v>
      </c>
      <c r="C106" s="16">
        <f>'ERG Camera 2011'!J213*27.21</f>
        <v>3.1204428000000002</v>
      </c>
      <c r="D106" s="16"/>
      <c r="E106" s="16">
        <f>'Ravikumar-Measured Only 2020'!K127*3600*24/1000</f>
        <v>0.22344921349510616</v>
      </c>
      <c r="F106" s="16">
        <f>'Ravikumar-All Production-2020'!K127/1000*3600*24</f>
        <v>13.797102230094652</v>
      </c>
      <c r="G106" s="16">
        <f>'Bell-2016'!H127*24</f>
        <v>0</v>
      </c>
    </row>
    <row r="107" spans="1:7">
      <c r="A107" s="16">
        <f>'Allen 2013'!I134*27.21</f>
        <v>2.1026581920000003</v>
      </c>
      <c r="B107" s="16">
        <f>'ERG TVA 2011'!J214*27.21</f>
        <v>0.14497488</v>
      </c>
      <c r="C107" s="16">
        <f>'ERG Camera 2011'!J214*27.21</f>
        <v>43.389066</v>
      </c>
      <c r="D107" s="16"/>
      <c r="E107" s="16">
        <f>'Ravikumar-Measured Only 2020'!K128*3600*24/1000</f>
        <v>0.67034764048531836</v>
      </c>
      <c r="F107" s="16">
        <f>'Ravikumar-All Production-2020'!K128/1000*3600*24</f>
        <v>0.22344921349510616</v>
      </c>
      <c r="G107" s="16">
        <f>'Bell-2016'!H128*24</f>
        <v>0.48948451417175998</v>
      </c>
    </row>
    <row r="108" spans="1:7">
      <c r="A108" s="16">
        <f>'Allen 2013'!I135*27.21</f>
        <v>0.70964713980000005</v>
      </c>
      <c r="B108" s="16">
        <f>'ERG TVA 2011'!J215*27.21</f>
        <v>0.318357</v>
      </c>
      <c r="C108" s="16">
        <f>'ERG Camera 2011'!J215*27.21</f>
        <v>162.7979742</v>
      </c>
      <c r="D108" s="16"/>
      <c r="E108" s="16">
        <f>'Ravikumar-Measured Only 2020'!K129*3600*24/1000</f>
        <v>0.22344921349510616</v>
      </c>
      <c r="F108" s="16">
        <f>'Ravikumar-All Production-2020'!K129/1000*3600*24</f>
        <v>0.22344921349510616</v>
      </c>
      <c r="G108" s="16">
        <f>'Bell-2016'!H129*24</f>
        <v>0.29369070850305601</v>
      </c>
    </row>
    <row r="109" spans="1:7">
      <c r="A109" s="16">
        <f>'Allen 2013'!I136*27.21</f>
        <v>4.7046977046</v>
      </c>
      <c r="B109" s="16">
        <f>'ERG TVA 2011'!J216*27.21</f>
        <v>0.5918175</v>
      </c>
      <c r="C109" s="16">
        <f>'ERG Camera 2011'!J216*27.21</f>
        <v>7.4011200000000013E-2</v>
      </c>
      <c r="D109" s="16"/>
      <c r="E109" s="16">
        <f>'Ravikumar-Measured Only 2020'!K130*3600*24/1000</f>
        <v>0.22344921349510616</v>
      </c>
      <c r="F109" s="16">
        <f>'Ravikumar-All Production-2020'!K130/1000*3600*24</f>
        <v>0.22344921349510616</v>
      </c>
      <c r="G109" s="16">
        <f>'Bell-2016'!H130*24</f>
        <v>0.39158761133740794</v>
      </c>
    </row>
    <row r="110" spans="1:7">
      <c r="A110" s="16">
        <f>'Allen 2013'!I137*27.21</f>
        <v>0</v>
      </c>
      <c r="B110" s="16">
        <f>'ERG TVA 2011'!J217*27.21</f>
        <v>0.33087360000000005</v>
      </c>
      <c r="C110" s="16">
        <f>'ERG Camera 2011'!J217*27.21</f>
        <v>5.7293376</v>
      </c>
      <c r="D110" s="16"/>
      <c r="E110" s="16">
        <f>'Ravikumar-Measured Only 2020'!K131*3600*24/1000</f>
        <v>0.22344921349510616</v>
      </c>
      <c r="F110" s="16">
        <f>'Ravikumar-All Production-2020'!K131/1000*3600*24</f>
        <v>1.9738013858734376</v>
      </c>
      <c r="G110" s="16">
        <f>'Bell-2016'!H131*24</f>
        <v>0.19579380566870352</v>
      </c>
    </row>
    <row r="111" spans="1:7">
      <c r="A111" s="16">
        <f>'Allen 2013'!I138*27.21</f>
        <v>0.13020665249999999</v>
      </c>
      <c r="B111" s="16">
        <f>'ERG TVA 2011'!J218*27.21</f>
        <v>6.9385500000000003E-2</v>
      </c>
      <c r="C111" s="16">
        <f>'ERG Camera 2011'!J218*27.21</f>
        <v>36.27093</v>
      </c>
      <c r="D111" s="16"/>
      <c r="E111" s="16">
        <f>'Ravikumar-Measured Only 2020'!K132*3600*24/1000</f>
        <v>0.22344921349510616</v>
      </c>
      <c r="F111" s="16">
        <f>'Ravikumar-All Production-2020'!K132/1000*3600*24</f>
        <v>0.67034764048531847</v>
      </c>
      <c r="G111" s="16">
        <f>'Bell-2016'!H132*24</f>
        <v>0.19579380566870352</v>
      </c>
    </row>
    <row r="112" spans="1:7">
      <c r="A112" s="16">
        <f>'Allen 2013'!I139*27.21</f>
        <v>0.36457862699999999</v>
      </c>
      <c r="B112" s="16">
        <f>'ERG TVA 2011'!J219*27.21</f>
        <v>8.8628412000000001</v>
      </c>
      <c r="C112" s="16">
        <f>'ERG Camera 2011'!J219*27.21</f>
        <v>12.766932000000001</v>
      </c>
      <c r="D112" s="16"/>
      <c r="E112" s="16">
        <f>'Ravikumar-Measured Only 2020'!K133*3600*24/1000</f>
        <v>0.22344921349510616</v>
      </c>
      <c r="F112" s="16">
        <f>'Ravikumar-All Production-2020'!K133/1000*3600*24</f>
        <v>0.22344921349510616</v>
      </c>
      <c r="G112" s="16">
        <f>'Bell-2016'!H133*24</f>
        <v>0.19579380566870352</v>
      </c>
    </row>
    <row r="113" spans="1:7">
      <c r="A113" s="16">
        <f>'Allen 2013'!I140*27.21</f>
        <v>0</v>
      </c>
      <c r="B113" s="16">
        <f>'ERG TVA 2011'!J220*27.21</f>
        <v>4.8107280000000002E-3</v>
      </c>
      <c r="C113" s="16">
        <f>'ERG Camera 2011'!J220*27.21</f>
        <v>1.7142300000000001</v>
      </c>
      <c r="D113" s="16"/>
      <c r="E113" s="16">
        <f>'Ravikumar-Measured Only 2020'!K134*3600*24/1000</f>
        <v>0.22344921349510616</v>
      </c>
      <c r="F113" s="16">
        <f>'Ravikumar-All Production-2020'!K134/1000*3600*24</f>
        <v>1.6592292661657866</v>
      </c>
      <c r="G113" s="16">
        <f>'Bell-2016'!H134*24</f>
        <v>9.7896902834351762E-2</v>
      </c>
    </row>
    <row r="114" spans="1:7">
      <c r="A114" s="16">
        <f>'Allen 2013'!I141*27.21</f>
        <v>0</v>
      </c>
      <c r="B114" s="16">
        <f>'ERG TVA 2011'!J221*27.21</f>
        <v>4.1342874000000002E-2</v>
      </c>
      <c r="C114" s="16">
        <f>'ERG Camera 2011'!J221*27.21</f>
        <v>2.7819503999999999</v>
      </c>
      <c r="D114" s="16"/>
      <c r="E114" s="16">
        <f>'Ravikumar-Measured Only 2020'!K135*3600*24/1000</f>
        <v>0.22344921349510616</v>
      </c>
      <c r="F114" s="16">
        <f>'Ravikumar-All Production-2020'!K135/1000*3600*24</f>
        <v>0.22344921349510616</v>
      </c>
      <c r="G114" s="16">
        <f>'Bell-2016'!H135*24</f>
        <v>0.58738141700610957</v>
      </c>
    </row>
    <row r="115" spans="1:7">
      <c r="A115" s="16">
        <f>'Allen 2013'!I142*27.21</f>
        <v>0</v>
      </c>
      <c r="B115" s="16">
        <f>'ERG TVA 2011'!J222*27.21</f>
        <v>0.24053639999999998</v>
      </c>
      <c r="C115" s="16">
        <f>'ERG Camera 2011'!J222*27.21</f>
        <v>37.922576999999997</v>
      </c>
      <c r="D115" s="16"/>
      <c r="E115" s="16">
        <f>'Ravikumar-Measured Only 2020'!K136*3600*24/1000</f>
        <v>0.44689842699021232</v>
      </c>
      <c r="F115" s="16">
        <f>'Ravikumar-All Production-2020'!K136/1000*3600*24</f>
        <v>0.22344921349510616</v>
      </c>
      <c r="G115" s="16">
        <f>'Bell-2016'!H136*24</f>
        <v>0.39158761133740794</v>
      </c>
    </row>
    <row r="116" spans="1:7">
      <c r="A116" s="16">
        <f>'Allen 2013'!I143*27.21</f>
        <v>0</v>
      </c>
      <c r="B116" s="16">
        <f>'ERG TVA 2011'!J223*27.21</f>
        <v>0.23346179999999997</v>
      </c>
      <c r="C116" s="16">
        <f>'ERG Camera 2011'!J223*27.21</f>
        <v>0.14094780000000001</v>
      </c>
      <c r="D116" s="16"/>
      <c r="E116" s="16">
        <f>'Ravikumar-Measured Only 2020'!K137*3600*24/1000</f>
        <v>5.1393319103874422</v>
      </c>
      <c r="F116" s="16">
        <f>'Ravikumar-All Production-2020'!K137/1000*3600*24</f>
        <v>0.22344921349510616</v>
      </c>
      <c r="G116" s="16">
        <f>'Bell-2016'!H137*24</f>
        <v>0.19579380566870352</v>
      </c>
    </row>
    <row r="117" spans="1:7">
      <c r="A117" s="16">
        <f>'Allen 2013'!I144*27.21</f>
        <v>0.41666128800000002</v>
      </c>
      <c r="B117" s="16">
        <f>'ERG TVA 2011'!J224*27.21</f>
        <v>0.34121340000000006</v>
      </c>
      <c r="C117" s="16">
        <f>'ERG Camera 2011'!J224*27.21</f>
        <v>0.53141130000000003</v>
      </c>
      <c r="D117" s="16"/>
      <c r="E117" s="16">
        <f>'Ravikumar-Measured Only 2020'!K138*3600*24/1000</f>
        <v>0.22344921349510616</v>
      </c>
      <c r="F117" s="16">
        <f>'Ravikumar-All Production-2020'!K138/1000*3600*24</f>
        <v>0.22344921349510616</v>
      </c>
      <c r="G117" s="16">
        <f>'Bell-2016'!H138*24</f>
        <v>0.19579380566870352</v>
      </c>
    </row>
    <row r="118" spans="1:7">
      <c r="A118" s="16">
        <f>'Allen 2013'!I145*27.21</f>
        <v>0.98957055899999991</v>
      </c>
      <c r="B118" s="16">
        <f>'ERG TVA 2011'!J225*27.21</f>
        <v>0.35917199999999999</v>
      </c>
      <c r="C118" s="16">
        <f>'ERG Camera 2011'!J225*27.21</f>
        <v>2.3999220000000001</v>
      </c>
      <c r="D118" s="16"/>
      <c r="E118" s="16">
        <f>'Ravikumar-Measured Only 2020'!K139*3600*24/1000</f>
        <v>0.22344921349510616</v>
      </c>
      <c r="F118" s="16">
        <f>'Ravikumar-All Production-2020'!K139/1000*3600*24</f>
        <v>0.22344921349510616</v>
      </c>
      <c r="G118" s="16">
        <f>'Bell-2016'!H139*24</f>
        <v>5.2374843016378083</v>
      </c>
    </row>
    <row r="119" spans="1:7">
      <c r="A119" s="16">
        <f>'Allen 2013'!I146*27.21</f>
        <v>2.1093477704999999</v>
      </c>
      <c r="B119" s="16">
        <f>'ERG TVA 2011'!J226*27.21</f>
        <v>0.59998050000000003</v>
      </c>
      <c r="C119" s="16">
        <f>'ERG Camera 2011'!J226*27.21</f>
        <v>8.0998727999999964</v>
      </c>
      <c r="D119" s="16"/>
      <c r="E119" s="16">
        <f>'Ravikumar-Measured Only 2020'!K140*3600*24/1000</f>
        <v>0.44689842699021232</v>
      </c>
      <c r="F119" s="16">
        <f>'Ravikumar-All Production-2020'!K140/1000*3600*24</f>
        <v>0.80379647632267259</v>
      </c>
      <c r="G119" s="16">
        <f>'Bell-2016'!H140*24</f>
        <v>2.8879586336133838</v>
      </c>
    </row>
    <row r="120" spans="1:7">
      <c r="A120" s="16">
        <f>'Allen 2013'!I147*27.21</f>
        <v>1.7968518044999999</v>
      </c>
      <c r="B120" s="16">
        <f>'ERG TVA 2011'!J227*27.21</f>
        <v>1.344174</v>
      </c>
      <c r="C120" s="16">
        <f>'ERG Camera 2011'!J227*27.21</f>
        <v>12.415922999999999</v>
      </c>
      <c r="D120" s="16"/>
      <c r="E120" s="16">
        <f>'Ravikumar-Measured Only 2020'!K141*3600*24/1000</f>
        <v>0.22344921349510616</v>
      </c>
      <c r="F120" s="16">
        <f>'Ravikumar-All Production-2020'!K141/1000*3600*24</f>
        <v>0.22344921349510616</v>
      </c>
      <c r="G120" s="16">
        <f>'Bell-2016'!H141*24</f>
        <v>1.6152988967668054</v>
      </c>
    </row>
    <row r="121" spans="1:7">
      <c r="A121" s="16">
        <f>'Allen 2013'!I148*27.21</f>
        <v>1.6406038215000001</v>
      </c>
      <c r="B121" s="16">
        <f>'ERG TVA 2011'!J228*27.21</f>
        <v>0.29169120000000004</v>
      </c>
      <c r="C121" s="16">
        <f>'ERG Camera 2011'!J228*27.21</f>
        <v>12.304361999999999</v>
      </c>
      <c r="D121" s="16"/>
      <c r="E121" s="16">
        <f>'Ravikumar-Measured Only 2020'!K142*3600*24/1000</f>
        <v>0.44689842699021232</v>
      </c>
      <c r="F121" s="16">
        <f>'Ravikumar-All Production-2020'!K142/1000*3600*24</f>
        <v>0.55862303373776534</v>
      </c>
      <c r="G121" s="16">
        <f>'Bell-2016'!H142*24</f>
        <v>0.19579380566870352</v>
      </c>
    </row>
    <row r="122" spans="1:7">
      <c r="A122" s="16">
        <f>'Allen 2013'!I149*27.21</f>
        <v>1.4062318469999999</v>
      </c>
      <c r="B122" s="16">
        <f>'ERG TVA 2011'!J229*27.21</f>
        <v>1.9319100000000002E-2</v>
      </c>
      <c r="C122" s="16">
        <f>'ERG Camera 2011'!J229*27.21</f>
        <v>13.999545000000003</v>
      </c>
      <c r="D122" s="16"/>
      <c r="E122" s="16">
        <f>'Ravikumar-Measured Only 2020'!K143*3600*24/1000</f>
        <v>1.1172460674755302</v>
      </c>
      <c r="F122" s="16">
        <f>'Ravikumar-All Production-2020'!K143/1000*3600*24</f>
        <v>0.22344921349510616</v>
      </c>
      <c r="G122" s="16">
        <f>'Bell-2016'!H143*24</f>
        <v>9.7896902834351762E-2</v>
      </c>
    </row>
    <row r="123" spans="1:7">
      <c r="A123" s="16">
        <f>'Allen 2013'!I150*27.21</f>
        <v>22.242055885199999</v>
      </c>
      <c r="B123" s="16">
        <f>'ERG TVA 2011'!J230*27.21</f>
        <v>3.9182400000000006E-2</v>
      </c>
      <c r="C123" s="16">
        <f>'ERG Camera 2011'!J230*27.21</f>
        <v>17.240256000000002</v>
      </c>
      <c r="D123" s="16"/>
      <c r="E123" s="16">
        <f>'Ravikumar-Measured Only 2020'!K144*3600*24/1000</f>
        <v>5.8096795508727581</v>
      </c>
      <c r="F123" s="16">
        <f>'Ravikumar-All Production-2020'!K144/1000*3600*24</f>
        <v>4.857591597719698</v>
      </c>
      <c r="G123" s="16">
        <f>'Bell-2016'!H144*24</f>
        <v>3.2305977935336161</v>
      </c>
    </row>
    <row r="124" spans="1:7">
      <c r="A124" s="16">
        <f>'Allen 2013'!I151*27.21</f>
        <v>17.5622852616</v>
      </c>
      <c r="B124" s="16">
        <f>'ERG TVA 2011'!J231*27.21</f>
        <v>5.5998180000000002E-2</v>
      </c>
      <c r="C124" s="16">
        <f>'ERG Camera 2011'!J231*27.21</f>
        <v>0.67480799999999996</v>
      </c>
      <c r="D124" s="16"/>
      <c r="E124" s="16">
        <f>'Ravikumar-Measured Only 2020'!K145*3600*24/1000</f>
        <v>1.1172460674755302</v>
      </c>
      <c r="F124" s="16">
        <f>'Ravikumar-All Production-2020'!K145/1000*3600*24</f>
        <v>0.22344921349510616</v>
      </c>
      <c r="G124" s="16">
        <f>'Bell-2016'!H145*24</f>
        <v>0.44053606275458401</v>
      </c>
    </row>
    <row r="125" spans="1:7">
      <c r="A125" s="16">
        <f>'Allen 2013'!I152*27.21</f>
        <v>6.2835122417999996</v>
      </c>
      <c r="B125" s="16">
        <f>'ERG TVA 2011'!J232*27.21</f>
        <v>3.4545816</v>
      </c>
      <c r="C125" s="16">
        <f>'ERG Camera 2011'!J232*27.21</f>
        <v>5.6596799999999998</v>
      </c>
      <c r="D125" s="16"/>
      <c r="E125" s="16">
        <f>'Ravikumar-Measured Only 2020'!K146*3600*24/1000</f>
        <v>0.44689842699021232</v>
      </c>
      <c r="F125" s="16">
        <f>'Ravikumar-All Production-2020'!K146/1000*3600*24</f>
        <v>4.857591597719698</v>
      </c>
      <c r="G125" s="16">
        <f>'Bell-2016'!H146*24</f>
        <v>0.19579380566870352</v>
      </c>
    </row>
    <row r="126" spans="1:7">
      <c r="A126" s="16">
        <f>'Allen 2013'!I153*27.21</f>
        <v>12.382988560199999</v>
      </c>
      <c r="B126" s="16">
        <f>'ERG TVA 2011'!J233*27.21</f>
        <v>1.3115900250000001E-2</v>
      </c>
      <c r="C126" s="16">
        <f>'ERG Camera 2011'!J233*27.21</f>
        <v>119.46550500000001</v>
      </c>
      <c r="D126" s="16"/>
      <c r="E126" s="16">
        <f>'Ravikumar-Measured Only 2020'!K147*3600*24/1000</f>
        <v>1.5641444944657426</v>
      </c>
      <c r="F126" s="16">
        <f>'Ravikumar-All Production-2020'!K147/1000*3600*24</f>
        <v>0.22344921349510616</v>
      </c>
      <c r="G126" s="16">
        <f>'Bell-2016'!H147*24</f>
        <v>0.19579380566870352</v>
      </c>
    </row>
    <row r="127" spans="1:7">
      <c r="A127" s="16">
        <f>'Allen 2013'!I154*27.21</f>
        <v>4.1539536996000006</v>
      </c>
      <c r="B127" s="16">
        <f>'ERG TVA 2011'!J234*27.21</f>
        <v>7.2378600000000001E-2</v>
      </c>
      <c r="C127" s="16">
        <f>'ERG Camera 2011'!J234*27.21</f>
        <v>184.63073400000002</v>
      </c>
      <c r="D127" s="16"/>
      <c r="E127" s="16">
        <f>'Ravikumar-Measured Only 2020'!K148*3600*24/1000</f>
        <v>1.1172460674755302</v>
      </c>
      <c r="F127" s="16">
        <f>'Ravikumar-All Production-2020'!K148/1000*3600*24</f>
        <v>1.5641444944657428</v>
      </c>
      <c r="G127" s="16">
        <f>'Bell-2016'!H148*24</f>
        <v>0</v>
      </c>
    </row>
    <row r="128" spans="1:7">
      <c r="A128" s="16">
        <f>'Allen 2013'!I155*27.21</f>
        <v>6.1257671646</v>
      </c>
      <c r="B128" s="16">
        <f>'ERG TVA 2011'!J235*27.21</f>
        <v>0.38257259999999998</v>
      </c>
      <c r="C128" s="16">
        <f>'ERG Camera 2011'!J235*27.21</f>
        <v>0.26992320000000003</v>
      </c>
      <c r="D128" s="16"/>
      <c r="E128" s="16">
        <f>'Ravikumar-Measured Only 2020'!K149*3600*24/1000</f>
        <v>0.22344921349510616</v>
      </c>
      <c r="F128" s="16">
        <f>'Ravikumar-All Production-2020'!K149/1000*3600*24</f>
        <v>0.22344921349510616</v>
      </c>
      <c r="G128" s="16">
        <f>'Bell-2016'!H149*24</f>
        <v>0</v>
      </c>
    </row>
    <row r="129" spans="1:7">
      <c r="A129" s="16">
        <f>'Allen 2013'!I156*27.21</f>
        <v>2.7079571586000002</v>
      </c>
      <c r="B129" s="16">
        <f>'ERG TVA 2011'!J236*27.21</f>
        <v>0.14078998200000001</v>
      </c>
      <c r="C129" s="16">
        <f>'ERG Camera 2011'!J236*27.21</f>
        <v>1.9370798999999999</v>
      </c>
      <c r="D129" s="16"/>
      <c r="E129" s="16">
        <f>'Ravikumar-Measured Only 2020'!K150*3600*24/1000</f>
        <v>0.22344921349510616</v>
      </c>
      <c r="F129" s="16">
        <f>'Ravikumar-All Production-2020'!K150/1000*3600*24</f>
        <v>8.267620899318926</v>
      </c>
      <c r="G129" s="16">
        <f>'Bell-2016'!H150*24</f>
        <v>0</v>
      </c>
    </row>
    <row r="130" spans="1:7">
      <c r="A130" s="16">
        <f>'Allen 2013'!I157*27.21</f>
        <v>0</v>
      </c>
      <c r="B130" s="16">
        <f>'ERG TVA 2011'!J237*27.21</f>
        <v>0.41359200000000002</v>
      </c>
      <c r="C130" s="16">
        <f>'ERG Camera 2011'!J237*27.21</f>
        <v>3.7179744000000006</v>
      </c>
      <c r="D130" s="16"/>
      <c r="E130" s="16">
        <f>'Ravikumar-Measured Only 2020'!K151*3600*24/1000</f>
        <v>0.67034764048531836</v>
      </c>
      <c r="F130" s="16">
        <f>'Ravikumar-All Production-2020'!K151/1000*3600*24</f>
        <v>4.857591597719698</v>
      </c>
      <c r="G130" s="16">
        <f>'Bell-2016'!H151*24</f>
        <v>0</v>
      </c>
    </row>
    <row r="131" spans="1:7">
      <c r="A131" s="16">
        <f>'Allen 2013'!I158*27.21</f>
        <v>4.416862161600001</v>
      </c>
      <c r="B131" s="16">
        <f>'ERG TVA 2011'!J238*27.21</f>
        <v>0.24761100000000003</v>
      </c>
      <c r="C131" s="16">
        <f>'ERG Camera 2011'!J238*27.21</f>
        <v>5.4800940000000006E-2</v>
      </c>
      <c r="D131" s="16"/>
      <c r="E131" s="16">
        <f>'Ravikumar-Measured Only 2020'!K152*3600*24/1000</f>
        <v>0.67034764048531836</v>
      </c>
      <c r="F131" s="16">
        <f>'Ravikumar-All Production-2020'!K152/1000*3600*24</f>
        <v>0.22344921349510616</v>
      </c>
      <c r="G131" s="16">
        <f>'Bell-2016'!H152*24</f>
        <v>14.831380779404306</v>
      </c>
    </row>
    <row r="132" spans="1:7">
      <c r="A132" s="16">
        <f>'Allen 2013'!I159*27.21</f>
        <v>0.34178100059999994</v>
      </c>
      <c r="B132" s="16">
        <f>'ERG TVA 2011'!J239*27.21</f>
        <v>2.5022315999999999E-2</v>
      </c>
      <c r="C132" s="16">
        <f>'ERG Camera 2011'!J239*27.21</f>
        <v>0.63562560000000001</v>
      </c>
      <c r="D132" s="16"/>
      <c r="E132" s="16">
        <f>'Ravikumar-Measured Only 2020'!K153*3600*24/1000</f>
        <v>0.67034764048531836</v>
      </c>
      <c r="F132" s="16">
        <f>'Ravikumar-All Production-2020'!K153/1000*3600*24</f>
        <v>0.44689842699021232</v>
      </c>
      <c r="G132" s="16">
        <f>'Bell-2016'!H153*24</f>
        <v>5.4822265587237116</v>
      </c>
    </row>
    <row r="133" spans="1:7">
      <c r="A133" s="16">
        <f>'Allen 2013'!I160*27.21</f>
        <v>0</v>
      </c>
      <c r="B133" s="16">
        <f>'ERG TVA 2011'!J240*27.21</f>
        <v>0.10144976400000001</v>
      </c>
      <c r="C133" s="16">
        <f>'ERG Camera 2011'!J240*27.21</f>
        <v>2.323734</v>
      </c>
      <c r="D133" s="16"/>
      <c r="E133" s="16">
        <f>'Ravikumar-Measured Only 2020'!K154*3600*24/1000</f>
        <v>9.8317653937846679</v>
      </c>
      <c r="F133" s="16">
        <f>'Ravikumar-All Production-2020'!K154/1000*3600*24</f>
        <v>0.22344921349510616</v>
      </c>
      <c r="G133" s="16">
        <f>'Bell-2016'!H154*24</f>
        <v>0.39158761133740794</v>
      </c>
    </row>
    <row r="134" spans="1:7">
      <c r="A134" s="16">
        <f>'Allen 2013'!I161*27.21</f>
        <v>0.28645463549999994</v>
      </c>
      <c r="B134" s="16">
        <f>'ERG TVA 2011'!J241*27.21</f>
        <v>7.09571496E-3</v>
      </c>
      <c r="C134" s="16">
        <f>'ERG Camera 2011'!J241*27.21</f>
        <v>4.1816328</v>
      </c>
      <c r="D134" s="16"/>
      <c r="E134" s="16">
        <f>'Ravikumar-Measured Only 2020'!K155*3600*24/1000</f>
        <v>3.3517382024265907</v>
      </c>
      <c r="F134" s="16">
        <f>'Ravikumar-All Production-2020'!K155/1000*3600*24</f>
        <v>0.22344921349510616</v>
      </c>
      <c r="G134" s="16">
        <f>'Bell-2016'!H155*24</f>
        <v>0.34263915992023197</v>
      </c>
    </row>
    <row r="135" spans="1:7">
      <c r="A135" s="16">
        <f>'Allen 2013'!I162*27.21</f>
        <v>2.3176784144999996</v>
      </c>
      <c r="B135" s="16">
        <f>'ERG TVA 2011'!J242*27.21</f>
        <v>0.122567445</v>
      </c>
      <c r="C135" s="16">
        <f>'ERG Camera 2011'!J242*27.21</f>
        <v>6.2316341999999976</v>
      </c>
      <c r="D135" s="16"/>
      <c r="E135" s="16">
        <f>'Ravikumar-Measured Only 2020'!K156*3600*24/1000</f>
        <v>0.22344921349510616</v>
      </c>
      <c r="F135" s="16">
        <f>'Ravikumar-All Production-2020'!K156/1000*3600*24</f>
        <v>0.80379647632267259</v>
      </c>
      <c r="G135" s="16">
        <f>'Bell-2016'!H156*24</f>
        <v>35.340781923200879</v>
      </c>
    </row>
    <row r="136" spans="1:7">
      <c r="A136" s="16">
        <f>'Allen 2013'!I163*27.21</f>
        <v>0.75295756889999998</v>
      </c>
      <c r="B136" s="16">
        <f>'ERG TVA 2011'!J243*27.21</f>
        <v>0.1096563</v>
      </c>
      <c r="C136" s="16">
        <f>'ERG Camera 2011'!J243*27.21</f>
        <v>20.689939799999998</v>
      </c>
      <c r="D136" s="16"/>
      <c r="E136" s="16">
        <f>'Ravikumar-Measured Only 2020'!K157*3600*24/1000</f>
        <v>6.0331287643678655</v>
      </c>
      <c r="F136" s="16">
        <f>'Ravikumar-All Production-2020'!K157/1000*3600*24</f>
        <v>0.22344921349510616</v>
      </c>
      <c r="G136" s="16">
        <f>'Bell-2016'!H157*24</f>
        <v>17.817236315852014</v>
      </c>
    </row>
    <row r="137" spans="1:7">
      <c r="A137" s="16">
        <f>'Allen 2013'!I164*27.21</f>
        <v>0</v>
      </c>
      <c r="B137" s="16">
        <f>'ERG TVA 2011'!J244*27.21</f>
        <v>0.61004820000000004</v>
      </c>
      <c r="C137" s="16">
        <f>'ERG Camera 2011'!J244*27.21</f>
        <v>255.66080640000001</v>
      </c>
      <c r="D137" s="16"/>
      <c r="E137" s="16">
        <f>'Ravikumar-Measured Only 2020'!K158*3600*24/1000</f>
        <v>2.2344921349510618</v>
      </c>
      <c r="F137" s="16">
        <f>'Ravikumar-All Production-2020'!K158/1000*3600*24</f>
        <v>2.2344921349510614</v>
      </c>
      <c r="G137" s="16">
        <f>'Bell-2016'!H158*24</f>
        <v>2.8879586336133838</v>
      </c>
    </row>
    <row r="138" spans="1:7">
      <c r="A138" s="16">
        <f>'Allen 2013'!I165*27.21</f>
        <v>0</v>
      </c>
      <c r="B138" s="16">
        <f>'ERG TVA 2011'!J245*27.21</f>
        <v>1.2364224000000001</v>
      </c>
      <c r="C138" s="16">
        <f>'ERG Camera 2011'!J245*27.21</f>
        <v>251.28979200000003</v>
      </c>
      <c r="D138" s="16"/>
      <c r="E138" s="16">
        <f>'Ravikumar-Measured Only 2020'!K159*3600*24/1000</f>
        <v>0.22344921349510616</v>
      </c>
      <c r="F138" s="16">
        <f>'Ravikumar-All Production-2020'!K159/1000*3600*24</f>
        <v>0.22344921349510616</v>
      </c>
      <c r="G138" s="16">
        <f>'Bell-2016'!H159*24</f>
        <v>1.7621442510183312</v>
      </c>
    </row>
    <row r="139" spans="1:7">
      <c r="A139" s="16">
        <f>'Allen 2013'!I166*27.21</f>
        <v>0</v>
      </c>
      <c r="B139" s="16">
        <f>'ERG TVA 2011'!J246*27.21</f>
        <v>3.6134880000000001E-2</v>
      </c>
      <c r="C139" s="16">
        <f>'ERG Camera 2011'!J246*27.21</f>
        <v>9.4282649999999997</v>
      </c>
      <c r="D139" s="16"/>
      <c r="E139" s="16">
        <f>'Ravikumar-Measured Only 2020'!K160*3600*24/1000</f>
        <v>33.51738202426592</v>
      </c>
      <c r="F139" s="16">
        <f>'Ravikumar-All Production-2020'!K160/1000*3600*24</f>
        <v>0.78207224723287161</v>
      </c>
      <c r="G139" s="16">
        <f>'Bell-2016'!H160*24</f>
        <v>0.73422677125763758</v>
      </c>
    </row>
    <row r="140" spans="1:7">
      <c r="A140" s="16">
        <f>'Allen 2013'!I167*27.21</f>
        <v>0.67506540660000003</v>
      </c>
      <c r="B140" s="16">
        <f>'ERG TVA 2011'!J247*27.21</f>
        <v>2.0276892000000005E-2</v>
      </c>
      <c r="C140" s="16">
        <f>'ERG Camera 2011'!J247*27.21</f>
        <v>12.140013599999998</v>
      </c>
      <c r="D140" s="16"/>
      <c r="E140" s="16">
        <f>'Ravikumar-Measured Only 2020'!K161*3600*24/1000</f>
        <v>0.22344921349510616</v>
      </c>
      <c r="F140" s="16">
        <f>'Ravikumar-All Production-2020'!K161/1000*3600*24</f>
        <v>0.22344921349510616</v>
      </c>
      <c r="G140" s="16">
        <f>'Bell-2016'!H161*24</f>
        <v>0.34263915992023197</v>
      </c>
    </row>
    <row r="141" spans="1:7">
      <c r="A141" s="16">
        <f>'Allen 2013'!I168*27.21</f>
        <v>0.1298202705</v>
      </c>
      <c r="B141" s="16">
        <f>'ERG TVA 2011'!J248*27.21</f>
        <v>6.7616849999999992E-2</v>
      </c>
      <c r="C141" s="16">
        <f>'ERG Camera 2011'!J248*27.21</f>
        <v>1.371384E-3</v>
      </c>
      <c r="D141" s="16"/>
      <c r="E141" s="16">
        <f>'Ravikumar-Measured Only 2020'!K162*3600*24/1000</f>
        <v>0.22344921349510616</v>
      </c>
      <c r="F141" s="16">
        <f>'Ravikumar-All Production-2020'!K162/1000*3600*24</f>
        <v>0.44689842699021232</v>
      </c>
      <c r="G141" s="16">
        <f>'Bell-2016'!H162*24</f>
        <v>0.24474225708587999</v>
      </c>
    </row>
    <row r="142" spans="1:7">
      <c r="A142" s="16">
        <f>'Allen 2013'!I169*27.21</f>
        <v>0.15578432460000002</v>
      </c>
      <c r="B142" s="16">
        <f>'ERG TVA 2011'!J249*27.21</f>
        <v>2.5125714000000006</v>
      </c>
      <c r="C142" s="16">
        <f>'ERG Camera 2011'!J249*27.21</f>
        <v>0.195912</v>
      </c>
      <c r="D142" s="16"/>
      <c r="E142" s="16">
        <f>'Ravikumar-Measured Only 2020'!K163*3600*24/1000</f>
        <v>0.44689842699021232</v>
      </c>
      <c r="F142" s="16">
        <f>'Ravikumar-All Production-2020'!K163/1000*3600*24</f>
        <v>0.80379647632267259</v>
      </c>
      <c r="G142" s="16">
        <f>'Bell-2016'!H163*24</f>
        <v>3.1816493421164402</v>
      </c>
    </row>
    <row r="143" spans="1:7">
      <c r="A143" s="16">
        <f>'Allen 2013'!I170*27.21</f>
        <v>0.64910135250000001</v>
      </c>
      <c r="B143" s="16">
        <f>'ERG TVA 2011'!J250*27.21</f>
        <v>3.3696864000000004</v>
      </c>
      <c r="C143" s="16">
        <f>'ERG Camera 2011'!J250*27.21</f>
        <v>4.4406720000000002</v>
      </c>
      <c r="D143" s="16"/>
      <c r="E143" s="16">
        <f>'Ravikumar-Measured Only 2020'!K164*3600*24/1000</f>
        <v>0.22344921349510616</v>
      </c>
      <c r="F143" s="16">
        <f>'Ravikumar-All Production-2020'!K164/1000*3600*24</f>
        <v>0.44689842699021232</v>
      </c>
      <c r="G143" s="16">
        <f>'Bell-2016'!H164*24</f>
        <v>0</v>
      </c>
    </row>
    <row r="144" spans="1:7">
      <c r="A144" s="16">
        <f>'Allen 2013'!I171*27.21</f>
        <v>0.41542486560000003</v>
      </c>
      <c r="B144" s="16">
        <f>'ERG TVA 2011'!J251*27.21</f>
        <v>9.2018778000000001</v>
      </c>
      <c r="C144" s="16">
        <f>'ERG Camera 2011'!J251*27.21</f>
        <v>0.16162739999999998</v>
      </c>
      <c r="D144" s="16"/>
      <c r="E144" s="16">
        <f>'Ravikumar-Measured Only 2020'!K165*3600*24/1000</f>
        <v>3.7986366294168037</v>
      </c>
      <c r="F144" s="16">
        <f>'Ravikumar-All Production-2020'!K165/1000*3600*24</f>
        <v>0.67034764048531847</v>
      </c>
      <c r="G144" s="16">
        <f>'Bell-2016'!H165*24</f>
        <v>19.23674140695012</v>
      </c>
    </row>
    <row r="145" spans="1:7">
      <c r="A145" s="16">
        <f>'Allen 2013'!I172*27.21</f>
        <v>5.3226310904999998</v>
      </c>
      <c r="B145" s="16">
        <f>'ERG TVA 2011'!J252*27.21</f>
        <v>2.2187034000000005E-2</v>
      </c>
      <c r="C145" s="16">
        <f>'ERG Camera 2011'!J252*27.21</f>
        <v>0.52243200000000001</v>
      </c>
      <c r="D145" s="16"/>
      <c r="E145" s="16">
        <f>'Ravikumar-Measured Only 2020'!K166*3600*24/1000</f>
        <v>0.22344921349510616</v>
      </c>
      <c r="F145" s="16">
        <f>'Ravikumar-All Production-2020'!K166/1000*3600*24</f>
        <v>0.22344921349510616</v>
      </c>
      <c r="G145" s="16">
        <f>'Bell-2016'!H166*24</f>
        <v>17.915133218686368</v>
      </c>
    </row>
    <row r="146" spans="1:7">
      <c r="A146" s="16">
        <f>'Allen 2013'!I173*27.21</f>
        <v>0.46735297379999996</v>
      </c>
      <c r="B146" s="16">
        <f>'ERG TVA 2011'!J253*27.21</f>
        <v>1.5893360999999998E-2</v>
      </c>
      <c r="C146" s="16">
        <f>'ERG Camera 2011'!J253*27.21</f>
        <v>1.0796928000000001</v>
      </c>
      <c r="D146" s="16"/>
      <c r="E146" s="16">
        <f>'Ravikumar-Measured Only 2020'!K167*3600*24/1000</f>
        <v>0.22344921349510616</v>
      </c>
      <c r="F146" s="16">
        <f>'Ravikumar-All Production-2020'!K167/1000*3600*24</f>
        <v>0.22344921349510616</v>
      </c>
      <c r="G146" s="16">
        <f>'Bell-2016'!H167*24</f>
        <v>2.9858555364477359</v>
      </c>
    </row>
    <row r="147" spans="1:7">
      <c r="A147" s="16">
        <f>'Allen 2013'!I174*27.21</f>
        <v>0.18174837869999999</v>
      </c>
      <c r="B147" s="16">
        <f>'ERG TVA 2011'!J254*27.21</f>
        <v>1.5692007E-3</v>
      </c>
      <c r="C147" s="16">
        <f>'ERG Camera 2011'!J254*27.21</f>
        <v>3.6611055000000001</v>
      </c>
      <c r="D147" s="16"/>
      <c r="E147" s="16">
        <f>'Ravikumar-Measured Only 2020'!K168*3600*24/1000</f>
        <v>0.22344921349510616</v>
      </c>
      <c r="F147" s="16">
        <f>'Ravikumar-All Production-2020'!K168/1000*3600*24</f>
        <v>0.80379647632267259</v>
      </c>
      <c r="G147" s="16">
        <f>'Bell-2016'!H168*24</f>
        <v>1.664247348183979</v>
      </c>
    </row>
    <row r="148" spans="1:7">
      <c r="A148" s="16">
        <f>'Allen 2013'!I175*27.21</f>
        <v>0.59717324430000007</v>
      </c>
      <c r="B148" s="16">
        <f>'ERG TVA 2011'!J255*27.21</f>
        <v>2.5435907999999999E-3</v>
      </c>
      <c r="C148" s="16">
        <f>'ERG Camera 2011'!J255*27.21</f>
        <v>7.2013986000000001</v>
      </c>
      <c r="D148" s="16"/>
      <c r="E148" s="16">
        <f>'Ravikumar-Measured Only 2020'!K169*3600*24/1000</f>
        <v>3.3517382024265907</v>
      </c>
      <c r="F148" s="16">
        <f>'Ravikumar-All Production-2020'!K169/1000*3600*24</f>
        <v>3.3517382024265907</v>
      </c>
      <c r="G148" s="16">
        <f>'Bell-2016'!H169*24</f>
        <v>1.2237112854293977</v>
      </c>
    </row>
    <row r="149" spans="1:7">
      <c r="A149" s="16">
        <f>'Allen 2013'!I176*27.21</f>
        <v>1.1424183804000001</v>
      </c>
      <c r="B149" s="16">
        <f>'ERG TVA 2011'!J256*27.21</f>
        <v>9.4603727999999998E-2</v>
      </c>
      <c r="C149" s="16">
        <f>'ERG Camera 2011'!J256*27.21</f>
        <v>13.618604999999999</v>
      </c>
      <c r="D149" s="16"/>
      <c r="E149" s="16">
        <f>'Ravikumar-Measured Only 2020'!K170*3600*24/1000</f>
        <v>5.3627811238825469</v>
      </c>
      <c r="F149" s="16">
        <f>'Ravikumar-All Production-2020'!K170/1000*3600*24</f>
        <v>4.4689842699021227</v>
      </c>
      <c r="G149" s="16">
        <f>'Bell-2016'!H170*24</f>
        <v>0.14684535425152778</v>
      </c>
    </row>
    <row r="150" spans="1:7">
      <c r="A150" s="16">
        <f>'Allen 2013'!I177*27.21</f>
        <v>0.39681159299999996</v>
      </c>
      <c r="B150" s="16">
        <f>'ERG TVA 2011'!J257*27.21</f>
        <v>2.3495835000000005</v>
      </c>
      <c r="C150" s="16">
        <f>'ERG Camera 2011'!J257*27.21</f>
        <v>13.0608</v>
      </c>
      <c r="D150" s="16"/>
      <c r="E150" s="16">
        <f>'Ravikumar-Measured Only 2020'!K171*3600*24/1000</f>
        <v>0.44689842699021232</v>
      </c>
      <c r="F150" s="16">
        <f>'Ravikumar-All Production-2020'!K171/1000*3600*24</f>
        <v>2.6813905619412739</v>
      </c>
      <c r="G150" s="16">
        <f>'Bell-2016'!H171*24</f>
        <v>0</v>
      </c>
    </row>
    <row r="151" spans="1:7">
      <c r="A151" s="16">
        <f>'Allen 2013'!I178*27.21</f>
        <v>0.26041330499999998</v>
      </c>
      <c r="B151" s="16">
        <f>'ERG TVA 2011'!J258*27.21</f>
        <v>1.3605</v>
      </c>
      <c r="C151" s="16">
        <f>'ERG Camera 2011'!J258*27.21</f>
        <v>2.0742183000000001</v>
      </c>
      <c r="D151" s="16"/>
      <c r="E151" s="16">
        <f>'Ravikumar-Measured Only 2020'!K172*3600*24/1000</f>
        <v>0.89379685398042419</v>
      </c>
      <c r="F151" s="16">
        <f>'Ravikumar-All Production-2020'!K172/1000*3600*24</f>
        <v>0.22344921349510616</v>
      </c>
      <c r="G151" s="16">
        <f>'Bell-2016'!H172*24</f>
        <v>5.8738141700610953</v>
      </c>
    </row>
    <row r="152" spans="1:7">
      <c r="A152" s="16">
        <f>'Allen 2013'!I179*27.21</f>
        <v>0.18228931349999999</v>
      </c>
      <c r="B152" s="16">
        <f>'ERG TVA 2011'!J259*27.21</f>
        <v>0.16652519999999998</v>
      </c>
      <c r="C152" s="16">
        <f>'ERG Camera 2011'!J259*27.21</f>
        <v>8.6310120000000001</v>
      </c>
      <c r="D152" s="16"/>
      <c r="E152" s="16">
        <f>'Ravikumar-Measured Only 2020'!K173*3600*24/1000</f>
        <v>3.3517382024265907</v>
      </c>
      <c r="F152" s="16">
        <f>'Ravikumar-All Production-2020'!K173/1000*3600*24</f>
        <v>0.22344921349510616</v>
      </c>
      <c r="G152" s="16">
        <f>'Bell-2016'!H173*24</f>
        <v>0.34263915992023197</v>
      </c>
    </row>
    <row r="153" spans="1:7">
      <c r="A153" s="16">
        <f>'Allen 2013'!I180*27.21</f>
        <v>0.26041330499999998</v>
      </c>
      <c r="B153" s="16">
        <f>'ERG TVA 2011'!J260*27.21</f>
        <v>0.85711500000000007</v>
      </c>
      <c r="C153" s="16">
        <f>'ERG Camera 2011'!J260*27.21</f>
        <v>8.9199822000000033</v>
      </c>
      <c r="D153" s="16"/>
      <c r="E153" s="16">
        <f>'Ravikumar-Measured Only 2020'!K174*3600*24/1000</f>
        <v>3.3517382024265907</v>
      </c>
      <c r="F153" s="16">
        <f>'Ravikumar-All Production-2020'!K174/1000*3600*24</f>
        <v>4.857591597719698</v>
      </c>
      <c r="G153" s="16">
        <f>'Bell-2016'!H174*24</f>
        <v>0</v>
      </c>
    </row>
    <row r="154" spans="1:7">
      <c r="A154" s="16">
        <f>'Allen 2013'!I181*27.21</f>
        <v>0</v>
      </c>
      <c r="B154" s="16">
        <f>'ERG TVA 2011'!J261*27.21</f>
        <v>4.4406720000000004E-2</v>
      </c>
      <c r="C154" s="16">
        <f>'ERG Camera 2011'!J261*27.21</f>
        <v>15.305625000000001</v>
      </c>
      <c r="D154" s="16"/>
      <c r="E154" s="16">
        <f>'Ravikumar-Measured Only 2020'!K175*3600*24/1000</f>
        <v>0.22344921349510616</v>
      </c>
      <c r="F154" s="16">
        <f>'Ravikumar-All Production-2020'!K175/1000*3600*24</f>
        <v>0.22344921349510616</v>
      </c>
      <c r="G154" s="16">
        <f>'Bell-2016'!H175*24</f>
        <v>32.501771741004717</v>
      </c>
    </row>
    <row r="155" spans="1:7">
      <c r="A155" s="16">
        <f>'Allen 2013'!I182*27.21</f>
        <v>0.18228931349999999</v>
      </c>
      <c r="B155" s="16">
        <f>'ERG TVA 2011'!J262*27.21</f>
        <v>5.6479797000000005E-2</v>
      </c>
      <c r="C155" s="16">
        <f>'ERG Camera 2011'!J262*27.21</f>
        <v>0.46365840000000003</v>
      </c>
      <c r="D155" s="16"/>
      <c r="E155" s="16">
        <f>'Ravikumar-Measured Only 2020'!K176*3600*24/1000</f>
        <v>0.22344921349510616</v>
      </c>
      <c r="F155" s="16">
        <f>'Ravikumar-All Production-2020'!K176/1000*3600*24</f>
        <v>30.017323849738027</v>
      </c>
      <c r="G155" s="16">
        <f>'Bell-2016'!H176*24</f>
        <v>23.691050485913138</v>
      </c>
    </row>
    <row r="156" spans="1:7">
      <c r="A156" s="16">
        <f>'Allen 2013'!I183*27.21</f>
        <v>0.91144656749999997</v>
      </c>
      <c r="B156" s="16">
        <f>'ERG TVA 2011'!J263*27.21</f>
        <v>7.4653356000000004E-2</v>
      </c>
      <c r="C156" s="16">
        <f>'ERG Camera 2011'!J263*27.21</f>
        <v>0.77276400000000012</v>
      </c>
      <c r="D156" s="16"/>
      <c r="E156" s="16">
        <f>'Ravikumar-Measured Only 2020'!K177*3600*24/1000</f>
        <v>0.22344921349510616</v>
      </c>
      <c r="F156" s="16">
        <f>'Ravikumar-All Production-2020'!K177/1000*3600*24</f>
        <v>30.017323849738027</v>
      </c>
      <c r="G156" s="16">
        <f>'Bell-2016'!H177*24</f>
        <v>4.4053606275458401</v>
      </c>
    </row>
    <row r="157" spans="1:7">
      <c r="A157" s="16">
        <f>'Allen 2013'!I184*27.21</f>
        <v>0.13020665249999999</v>
      </c>
      <c r="B157" s="16">
        <f>'ERG TVA 2011'!J264*27.21</f>
        <v>0.23486855700000003</v>
      </c>
      <c r="C157" s="16">
        <f>'ERG Camera 2011'!J264*27.21</f>
        <v>2.9332380000000002</v>
      </c>
      <c r="D157" s="16"/>
      <c r="E157" s="16">
        <f>'Ravikumar-Measured Only 2020'!K178*3600*24/1000</f>
        <v>0.22344921349510616</v>
      </c>
      <c r="F157" s="16">
        <f>'Ravikumar-All Production-2020'!K178/1000*3600*24</f>
        <v>30.017323849738027</v>
      </c>
      <c r="G157" s="16">
        <f>'Bell-2016'!H178*24</f>
        <v>0.24474225708587999</v>
      </c>
    </row>
    <row r="158" spans="1:7">
      <c r="A158" s="16">
        <f>'Allen 2013'!I185*27.21</f>
        <v>0</v>
      </c>
      <c r="B158" s="16">
        <f>'ERG TVA 2011'!J265*27.21</f>
        <v>0.31903180800000003</v>
      </c>
      <c r="C158" s="16">
        <f>'ERG Camera 2011'!J265*27.21</f>
        <v>41.484366000000001</v>
      </c>
      <c r="D158" s="16"/>
      <c r="E158" s="16">
        <f>'Ravikumar-Measured Only 2020'!K179*3600*24/1000</f>
        <v>17.875937079608498</v>
      </c>
      <c r="F158" s="16">
        <f>'Ravikumar-All Production-2020'!K179/1000*3600*24</f>
        <v>30.017323849738027</v>
      </c>
      <c r="G158" s="16">
        <f>'Bell-2016'!H179*24</f>
        <v>0</v>
      </c>
    </row>
    <row r="159" spans="1:7">
      <c r="A159" s="16">
        <f>'Allen 2013'!I186*27.21</f>
        <v>0.13020665249999999</v>
      </c>
      <c r="B159" s="16">
        <f>'ERG TVA 2011'!J266*27.21</f>
        <v>2.7144695999999992E-2</v>
      </c>
      <c r="C159" s="16">
        <f>'ERG Camera 2011'!J266*27.21</f>
        <v>39.160632</v>
      </c>
      <c r="D159" s="16"/>
      <c r="E159" s="16">
        <f>'Ravikumar-Measured Only 2020'!K180*3600*24/1000</f>
        <v>13.406952809706363</v>
      </c>
      <c r="F159" s="16">
        <f>'Ravikumar-All Production-2020'!K180/1000*3600*24</f>
        <v>13.797102230094652</v>
      </c>
      <c r="G159" s="16">
        <f>'Bell-2016'!H180*24</f>
        <v>4.1116699190427841</v>
      </c>
    </row>
    <row r="160" spans="1:7">
      <c r="A160" s="16">
        <f>'Allen 2013'!I187*27.21</f>
        <v>1.614562491</v>
      </c>
      <c r="B160" s="16">
        <f>'ERG TVA 2011'!J267*27.21</f>
        <v>1.6881084000000005E-2</v>
      </c>
      <c r="C160" s="16">
        <f>'ERG Camera 2011'!J267*27.21</f>
        <v>1.4628096000000002</v>
      </c>
      <c r="D160" s="16"/>
      <c r="E160" s="16">
        <f>'Ravikumar-Measured Only 2020'!K181*3600*24/1000</f>
        <v>0.22344921349510616</v>
      </c>
      <c r="F160" s="16">
        <f>'Ravikumar-All Production-2020'!K181/1000*3600*24</f>
        <v>13.797102230094652</v>
      </c>
      <c r="G160" s="16">
        <f>'Bell-2016'!H181*24</f>
        <v>0.14684535425152778</v>
      </c>
    </row>
    <row r="161" spans="1:7">
      <c r="A161" s="16">
        <f>'Allen 2013'!I188*27.21</f>
        <v>1.4322731774999999</v>
      </c>
      <c r="B161" s="16">
        <f>'ERG TVA 2011'!J268*27.21</f>
        <v>9.2165711999999997E-2</v>
      </c>
      <c r="C161" s="16">
        <f>'ERG Camera 2011'!J268*27.21</f>
        <v>0.22475460000000005</v>
      </c>
      <c r="D161" s="16"/>
      <c r="E161" s="16">
        <f>'Ravikumar-Measured Only 2020'!K182*3600*24/1000</f>
        <v>0.22344921349510616</v>
      </c>
      <c r="F161" s="16">
        <f>'Ravikumar-All Production-2020'!K182/1000*3600*24</f>
        <v>1.3406952809706365</v>
      </c>
      <c r="G161" s="16">
        <f>'Bell-2016'!H182*24</f>
        <v>9.7896902834351762E-2</v>
      </c>
    </row>
    <row r="162" spans="1:7">
      <c r="A162" s="16">
        <f>'Allen 2013'!I189*27.21</f>
        <v>1.4062318469999999</v>
      </c>
      <c r="B162" s="16">
        <f>'ERG TVA 2011'!J269*27.21</f>
        <v>8.2174200000000013E-3</v>
      </c>
      <c r="C162" s="16">
        <f>'ERG Camera 2011'!J269*27.21</f>
        <v>4.228434</v>
      </c>
      <c r="D162" s="16"/>
      <c r="E162" s="16">
        <f>'Ravikumar-Measured Only 2020'!K183*3600*24/1000</f>
        <v>0.22344921349510616</v>
      </c>
      <c r="F162" s="16">
        <f>'Ravikumar-All Production-2020'!K183/1000*3600*24</f>
        <v>0.22344921349510616</v>
      </c>
      <c r="G162" s="16">
        <f>'Bell-2016'!H183*24</f>
        <v>0</v>
      </c>
    </row>
    <row r="163" spans="1:7">
      <c r="A163" s="16">
        <f>'Allen 2013'!I190*27.21</f>
        <v>0.80728124550000002</v>
      </c>
      <c r="B163" s="16">
        <f>'ERG TVA 2011'!J270*27.21</f>
        <v>0.22992449999999998</v>
      </c>
      <c r="C163" s="16">
        <f>'ERG Camera 2011'!J270*27.21</f>
        <v>11.999610000000001</v>
      </c>
      <c r="D163" s="16"/>
      <c r="E163" s="16">
        <f>'Ravikumar-Measured Only 2020'!K184*3600*24/1000</f>
        <v>0.89379685398042419</v>
      </c>
      <c r="F163" s="16">
        <f>'Ravikumar-All Production-2020'!K184/1000*3600*24</f>
        <v>1.0857743472649501</v>
      </c>
      <c r="G163" s="16">
        <f>'Bell-2016'!H184*24</f>
        <v>5.6780203643923919</v>
      </c>
    </row>
    <row r="164" spans="1:7">
      <c r="A164" s="16">
        <f>'Allen 2013'!I191*27.21</f>
        <v>1.6666451520000001</v>
      </c>
      <c r="B164" s="16">
        <f>'ERG TVA 2011'!J271*27.21</f>
        <v>2.2059147000000001E-2</v>
      </c>
      <c r="C164" s="16">
        <f>'ERG Camera 2011'!J271*27.21</f>
        <v>3.9378311999999998</v>
      </c>
      <c r="D164" s="16"/>
      <c r="E164" s="16">
        <f>'Ravikumar-Measured Only 2020'!K185*3600*24/1000</f>
        <v>3.3517382024265907</v>
      </c>
      <c r="F164" s="16">
        <f>'Ravikumar-All Production-2020'!K185/1000*3600*24</f>
        <v>0.67034764048531847</v>
      </c>
      <c r="G164" s="16">
        <f>'Bell-2016'!H185*24</f>
        <v>0.53843296558893605</v>
      </c>
    </row>
    <row r="165" spans="1:7">
      <c r="A165" s="16">
        <f>'Allen 2013'!I192*27.21</f>
        <v>0</v>
      </c>
      <c r="B165" s="16">
        <f>'ERG TVA 2011'!J272*27.21</f>
        <v>5.5073040000000004E-2</v>
      </c>
      <c r="C165" s="16">
        <f>'ERG Camera 2011'!J272*27.21</f>
        <v>9.4277208000000012</v>
      </c>
      <c r="D165" s="16"/>
      <c r="E165" s="16">
        <f>'Ravikumar-Measured Only 2020'!K186*3600*24/1000</f>
        <v>3.3517382024265907</v>
      </c>
      <c r="F165" s="16">
        <f>'Ravikumar-All Production-2020'!K186/1000*3600*24</f>
        <v>0.94965915735420103</v>
      </c>
      <c r="G165" s="16">
        <f>'Bell-2016'!H186*24</f>
        <v>79.639130455745274</v>
      </c>
    </row>
    <row r="166" spans="1:7">
      <c r="A166" s="16">
        <f>'Allen 2013'!I193*27.21</f>
        <v>0.104165322</v>
      </c>
      <c r="B166" s="16">
        <f>'ERG TVA 2011'!J273*27.21</f>
        <v>0.1126494</v>
      </c>
      <c r="C166" s="16">
        <f>'ERG Camera 2011'!J273*27.21</f>
        <v>0.29386800000000002</v>
      </c>
      <c r="D166" s="16"/>
      <c r="E166" s="16">
        <f>'Ravikumar-Measured Only 2020'!K187*3600*24/1000</f>
        <v>2.4579413484461679</v>
      </c>
      <c r="F166" s="16">
        <f>'Ravikumar-All Production-2020'!K187/1000*3600*24</f>
        <v>13.797102230094652</v>
      </c>
      <c r="G166" s="16">
        <f>'Bell-2016'!H187*24</f>
        <v>13.362927236889025</v>
      </c>
    </row>
    <row r="167" spans="1:7">
      <c r="A167" s="16">
        <f>'Allen 2013'!I194*27.21</f>
        <v>0</v>
      </c>
      <c r="B167" s="16">
        <f>'ERG TVA 2011'!J274*27.21</f>
        <v>1.6532796000000001E-3</v>
      </c>
      <c r="C167" s="16">
        <f>'ERG Camera 2011'!J274*27.21</f>
        <v>1.1784650999999997</v>
      </c>
      <c r="D167" s="16"/>
      <c r="E167" s="16">
        <f>'Ravikumar-Measured Only 2020'!K188*3600*24/1000</f>
        <v>1.1172460674755302</v>
      </c>
      <c r="F167" s="16">
        <f>'Ravikumar-All Production-2020'!K188/1000*3600*24</f>
        <v>0.22344921349510616</v>
      </c>
      <c r="G167" s="16">
        <f>'Bell-2016'!H188*24</f>
        <v>0.97896902834351762</v>
      </c>
    </row>
    <row r="168" spans="1:7">
      <c r="A168" s="16">
        <f>'Allen 2013'!I195*27.21</f>
        <v>4.1405715494999997</v>
      </c>
      <c r="B168" s="16">
        <f>'ERG TVA 2011'!J275*27.21</f>
        <v>7.469145E-3</v>
      </c>
      <c r="C168" s="16">
        <f>'ERG Camera 2011'!J275*27.21</f>
        <v>1.8366750000000003</v>
      </c>
      <c r="D168" s="16"/>
      <c r="E168" s="16">
        <f>'Ravikumar-Measured Only 2020'!K189*3600*24/1000</f>
        <v>0.22344921349510616</v>
      </c>
      <c r="F168" s="16">
        <f>'Ravikumar-All Production-2020'!K189/1000*3600*24</f>
        <v>0.22344921349510616</v>
      </c>
      <c r="G168" s="16">
        <f>'Bell-2016'!H189*24</f>
        <v>0.83212367409198951</v>
      </c>
    </row>
    <row r="169" spans="1:7">
      <c r="A169" s="16">
        <f>'Allen 2013'!I196*27.21</f>
        <v>0.83332257600000004</v>
      </c>
      <c r="B169" s="16">
        <f>'ERG TVA 2011'!J276*27.21</f>
        <v>1.1322080999999999E-2</v>
      </c>
      <c r="C169" s="16">
        <f>'ERG Camera 2011'!J276*27.21</f>
        <v>2.9147352000000004</v>
      </c>
      <c r="D169" s="16"/>
      <c r="E169" s="16">
        <f>'Ravikumar-Measured Only 2020'!K190*3600*24/1000</f>
        <v>2.9048397754363791</v>
      </c>
      <c r="F169" s="16">
        <f>'Ravikumar-All Production-2020'!K190/1000*3600*24</f>
        <v>0.22344921349510616</v>
      </c>
      <c r="G169" s="16">
        <f>'Bell-2016'!H190*24</f>
        <v>4.747999787466072</v>
      </c>
    </row>
    <row r="170" spans="1:7">
      <c r="A170" s="16">
        <f>'Allen 2013'!I197*27.21</f>
        <v>7.8123991500000003E-2</v>
      </c>
      <c r="B170" s="16">
        <f>'ERG TVA 2011'!J277*27.21</f>
        <v>1.8666060000000002E-2</v>
      </c>
      <c r="C170" s="16">
        <f>'ERG Camera 2011'!J277*27.21</f>
        <v>6.5869967999999997</v>
      </c>
      <c r="D170" s="16"/>
      <c r="E170" s="16">
        <f>'Ravikumar-Measured Only 2020'!K191*3600*24/1000</f>
        <v>3.3517382024265907</v>
      </c>
      <c r="F170" s="16">
        <f>'Ravikumar-All Production-2020'!K191/1000*3600*24</f>
        <v>0.22344921349510616</v>
      </c>
      <c r="G170" s="16">
        <f>'Bell-2016'!H191*24</f>
        <v>4.6501028846317203</v>
      </c>
    </row>
    <row r="171" spans="1:7">
      <c r="A171" s="16">
        <f>'Allen 2013'!I198*27.21</f>
        <v>0.38884450500000001</v>
      </c>
      <c r="B171" s="16">
        <f>'ERG TVA 2011'!J278*27.21</f>
        <v>6.66645E-3</v>
      </c>
      <c r="C171" s="16">
        <f>'ERG Camera 2011'!J278*27.21</f>
        <v>0.75426120000000008</v>
      </c>
      <c r="D171" s="16"/>
      <c r="E171" s="16">
        <f>'Ravikumar-Measured Only 2020'!K192*3600*24/1000</f>
        <v>0.22344921349510616</v>
      </c>
      <c r="F171" s="16">
        <f>'Ravikumar-All Production-2020'!K192/1000*3600*24</f>
        <v>0.22344921349510616</v>
      </c>
      <c r="G171" s="16">
        <f>'Bell-2016'!H192*24</f>
        <v>4.5032575303801918</v>
      </c>
    </row>
    <row r="172" spans="1:7">
      <c r="A172" s="16">
        <f>'Allen 2013'!I199*27.21</f>
        <v>0</v>
      </c>
      <c r="B172" s="16">
        <f>'ERG TVA 2011'!J279*27.21</f>
        <v>0.20135400000000001</v>
      </c>
      <c r="C172" s="16">
        <f>'ERG Camera 2011'!J279*27.21</f>
        <v>2.2268664</v>
      </c>
      <c r="D172" s="16"/>
      <c r="E172" s="16">
        <f>'Ravikumar-Measured Only 2020'!K193*3600*24/1000</f>
        <v>3.3517382024265907</v>
      </c>
      <c r="F172" s="16">
        <f>'Ravikumar-All Production-2020'!K193/1000*3600*24</f>
        <v>0.22344921349510616</v>
      </c>
      <c r="G172" s="16">
        <f>'Bell-2016'!H193*24</f>
        <v>4.3074637247114884</v>
      </c>
    </row>
    <row r="173" spans="1:7">
      <c r="A173" s="16">
        <f>'Allen 2013'!I200*27.21</f>
        <v>0.46661340600000001</v>
      </c>
      <c r="B173" s="16">
        <f>'ERG TVA 2011'!J280*27.21</f>
        <v>0.52079940000000002</v>
      </c>
      <c r="C173" s="16">
        <f>'ERG Camera 2011'!J280*27.21</f>
        <v>5.3059500000000002</v>
      </c>
      <c r="D173" s="16"/>
      <c r="E173" s="16">
        <f>'Ravikumar-Measured Only 2020'!K194*3600*24/1000</f>
        <v>0.44689842699021232</v>
      </c>
      <c r="F173" s="16">
        <f>'Ravikumar-All Production-2020'!K194/1000*3600*24</f>
        <v>1.6592292661657866</v>
      </c>
      <c r="G173" s="16">
        <f>'Bell-2016'!H194*24</f>
        <v>4.2095668218771358</v>
      </c>
    </row>
    <row r="174" spans="1:7">
      <c r="A174" s="16">
        <f>'Allen 2013'!I201*27.21</f>
        <v>38.236376325000002</v>
      </c>
      <c r="B174" s="16">
        <f>'ERG TVA 2011'!J281*27.21</f>
        <v>0.73711890000000002</v>
      </c>
      <c r="C174" s="16">
        <f>'ERG Camera 2011'!J281*27.21</f>
        <v>0.41794560000000003</v>
      </c>
      <c r="D174" s="16"/>
      <c r="E174" s="16">
        <f>'Ravikumar-Measured Only 2020'!K195*3600*24/1000</f>
        <v>0.22344921349510616</v>
      </c>
      <c r="F174" s="16">
        <f>'Ravikumar-All Production-2020'!K195/1000*3600*24</f>
        <v>1.0857743472649501</v>
      </c>
      <c r="G174" s="16">
        <f>'Bell-2016'!H195*24</f>
        <v>1.664247348183979</v>
      </c>
    </row>
    <row r="175" spans="1:7">
      <c r="A175" s="16">
        <f>'Allen 2013'!I202*27.21</f>
        <v>17.264696022000003</v>
      </c>
      <c r="B175" s="16">
        <f>'ERG TVA 2011'!J282*27.21</f>
        <v>2.7210000000000002E-2</v>
      </c>
      <c r="C175" s="16">
        <f>'ERG Camera 2011'!J282*27.21</f>
        <v>7.4054736000000005</v>
      </c>
      <c r="D175" s="16"/>
      <c r="E175" s="16">
        <f>'Ravikumar-Measured Only 2020'!K196*3600*24/1000</f>
        <v>0.89379685398042419</v>
      </c>
      <c r="F175" s="16">
        <f>'Ravikumar-All Production-2020'!K196/1000*3600*24</f>
        <v>0.22344921349510616</v>
      </c>
      <c r="G175" s="16">
        <f>'Bell-2016'!H196*24</f>
        <v>0.63632986842328565</v>
      </c>
    </row>
    <row r="176" spans="1:7">
      <c r="A176" s="16">
        <f>'Allen 2013'!I203*27.21</f>
        <v>40.517597420999998</v>
      </c>
      <c r="B176" s="16">
        <f>'ERG TVA 2011'!J283*27.21</f>
        <v>2.3955684000000001E-2</v>
      </c>
      <c r="C176" s="16">
        <f>'ERG Camera 2011'!J283*27.21</f>
        <v>7.9412384999999999</v>
      </c>
      <c r="D176" s="16"/>
      <c r="E176" s="16">
        <f>'Ravikumar-Measured Only 2020'!K197*3600*24/1000</f>
        <v>16.535241798637852</v>
      </c>
      <c r="F176" s="16">
        <f>'Ravikumar-All Production-2020'!K197/1000*3600*24</f>
        <v>1.0857743472649501</v>
      </c>
      <c r="G176" s="16">
        <f>'Bell-2016'!H197*24</f>
        <v>4.6990513360488961</v>
      </c>
    </row>
    <row r="177" spans="1:7">
      <c r="A177" s="16">
        <f>'Allen 2013'!I204*27.21</f>
        <v>3.395908677</v>
      </c>
      <c r="B177" s="16">
        <f>'ERG TVA 2011'!J284*27.21</f>
        <v>0.23781539999999998</v>
      </c>
      <c r="C177" s="16">
        <f>'ERG Camera 2011'!J284*27.21</f>
        <v>0.43100640000000001</v>
      </c>
      <c r="D177" s="16"/>
      <c r="E177" s="16">
        <f>'Ravikumar-Measured Only 2020'!K198*3600*24/1000</f>
        <v>1.1172460674755302</v>
      </c>
      <c r="F177" s="16">
        <f>'Ravikumar-All Production-2020'!K198/1000*3600*24</f>
        <v>0.44689842699021232</v>
      </c>
      <c r="G177" s="16">
        <f>'Bell-2016'!H198*24</f>
        <v>2.8879586336133838</v>
      </c>
    </row>
    <row r="178" spans="1:7">
      <c r="A178" s="16">
        <f>'Allen 2013'!I205*27.21</f>
        <v>6.1437431789999994</v>
      </c>
      <c r="B178" s="16">
        <f>'ERG TVA 2011'!J285*27.21</f>
        <v>0.20026560000000002</v>
      </c>
      <c r="C178" s="16">
        <f>'ERG Camera 2011'!J285*27.21</f>
        <v>13.3329</v>
      </c>
      <c r="D178" s="16"/>
      <c r="E178" s="16">
        <f>'Ravikumar-Measured Only 2020'!K199*3600*24/1000</f>
        <v>3.1282889889314855</v>
      </c>
      <c r="F178" s="16">
        <f>'Ravikumar-All Production-2020'!K199/1000*3600*24</f>
        <v>5.1393319103874413</v>
      </c>
      <c r="G178" s="16">
        <f>'Bell-2016'!H199*24</f>
        <v>0.34263915992023197</v>
      </c>
    </row>
    <row r="179" spans="1:7">
      <c r="A179" s="16">
        <f>'Allen 2013'!I206*27.21</f>
        <v>2.5145277990000001</v>
      </c>
      <c r="B179" s="16">
        <f>'ERG TVA 2011'!J286*27.21</f>
        <v>0.92078640000000012</v>
      </c>
      <c r="C179" s="16">
        <f>'ERG Camera 2011'!J286*27.21</f>
        <v>0.20407500000000001</v>
      </c>
      <c r="D179" s="16"/>
      <c r="E179" s="16">
        <f>'Ravikumar-Measured Only 2020'!K200*3600*24/1000</f>
        <v>0.44689842699021232</v>
      </c>
      <c r="F179" s="16">
        <f>'Ravikumar-All Production-2020'!K200/1000*3600*24</f>
        <v>0.22344921349510616</v>
      </c>
      <c r="G179" s="16">
        <f>'Bell-2016'!H200*24</f>
        <v>6.3143502328156798</v>
      </c>
    </row>
    <row r="180" spans="1:7">
      <c r="A180" s="16">
        <f>'Allen 2013'!I207*27.21</f>
        <v>19.856992722000001</v>
      </c>
      <c r="B180" s="16">
        <f>'ERG TVA 2011'!J287*27.21</f>
        <v>2.0548992000000004</v>
      </c>
      <c r="C180" s="16">
        <f>'ERG Camera 2011'!J287*27.21</f>
        <v>0.68569200000000008</v>
      </c>
      <c r="D180" s="16"/>
      <c r="E180" s="16">
        <f>'Ravikumar-Measured Only 2020'!K201*3600*24/1000</f>
        <v>0.44689842699021232</v>
      </c>
      <c r="F180" s="16">
        <f>'Ravikumar-All Production-2020'!K201/1000*3600*24</f>
        <v>0.22344921349510616</v>
      </c>
      <c r="G180" s="16">
        <f>'Bell-2016'!H201*24</f>
        <v>4.16061837045996</v>
      </c>
    </row>
    <row r="181" spans="1:7">
      <c r="A181" s="16">
        <f>'Allen 2013'!I208*27.21</f>
        <v>11.120952843</v>
      </c>
      <c r="B181" s="16">
        <f>'ERG TVA 2011'!J288*27.21</f>
        <v>1.257102E-2</v>
      </c>
      <c r="C181" s="16">
        <f>'ERG Camera 2011'!J288*27.21</f>
        <v>2.2584300000000002</v>
      </c>
      <c r="D181" s="16"/>
      <c r="E181" s="16">
        <f>'Ravikumar-Measured Only 2020'!K202*3600*24/1000</f>
        <v>1.5641444944657426</v>
      </c>
      <c r="F181" s="16">
        <f>'Ravikumar-All Production-2020'!K202/1000*3600*24</f>
        <v>0.44689842699021232</v>
      </c>
      <c r="G181" s="16">
        <f>'Bell-2016'!H202*24</f>
        <v>2.3005772166072673</v>
      </c>
    </row>
    <row r="182" spans="1:7">
      <c r="A182" s="16">
        <f>'Allen 2013'!I209*27.21</f>
        <v>5.1897632999999999E-2</v>
      </c>
      <c r="B182" s="16">
        <f>'ERG TVA 2011'!J289*27.21</f>
        <v>1.355058E-2</v>
      </c>
      <c r="C182" s="16">
        <f>'ERG Camera 2011'!J289*27.21</f>
        <v>3.9770136000000003</v>
      </c>
      <c r="D182" s="16"/>
      <c r="E182" s="16">
        <f>'Ravikumar-Measured Only 2020'!K203*3600*24/1000</f>
        <v>34.858077305236556</v>
      </c>
      <c r="F182" s="16">
        <f>'Ravikumar-All Production-2020'!K203/1000*3600*24</f>
        <v>1.6592292661657866</v>
      </c>
      <c r="G182" s="16">
        <f>'Bell-2016'!H203*24</f>
        <v>1.9579380566870352</v>
      </c>
    </row>
    <row r="183" spans="1:7">
      <c r="A183" s="16">
        <f>'Allen 2013'!I210*27.21</f>
        <v>20.681206750500003</v>
      </c>
      <c r="B183" s="16">
        <f>'ERG TVA 2011'!J290*27.21</f>
        <v>2.7210000000000002E-2</v>
      </c>
      <c r="C183" s="16">
        <f>'ERG Camera 2011'!J290*27.21</f>
        <v>4.5288324000000006</v>
      </c>
      <c r="D183" s="16"/>
      <c r="E183" s="16">
        <f>'Ravikumar-Measured Only 2020'!K204*3600*24/1000</f>
        <v>70.386502250958429</v>
      </c>
      <c r="F183" s="16">
        <f>'Ravikumar-All Production-2020'!K204/1000*3600*24</f>
        <v>1.0857743472649501</v>
      </c>
      <c r="G183" s="16">
        <f>'Bell-2016'!H204*24</f>
        <v>0.83212367409198951</v>
      </c>
    </row>
    <row r="184" spans="1:7">
      <c r="A184" s="16">
        <f>'Allen 2013'!I211*27.21</f>
        <v>21.848903493000002</v>
      </c>
      <c r="B184" s="16">
        <f>'ERG TVA 2011'!J291*27.21</f>
        <v>2.7210000000000002E-2</v>
      </c>
      <c r="C184" s="16">
        <f>'ERG Camera 2011'!J291*27.21</f>
        <v>13.930975800000001</v>
      </c>
      <c r="D184" s="16"/>
      <c r="E184" s="16">
        <f>'Ravikumar-Measured Only 2020'!K205*3600*24/1000</f>
        <v>2.0110429214559558</v>
      </c>
      <c r="F184" s="16">
        <f>'Ravikumar-All Production-2020'!K205/1000*3600*24</f>
        <v>0.22344921349510616</v>
      </c>
      <c r="G184" s="16">
        <f>'Bell-2016'!H205*24</f>
        <v>0.73422677125763758</v>
      </c>
    </row>
    <row r="185" spans="1:7">
      <c r="A185" s="16">
        <f>'Allen 2013'!I212*27.21</f>
        <v>0.25840792800000001</v>
      </c>
      <c r="B185" s="16">
        <f>'ERG TVA 2011'!J292*27.21</f>
        <v>2.7210000000000002E-2</v>
      </c>
      <c r="C185" s="16">
        <f>'ERG Camera 2011'!J292*27.21</f>
        <v>2.1768000000000005</v>
      </c>
      <c r="D185" s="16"/>
      <c r="E185" s="16">
        <f>'Ravikumar-Measured Only 2020'!K206*3600*24/1000</f>
        <v>1.3406952809706365</v>
      </c>
      <c r="F185" s="16">
        <f>'Ravikumar-All Production-2020'!K206/1000*3600*24</f>
        <v>0.44689842699021232</v>
      </c>
      <c r="G185" s="16">
        <f>'Bell-2016'!H206*24</f>
        <v>4.0627214676256083</v>
      </c>
    </row>
    <row r="186" spans="1:7">
      <c r="A186" s="16">
        <f>'Allen 2013'!I213*27.21</f>
        <v>0.56849744159999993</v>
      </c>
      <c r="B186" s="16">
        <f>'ERG TVA 2011'!J293*27.21</f>
        <v>6.3834660000000008E-3</v>
      </c>
      <c r="C186" s="16">
        <f>'ERG Camera 2011'!J293*27.21</f>
        <v>0.96214560000000005</v>
      </c>
      <c r="D186" s="16"/>
      <c r="E186" s="16">
        <f>'Ravikumar-Measured Only 2020'!K207*3600*24/1000</f>
        <v>0.89379685398042419</v>
      </c>
      <c r="F186" s="16">
        <f>'Ravikumar-All Production-2020'!K207/1000*3600*24</f>
        <v>1.1172460674755305</v>
      </c>
      <c r="G186" s="16">
        <f>'Bell-2016'!H207*24</f>
        <v>2.3984741194416195</v>
      </c>
    </row>
    <row r="187" spans="1:7">
      <c r="A187" s="16">
        <f>'Allen 2013'!I214*27.21</f>
        <v>0.33593030639999999</v>
      </c>
      <c r="B187" s="16">
        <f>'ERG TVA 2011'!J294*27.21</f>
        <v>1.2074437500000002E-2</v>
      </c>
      <c r="C187" s="16">
        <f>'ERG Camera 2011'!J294*27.21</f>
        <v>1.0361568000000001</v>
      </c>
      <c r="D187" s="16"/>
      <c r="E187" s="16">
        <f>'Ravikumar-Measured Only 2020'!K208*3600*24/1000</f>
        <v>2.0110429214559558</v>
      </c>
      <c r="F187" s="16">
        <f>'Ravikumar-All Production-2020'!K208/1000*3600*24</f>
        <v>5.8096795508727581</v>
      </c>
      <c r="G187" s="16">
        <f>'Bell-2016'!H208*24</f>
        <v>0.48948451417175998</v>
      </c>
    </row>
    <row r="188" spans="1:7">
      <c r="A188" s="16">
        <f>'Allen 2013'!I215*27.21</f>
        <v>18.398644473599997</v>
      </c>
      <c r="B188" s="16">
        <f>'ERG TVA 2011'!J295*27.21</f>
        <v>1.6870200000000002E-2</v>
      </c>
      <c r="C188" s="16">
        <f>'ERG Camera 2011'!J295*27.21</f>
        <v>3.052962</v>
      </c>
      <c r="D188" s="16"/>
      <c r="E188" s="16">
        <f>'Ravikumar-Measured Only 2020'!K209*3600*24/1000</f>
        <v>0.22344921349510616</v>
      </c>
      <c r="F188" s="16">
        <f>'Ravikumar-All Production-2020'!K209/1000*3600*24</f>
        <v>1.1172460674755305</v>
      </c>
      <c r="G188" s="16">
        <f>'Bell-2016'!H209*24</f>
        <v>0</v>
      </c>
    </row>
    <row r="189" spans="1:7">
      <c r="A189" s="16">
        <f>'Allen 2013'!I216*27.21</f>
        <v>0</v>
      </c>
      <c r="B189" s="16">
        <f>'ERG TVA 2011'!J296*27.21</f>
        <v>1.3605000000000001E-2</v>
      </c>
      <c r="C189" s="16">
        <f>'ERG Camera 2011'!J296*27.21</f>
        <v>0.48488219999999999</v>
      </c>
      <c r="D189" s="16"/>
      <c r="E189" s="16">
        <f>'Ravikumar-Measured Only 2020'!K210*3600*24/1000</f>
        <v>1.1172460674755302</v>
      </c>
      <c r="F189" s="16">
        <f>'Ravikumar-All Production-2020'!K210/1000*3600*24</f>
        <v>0.44689842699021232</v>
      </c>
      <c r="G189" s="16">
        <f>'Bell-2016'!H210*24</f>
        <v>0</v>
      </c>
    </row>
    <row r="190" spans="1:7">
      <c r="A190" s="16">
        <f>'Allen 2013'!I217*27.21</f>
        <v>0.41666128800000002</v>
      </c>
      <c r="B190" s="16">
        <f>'ERG TVA 2011'!J297*27.21</f>
        <v>2.7386865E-2</v>
      </c>
      <c r="C190" s="16">
        <f>'ERG Camera 2011'!J297*27.21</f>
        <v>4.4232576000000003</v>
      </c>
      <c r="D190" s="16"/>
      <c r="E190" s="16">
        <f>'Ravikumar-Measured Only 2020'!K211*3600*24/1000</f>
        <v>1.5641444944657426</v>
      </c>
      <c r="F190" s="16">
        <f>'Ravikumar-All Production-2020'!K211/1000*3600*24</f>
        <v>0.78207224723287161</v>
      </c>
      <c r="G190" s="16">
        <f>'Bell-2016'!H211*24</f>
        <v>93.148903046885764</v>
      </c>
    </row>
    <row r="191" spans="1:7">
      <c r="A191" s="16">
        <f>'Allen 2013'!I218*27.21</f>
        <v>0.74738659350000003</v>
      </c>
      <c r="B191" s="16">
        <f>'ERG TVA 2011'!J298*27.21</f>
        <v>1.5256646999999997</v>
      </c>
      <c r="C191" s="16">
        <f>'ERG Camera 2011'!J298*27.21</f>
        <v>7.4490096000000001</v>
      </c>
      <c r="D191" s="16"/>
      <c r="E191" s="16">
        <f>'Ravikumar-Measured Only 2020'!K212*3600*24/1000</f>
        <v>0.67034764048531836</v>
      </c>
      <c r="F191" s="16">
        <f>'Ravikumar-All Production-2020'!K212/1000*3600*24</f>
        <v>1.5641444944657428</v>
      </c>
      <c r="G191" s="16">
        <f>'Bell-2016'!H212*24</f>
        <v>19.383586761201649</v>
      </c>
    </row>
    <row r="192" spans="1:7">
      <c r="A192" s="16">
        <f>'Allen 2013'!I219*27.21</f>
        <v>2.7575988105000002</v>
      </c>
      <c r="B192" s="16">
        <f>'ERG TVA 2011'!J299*27.21</f>
        <v>2.8880694</v>
      </c>
      <c r="C192" s="16">
        <f>'ERG Camera 2011'!J299*27.21</f>
        <v>9.3888105000000017</v>
      </c>
      <c r="D192" s="16"/>
      <c r="E192" s="16">
        <f>'Ravikumar-Measured Only 2020'!K213*3600*24/1000</f>
        <v>2.2344921349510618</v>
      </c>
      <c r="F192" s="16">
        <f>'Ravikumar-All Production-2020'!K213/1000*3600*24</f>
        <v>0.80379647632267259</v>
      </c>
      <c r="G192" s="16">
        <f>'Bell-2016'!H213*24</f>
        <v>8.4680820951714235</v>
      </c>
    </row>
    <row r="193" spans="1:7">
      <c r="A193" s="16">
        <f>'Allen 2013'!I220*27.21</f>
        <v>2.4998792955000004</v>
      </c>
      <c r="B193" s="16">
        <f>'ERG TVA 2011'!J300*27.21</f>
        <v>9.2241900000000036E-3</v>
      </c>
      <c r="C193" s="16">
        <f>'ERG Camera 2011'!J300*27.21</f>
        <v>9.565403400000001</v>
      </c>
      <c r="D193" s="16"/>
      <c r="E193" s="16">
        <f>'Ravikumar-Measured Only 2020'!K214*3600*24/1000</f>
        <v>2.2344921349510618</v>
      </c>
      <c r="F193" s="16">
        <f>'Ravikumar-All Production-2020'!K214/1000*3600*24</f>
        <v>0.80379647632267259</v>
      </c>
      <c r="G193" s="16">
        <f>'Bell-2016'!H214*24</f>
        <v>5.7269688158095686</v>
      </c>
    </row>
    <row r="194" spans="1:7">
      <c r="A194" s="16">
        <f>'Allen 2013'!I221*27.21</f>
        <v>9.4840781520000004</v>
      </c>
      <c r="B194" s="16">
        <f>'ERG TVA 2011'!J301*27.21</f>
        <v>1.2342456000000002E-2</v>
      </c>
      <c r="C194" s="16">
        <f>'ERG Camera 2011'!J301*27.21</f>
        <v>15.983154000000001</v>
      </c>
      <c r="D194" s="16"/>
      <c r="E194" s="16">
        <f>'Ravikumar-Measured Only 2020'!K215*3600*24/1000</f>
        <v>2.2344921349510618</v>
      </c>
      <c r="F194" s="16">
        <f>'Ravikumar-All Production-2020'!K215/1000*3600*24</f>
        <v>0.80379647632267259</v>
      </c>
      <c r="G194" s="16">
        <f>'Bell-2016'!H215*24</f>
        <v>0.63632986842328565</v>
      </c>
    </row>
    <row r="195" spans="1:7">
      <c r="A195" s="16">
        <f>'Allen 2013'!I222*27.21</f>
        <v>0.82470244800000014</v>
      </c>
      <c r="B195" s="16">
        <f>'ERG TVA 2011'!J302*27.21</f>
        <v>2.4170642999999995E-2</v>
      </c>
      <c r="C195" s="16">
        <f>'ERG Camera 2011'!J302*27.21</f>
        <v>16.802175000000002</v>
      </c>
      <c r="D195" s="16"/>
      <c r="E195" s="16">
        <f>'Ravikumar-Measured Only 2020'!K216*3600*24/1000</f>
        <v>0.44689842699021232</v>
      </c>
      <c r="F195" s="16">
        <f>'Ravikumar-All Production-2020'!K216/1000*3600*24</f>
        <v>0.80379647632267259</v>
      </c>
      <c r="G195" s="16">
        <f>'Bell-2016'!H216*24</f>
        <v>0</v>
      </c>
    </row>
    <row r="196" spans="1:7">
      <c r="A196" s="16">
        <f>'Allen 2013'!I223*27.21</f>
        <v>5.6440573785000012</v>
      </c>
      <c r="B196" s="16">
        <f>'ERG TVA 2011'!J303*27.21</f>
        <v>0.15237600000000001</v>
      </c>
      <c r="C196" s="16">
        <f>'ERG Camera 2011'!J303*27.21</f>
        <v>23.166594</v>
      </c>
      <c r="D196" s="16"/>
      <c r="E196" s="16">
        <f>'Ravikumar-Measured Only 2020'!K217*3600*24/1000</f>
        <v>3.3517382024265907</v>
      </c>
      <c r="F196" s="16">
        <f>'Ravikumar-All Production-2020'!K217/1000*3600*24</f>
        <v>30.017323849738027</v>
      </c>
      <c r="G196" s="16">
        <f>'Bell-2016'!H217*24</f>
        <v>0</v>
      </c>
    </row>
    <row r="197" spans="1:7">
      <c r="A197" s="16">
        <f>'Allen 2013'!I224*27.21</f>
        <v>0</v>
      </c>
      <c r="B197" s="16">
        <f>'ERG TVA 2011'!J304*27.21</f>
        <v>0.3692397</v>
      </c>
      <c r="C197" s="16">
        <f>'ERG Camera 2011'!J304*27.21</f>
        <v>29.234424000000001</v>
      </c>
      <c r="D197" s="16"/>
      <c r="E197" s="16">
        <f>'Ravikumar-Measured Only 2020'!K218*3600*24/1000</f>
        <v>1.5641444944657426</v>
      </c>
      <c r="F197" s="16">
        <f>'Ravikumar-All Production-2020'!K218/1000*3600*24</f>
        <v>4.857591597719698</v>
      </c>
      <c r="G197" s="16">
        <f>'Bell-2016'!H218*24</f>
        <v>127.21702523324016</v>
      </c>
    </row>
    <row r="198" spans="1:7">
      <c r="A198" s="16">
        <f>'Allen 2013'!I225*27.21</f>
        <v>13.292359004700002</v>
      </c>
      <c r="B198" s="16">
        <f>'ERG TVA 2011'!J305*27.21</f>
        <v>0.51387717599999994</v>
      </c>
      <c r="C198" s="16">
        <f>'ERG Camera 2011'!J305*27.21</f>
        <v>29.974535999999997</v>
      </c>
      <c r="D198" s="16"/>
      <c r="E198" s="16">
        <f>'Ravikumar-Measured Only 2020'!K219*3600*24/1000</f>
        <v>0.44689842699021232</v>
      </c>
      <c r="F198" s="16">
        <f>'Ravikumar-All Production-2020'!K219/1000*3600*24</f>
        <v>1.1172460674755305</v>
      </c>
      <c r="G198" s="16">
        <f>'Bell-2016'!H219*24</f>
        <v>35.389730374618082</v>
      </c>
    </row>
    <row r="199" spans="1:7">
      <c r="A199" s="16">
        <f>'Allen 2013'!I226*27.21</f>
        <v>20.721222320700001</v>
      </c>
      <c r="B199" s="16">
        <f>'ERG TVA 2011'!J306*27.21</f>
        <v>0.12571020000000002</v>
      </c>
      <c r="C199" s="16">
        <f>'ERG Camera 2011'!J306*27.21</f>
        <v>33.766521600000004</v>
      </c>
      <c r="D199" s="16"/>
      <c r="E199" s="16">
        <f>'Ravikumar-Measured Only 2020'!K220*3600*24/1000</f>
        <v>2.4579413484461679</v>
      </c>
      <c r="F199" s="16">
        <f>'Ravikumar-All Production-2020'!K220/1000*3600*24</f>
        <v>0.22344921349510616</v>
      </c>
      <c r="G199" s="16">
        <f>'Bell-2016'!H220*24</f>
        <v>2.9858555364477359</v>
      </c>
    </row>
    <row r="200" spans="1:7">
      <c r="A200" s="16">
        <f>'Allen 2013'!I227*27.21</f>
        <v>3.8736215861999996</v>
      </c>
      <c r="B200" s="16">
        <f>'ERG TVA 2011'!J307*27.21</f>
        <v>5.7460989600000003E-3</v>
      </c>
      <c r="C200" s="16">
        <f>'ERG Camera 2011'!J307*27.21</f>
        <v>1.27887E-2</v>
      </c>
      <c r="D200" s="16"/>
      <c r="E200" s="16">
        <f>'Ravikumar-Measured Only 2020'!K221*3600*24/1000</f>
        <v>1.3406952809706365</v>
      </c>
      <c r="F200" s="16">
        <f>'Ravikumar-All Production-2020'!K221/1000*3600*24</f>
        <v>0.80379647632267259</v>
      </c>
      <c r="G200" s="16">
        <f>'Bell-2016'!H221*24</f>
        <v>1.5663504453496295</v>
      </c>
    </row>
    <row r="201" spans="1:7">
      <c r="A201" s="16">
        <f>'Allen 2013'!I228*27.21</f>
        <v>6.1022805810000005</v>
      </c>
      <c r="B201" s="16">
        <f>'ERG TVA 2011'!J308*27.21</f>
        <v>0.33740399999999998</v>
      </c>
      <c r="C201" s="16">
        <f>'ERG Camera 2011'!J308*27.21</f>
        <v>0.47617500000000007</v>
      </c>
      <c r="D201" s="16"/>
      <c r="E201" s="16">
        <f>'Ravikumar-Measured Only 2020'!K222*3600*24/1000</f>
        <v>0.44689842699021232</v>
      </c>
      <c r="F201" s="16">
        <f>'Ravikumar-All Production-2020'!K222/1000*3600*24</f>
        <v>0.80379647632267259</v>
      </c>
      <c r="G201" s="16">
        <f>'Bell-2016'!H222*24</f>
        <v>1.0768659311778697</v>
      </c>
    </row>
    <row r="202" spans="1:7">
      <c r="A202" s="16">
        <f>'Allen 2013'!I229*27.21</f>
        <v>0.45103812990000003</v>
      </c>
      <c r="B202" s="16">
        <f>'ERG TVA 2011'!J309*27.21</f>
        <v>0.4040685</v>
      </c>
      <c r="C202" s="16">
        <f>'ERG Camera 2011'!J309*27.21</f>
        <v>0.86935949999999995</v>
      </c>
      <c r="D202" s="16"/>
      <c r="E202" s="16">
        <f>'Ravikumar-Measured Only 2020'!K223*3600*24/1000</f>
        <v>0.22344921349510616</v>
      </c>
      <c r="F202" s="16">
        <f>'Ravikumar-All Production-2020'!K223/1000*3600*24</f>
        <v>0.22344921349510616</v>
      </c>
      <c r="G202" s="16">
        <f>'Bell-2016'!H223*24</f>
        <v>8.5170305465886003</v>
      </c>
    </row>
    <row r="203" spans="1:7">
      <c r="A203" s="16">
        <f>'Allen 2013'!I230*27.21</f>
        <v>6.1562608673999994</v>
      </c>
      <c r="B203" s="16">
        <f>'ERG TVA 2011'!J310*27.21</f>
        <v>1.4203620000000001</v>
      </c>
      <c r="C203" s="16">
        <f>'ERG Camera 2011'!J310*27.21</f>
        <v>8.7752250000000007</v>
      </c>
      <c r="D203" s="16"/>
      <c r="E203" s="16">
        <f>'Ravikumar-Measured Only 2020'!K224*3600*24/1000</f>
        <v>0.22344921349510616</v>
      </c>
      <c r="F203" s="16">
        <f>'Ravikumar-All Production-2020'!K224/1000*3600*24</f>
        <v>0.67034764048531847</v>
      </c>
      <c r="G203" s="16">
        <f>'Bell-2016'!H224*24</f>
        <v>2.7411132793618558</v>
      </c>
    </row>
    <row r="204" spans="1:7">
      <c r="A204" s="16">
        <f>'Allen 2013'!I231*27.21</f>
        <v>4.3973291909999999</v>
      </c>
      <c r="B204" s="16">
        <f>'ERG TVA 2011'!J311*27.21</f>
        <v>2.2856399999999999E-2</v>
      </c>
      <c r="C204" s="16">
        <f>'ERG Camera 2011'!J311*27.21</f>
        <v>2.2992450000000004</v>
      </c>
      <c r="D204" s="16"/>
      <c r="E204" s="16">
        <f>'Ravikumar-Measured Only 2020'!K225*3600*24/1000</f>
        <v>2.0110429214559558</v>
      </c>
      <c r="F204" s="16">
        <f>'Ravikumar-All Production-2020'!K225/1000*3600*24</f>
        <v>0.67034764048531847</v>
      </c>
      <c r="G204" s="16">
        <f>'Bell-2016'!H225*24</f>
        <v>0.78317522267481365</v>
      </c>
    </row>
    <row r="205" spans="1:7">
      <c r="A205" s="16">
        <f>'Allen 2013'!I232*27.21</f>
        <v>0.49146620369999999</v>
      </c>
      <c r="B205" s="16">
        <f>'ERG TVA 2011'!J312*27.21</f>
        <v>0.17142300000000002</v>
      </c>
      <c r="C205" s="16">
        <f>'ERG Camera 2011'!J312*27.21</f>
        <v>4.8341286000000006</v>
      </c>
      <c r="D205" s="16"/>
      <c r="E205" s="16">
        <f>'Ravikumar-Measured Only 2020'!K226*3600*24/1000</f>
        <v>2.2344921349510618</v>
      </c>
      <c r="F205" s="16">
        <f>'Ravikumar-All Production-2020'!K226/1000*3600*24</f>
        <v>0.67034764048531847</v>
      </c>
      <c r="G205" s="16">
        <f>'Bell-2016'!H226*24</f>
        <v>0.34263915992023197</v>
      </c>
    </row>
    <row r="206" spans="1:7">
      <c r="A206" s="16">
        <f>'Allen 2013'!I233*27.21</f>
        <v>26.927174634299998</v>
      </c>
      <c r="B206" s="16">
        <f>'ERG TVA 2011'!J313*27.21</f>
        <v>0.67426379999999997</v>
      </c>
      <c r="C206" s="16">
        <f>'ERG Camera 2011'!J313*27.21</f>
        <v>6.7703922000000007</v>
      </c>
      <c r="D206" s="16"/>
      <c r="E206" s="16">
        <f>'Ravikumar-Measured Only 2020'!K227*3600*24/1000</f>
        <v>1.1172460674755302</v>
      </c>
      <c r="F206" s="16">
        <f>'Ravikumar-All Production-2020'!K227/1000*3600*24</f>
        <v>9.8317653937846679</v>
      </c>
      <c r="G206" s="16">
        <f>'Bell-2016'!H227*24</f>
        <v>25.795833896851683</v>
      </c>
    </row>
    <row r="207" spans="1:7">
      <c r="A207" s="16">
        <f>'Allen 2013'!I234*27.21</f>
        <v>0.29837397599999999</v>
      </c>
      <c r="B207" s="16">
        <f>'ERG TVA 2011'!J314*27.21</f>
        <v>4.9386150000000004E-3</v>
      </c>
      <c r="C207" s="16">
        <f>'ERG Camera 2011'!J314*27.21</f>
        <v>22.448250000000002</v>
      </c>
      <c r="D207" s="16"/>
      <c r="E207" s="16">
        <f>'Ravikumar-Measured Only 2020'!K228*3600*24/1000</f>
        <v>14.971097304172112</v>
      </c>
      <c r="F207" s="16">
        <f>'Ravikumar-All Production-2020'!K228/1000*3600*24</f>
        <v>0.80379647632267259</v>
      </c>
      <c r="G207" s="16">
        <f>'Bell-2016'!H228*24</f>
        <v>8.7128243522573037</v>
      </c>
    </row>
    <row r="208" spans="1:7">
      <c r="A208" s="16">
        <f>'Allen 2013'!I235*27.21</f>
        <v>0.29837397599999999</v>
      </c>
      <c r="B208" s="16">
        <f>'ERG TVA 2011'!J315*27.21</f>
        <v>9.2530326000000024E-2</v>
      </c>
      <c r="C208" s="16">
        <f>'ERG Camera 2011'!J315*27.21</f>
        <v>108.94883999999999</v>
      </c>
      <c r="D208" s="16"/>
      <c r="E208" s="16">
        <f>'Ravikumar-Measured Only 2020'!K229*3600*24/1000</f>
        <v>23.015268989995931</v>
      </c>
      <c r="F208" s="16">
        <f>'Ravikumar-All Production-2020'!K229/1000*3600*24</f>
        <v>0.80379647632267259</v>
      </c>
      <c r="G208" s="16">
        <f>'Bell-2016'!H229*24</f>
        <v>3.6711338562882005</v>
      </c>
    </row>
    <row r="209" spans="1:7">
      <c r="A209" s="16">
        <f>'Allen 2013'!I236*27.21</f>
        <v>0.13020665249999999</v>
      </c>
      <c r="B209" s="16">
        <f>'ERG TVA 2011'!J316*27.21</f>
        <v>0.26883479999999998</v>
      </c>
      <c r="C209" s="16">
        <f>'ERG Camera 2011'!J316*27.21</f>
        <v>66.610079999999996</v>
      </c>
      <c r="D209" s="16"/>
      <c r="E209" s="16">
        <f>'Ravikumar-Measured Only 2020'!K230*3600*24/1000</f>
        <v>0.67034764048531836</v>
      </c>
      <c r="F209" s="16">
        <f>'Ravikumar-All Production-2020'!K230/1000*3600*24</f>
        <v>1.5641444944657428</v>
      </c>
      <c r="G209" s="16">
        <f>'Bell-2016'!H230*24</f>
        <v>0.58738141700610957</v>
      </c>
    </row>
    <row r="210" spans="1:7">
      <c r="A210" s="16">
        <f>'Allen 2013'!I237*27.21</f>
        <v>0.13020665249999999</v>
      </c>
      <c r="B210" s="16">
        <f>'ERG TVA 2011'!J317*27.21</f>
        <v>1.8932717999999997</v>
      </c>
      <c r="C210" s="16">
        <f>'ERG Camera 2011'!J317*27.21</f>
        <v>109.367874</v>
      </c>
      <c r="D210" s="16"/>
      <c r="E210" s="16">
        <f>'Ravikumar-Measured Only 2020'!K231*3600*24/1000</f>
        <v>0.22344921349510616</v>
      </c>
      <c r="F210" s="16">
        <f>'Ravikumar-All Production-2020'!K231/1000*3600*24</f>
        <v>1.5641444944657428</v>
      </c>
      <c r="G210" s="16">
        <f>'Bell-2016'!H231*24</f>
        <v>3.1327008906992635</v>
      </c>
    </row>
    <row r="211" spans="1:7">
      <c r="A211" s="16">
        <f>'Allen 2013'!I238*27.21</f>
        <v>0.13020665249999999</v>
      </c>
      <c r="B211" s="16">
        <f>'ERG TVA 2011'!J318*27.21</f>
        <v>3.6646427999999998</v>
      </c>
      <c r="C211" s="16">
        <f>'ERG Camera 2011'!J318*27.21</f>
        <v>0.6269184000000001</v>
      </c>
      <c r="D211" s="16"/>
      <c r="E211" s="16">
        <f>'Ravikumar-Measured Only 2020'!K232*3600*24/1000</f>
        <v>33.964280451256123</v>
      </c>
      <c r="F211" s="16">
        <f>'Ravikumar-All Production-2020'!K232/1000*3600*24</f>
        <v>3.3517382024265907</v>
      </c>
      <c r="G211" s="16">
        <f>'Bell-2016'!H232*24</f>
        <v>1.7131957996011551</v>
      </c>
    </row>
    <row r="212" spans="1:7">
      <c r="A212" s="16">
        <f>'Allen 2013'!I239*27.21</f>
        <v>2.2916370839999995</v>
      </c>
      <c r="B212" s="16">
        <f>'ERG TVA 2011'!J319*27.21</f>
        <v>3.0001746000000003E-2</v>
      </c>
      <c r="C212" s="16">
        <f>'ERG Camera 2011'!J319*27.21</f>
        <v>1.0965630000000002</v>
      </c>
      <c r="D212" s="16"/>
      <c r="E212" s="16">
        <f>'Ravikumar-Measured Only 2020'!K233*3600*24/1000</f>
        <v>0.44689842699021232</v>
      </c>
      <c r="F212" s="16">
        <f>'Ravikumar-All Production-2020'!K233/1000*3600*24</f>
        <v>30.017323849738027</v>
      </c>
      <c r="G212" s="16">
        <f>'Bell-2016'!H233*24</f>
        <v>0.97896902834351762</v>
      </c>
    </row>
    <row r="213" spans="1:7">
      <c r="A213" s="16">
        <f>'Allen 2013'!I240*27.21</f>
        <v>0</v>
      </c>
      <c r="B213" s="16">
        <f>'ERG TVA 2011'!J320*27.21</f>
        <v>2.2856399999999998E-3</v>
      </c>
      <c r="C213" s="16">
        <f>'ERG Camera 2011'!J320*27.21</f>
        <v>8.7017579999999999</v>
      </c>
      <c r="D213" s="16"/>
      <c r="E213" s="16">
        <f>'Ravikumar-Measured Only 2020'!K234*3600*24/1000</f>
        <v>0.67034764048531836</v>
      </c>
      <c r="F213" s="16">
        <f>'Ravikumar-All Production-2020'!K234/1000*3600*24</f>
        <v>30.017323849738027</v>
      </c>
      <c r="G213" s="16">
        <f>'Bell-2016'!H234*24</f>
        <v>1.1088526334782727</v>
      </c>
    </row>
    <row r="214" spans="1:7">
      <c r="A214" s="16">
        <f>'Allen 2013'!I241*27.21</f>
        <v>0</v>
      </c>
      <c r="B214" s="16">
        <f>'ERG TVA 2011'!J321*27.21</f>
        <v>4.6257000000000008E-3</v>
      </c>
      <c r="C214" s="16">
        <f>'ERG Camera 2011'!J321*27.21</f>
        <v>27.343601100000001</v>
      </c>
      <c r="D214" s="16"/>
      <c r="E214" s="16">
        <f>'Ravikumar-Measured Only 2020'!K235*3600*24/1000</f>
        <v>0.67034764048531836</v>
      </c>
      <c r="F214" s="16">
        <f>'Ravikumar-All Production-2020'!K235/1000*3600*24</f>
        <v>0.22344921349510616</v>
      </c>
      <c r="G214" s="16">
        <f>'Bell-2016'!H235*24</f>
        <v>5.5442631673913763</v>
      </c>
    </row>
    <row r="215" spans="1:7">
      <c r="A215" s="16">
        <f>'Allen 2013'!I242*27.21</f>
        <v>2.0952200664</v>
      </c>
      <c r="B215" s="16">
        <f>'ERG TVA 2011'!J322*27.21</f>
        <v>6.2583000000000005E-3</v>
      </c>
      <c r="C215" s="16">
        <f>'ERG Camera 2011'!J322*27.21</f>
        <v>1.436688</v>
      </c>
      <c r="D215" s="16"/>
      <c r="E215" s="16">
        <f>'Ravikumar-Measured Only 2020'!K236*3600*24/1000</f>
        <v>0.22344921349510616</v>
      </c>
      <c r="F215" s="16">
        <f>'Ravikumar-All Production-2020'!K236/1000*3600*24</f>
        <v>6.0331287643678664</v>
      </c>
      <c r="G215" s="16">
        <f>'Bell-2016'!H236*24</f>
        <v>0.55442631673913767</v>
      </c>
    </row>
    <row r="216" spans="1:7">
      <c r="A216" s="16">
        <f>'Allen 2013'!I243*27.21</f>
        <v>39.731580518400001</v>
      </c>
      <c r="B216" s="16">
        <f>'ERG TVA 2011'!J323*27.21</f>
        <v>0.1137378</v>
      </c>
      <c r="C216" s="16">
        <f>'ERG Camera 2011'!J323*27.21</f>
        <v>4.1712929999999995</v>
      </c>
      <c r="D216" s="16"/>
      <c r="E216" s="16">
        <f>'Ravikumar-Measured Only 2020'!K237*3600*24/1000</f>
        <v>4.6924334833972283</v>
      </c>
      <c r="F216" s="16">
        <f>'Ravikumar-All Production-2020'!K237/1000*3600*24</f>
        <v>2.2344921349510614</v>
      </c>
      <c r="G216" s="16">
        <f>'Bell-2016'!H237*24</f>
        <v>0.55442631673913767</v>
      </c>
    </row>
    <row r="217" spans="1:7">
      <c r="A217" s="16">
        <f>'Allen 2013'!I244*27.21</f>
        <v>8.40674718</v>
      </c>
      <c r="B217" s="16">
        <f>'ERG TVA 2011'!J324*27.21</f>
        <v>0.40488480000000004</v>
      </c>
      <c r="C217" s="16">
        <f>'ERG Camera 2011'!J324*27.21</f>
        <v>14.326065</v>
      </c>
      <c r="D217" s="16"/>
      <c r="E217" s="16">
        <f>'Ravikumar-Measured Only 2020'!K238*3600*24/1000</f>
        <v>3.1282889889314855</v>
      </c>
      <c r="F217" s="16">
        <f>'Ravikumar-All Production-2020'!K238/1000*3600*24</f>
        <v>30.017323849738027</v>
      </c>
      <c r="G217" s="16">
        <f>'Bell-2016'!H238*24</f>
        <v>11.365739493152304</v>
      </c>
    </row>
    <row r="218" spans="1:7">
      <c r="A218" s="16">
        <f>'Allen 2013'!I245*27.21</f>
        <v>2.3538892104000002</v>
      </c>
      <c r="B218" s="16">
        <f>'ERG TVA 2011'!J325*27.21</f>
        <v>3.9794625E-2</v>
      </c>
      <c r="C218" s="16">
        <f>'ERG Camera 2011'!J325*27.21</f>
        <v>19.361003400000005</v>
      </c>
      <c r="D218" s="16"/>
      <c r="E218" s="16">
        <f>'Ravikumar-Measured Only 2020'!K239*3600*24/1000</f>
        <v>0.44689842699021232</v>
      </c>
      <c r="F218" s="16">
        <f>'Ravikumar-All Production-2020'!K239/1000*3600*24</f>
        <v>30.017323849738027</v>
      </c>
      <c r="G218" s="16">
        <f>'Bell-2016'!H239*24</f>
        <v>2.4949184253261119</v>
      </c>
    </row>
    <row r="219" spans="1:7">
      <c r="A219" s="16">
        <f>'Allen 2013'!I246*27.21</f>
        <v>5.7471451845000008</v>
      </c>
      <c r="B219" s="16">
        <f>'ERG TVA 2011'!J326*27.21</f>
        <v>0.76623360000000007</v>
      </c>
      <c r="C219" s="16">
        <f>'ERG Camera 2011'!J326*27.21</f>
        <v>0.9904440000000001</v>
      </c>
      <c r="D219" s="16"/>
      <c r="E219" s="16">
        <f>'Ravikumar-Measured Only 2020'!K240*3600*24/1000</f>
        <v>1.1172460674755302</v>
      </c>
      <c r="F219" s="16">
        <f>'Ravikumar-All Production-2020'!K240/1000*3600*24</f>
        <v>30.017323849738027</v>
      </c>
      <c r="G219" s="16">
        <f>'Bell-2016'!H240*24</f>
        <v>2.4949184253261119</v>
      </c>
    </row>
    <row r="220" spans="1:7">
      <c r="A220" s="16">
        <f>'Allen 2013'!I247*27.21</f>
        <v>0.18040366050000001</v>
      </c>
      <c r="B220" s="16">
        <f>'ERG TVA 2011'!J327*27.21</f>
        <v>3.5373000000000002E-2</v>
      </c>
      <c r="C220" s="16">
        <f>'ERG Camera 2011'!J327*27.21</f>
        <v>21.648275999999999</v>
      </c>
      <c r="D220" s="16"/>
      <c r="E220" s="16">
        <f>'Ravikumar-Measured Only 2020'!K241*3600*24/1000</f>
        <v>64.800271913580772</v>
      </c>
      <c r="F220" s="16">
        <f>'Ravikumar-All Production-2020'!K241/1000*3600*24</f>
        <v>0.22344921349510616</v>
      </c>
      <c r="G220" s="16">
        <f>'Bell-2016'!H241*24</f>
        <v>0.27721315836956884</v>
      </c>
    </row>
    <row r="221" spans="1:7">
      <c r="A221" s="16">
        <f>'Allen 2013'!I248*27.21</f>
        <v>54.404589616500012</v>
      </c>
      <c r="B221" s="16">
        <f>'ERG TVA 2011'!J328*27.21</f>
        <v>0.11509830000000001</v>
      </c>
      <c r="C221" s="16">
        <f>'ERG Camera 2011'!J328*27.21</f>
        <v>0.18774900000000003</v>
      </c>
      <c r="D221" s="16"/>
      <c r="E221" s="16">
        <f>'Ravikumar-Measured Only 2020'!K242*3600*24/1000</f>
        <v>75.972732588336072</v>
      </c>
      <c r="F221" s="16">
        <f>'Ravikumar-All Production-2020'!K242/1000*3600*24</f>
        <v>33.51738202426592</v>
      </c>
      <c r="G221" s="16">
        <f>'Bell-2016'!H242*24</f>
        <v>7.2075421176087842</v>
      </c>
    </row>
    <row r="222" spans="1:7">
      <c r="A222" s="16">
        <f>'Allen 2013'!I249*27.21</f>
        <v>4.8708988335000001</v>
      </c>
      <c r="B222" s="16">
        <f>'ERG TVA 2011'!J329*27.21</f>
        <v>2.1762557999999999</v>
      </c>
      <c r="C222" s="16">
        <f>'ERG Camera 2011'!J329*27.21</f>
        <v>0.33087360000000005</v>
      </c>
      <c r="D222" s="16"/>
      <c r="E222" s="16">
        <f>'Ravikumar-Measured Only 2020'!K243*3600*24/1000</f>
        <v>1.1172460674755302</v>
      </c>
      <c r="F222" s="16">
        <f>'Ravikumar-All Production-2020'!K243/1000*3600*24</f>
        <v>0.80379647632267259</v>
      </c>
      <c r="G222" s="16">
        <f>'Bell-2016'!H243*24</f>
        <v>4.7126236922826727</v>
      </c>
    </row>
    <row r="223" spans="1:7">
      <c r="A223" s="16">
        <f>'Allen 2013'!I250*27.21</f>
        <v>8.7366915585000022</v>
      </c>
      <c r="B223" s="16">
        <f>'ERG TVA 2011'!J330*27.21</f>
        <v>2.7210000000000002E-2</v>
      </c>
      <c r="C223" s="16">
        <f>'ERG Camera 2011'!J330*27.21</f>
        <v>0.37713060000000004</v>
      </c>
      <c r="D223" s="16"/>
      <c r="E223" s="16">
        <f>'Ravikumar-Measured Only 2020'!K244*3600*24/1000</f>
        <v>8.7145193263091425</v>
      </c>
      <c r="F223" s="16">
        <f>'Ravikumar-All Production-2020'!K244/1000*3600*24</f>
        <v>0.22344921349510616</v>
      </c>
      <c r="G223" s="16">
        <f>'Bell-2016'!H244*24</f>
        <v>0.55442631673913767</v>
      </c>
    </row>
    <row r="224" spans="1:7">
      <c r="A224" s="16">
        <f>'Allen 2013'!I251*27.21</f>
        <v>1.237053672</v>
      </c>
      <c r="B224" s="16">
        <f>'ERG TVA 2011'!J331*27.21</f>
        <v>7.8364799999999998E-3</v>
      </c>
      <c r="C224" s="16">
        <f>'ERG Camera 2011'!J331*27.21</f>
        <v>3.3914544000000002</v>
      </c>
      <c r="D224" s="16"/>
      <c r="E224" s="16">
        <f>'Ravikumar-Measured Only 2020'!K245*3600*24/1000</f>
        <v>9.1614177532993537</v>
      </c>
      <c r="F224" s="16">
        <f>'Ravikumar-All Production-2020'!K245/1000*3600*24</f>
        <v>0.22344921349510616</v>
      </c>
      <c r="G224" s="16">
        <f>'Bell-2016'!H245*24</f>
        <v>0.55442631673913767</v>
      </c>
    </row>
    <row r="225" spans="1:7">
      <c r="A225" s="16">
        <f>'Allen 2013'!I252*27.21</f>
        <v>1.4432292840000001</v>
      </c>
      <c r="B225" s="16">
        <f>'ERG TVA 2011'!J332*27.21</f>
        <v>0.33794820000000003</v>
      </c>
      <c r="C225" s="16">
        <f>'ERG Camera 2011'!J332*27.21</f>
        <v>5.2635024000000001</v>
      </c>
      <c r="D225" s="16"/>
      <c r="E225" s="16">
        <f>'Ravikumar-Measured Only 2020'!K246*3600*24/1000</f>
        <v>0.44689842699021232</v>
      </c>
      <c r="F225" s="16">
        <f>'Ravikumar-All Production-2020'!K246/1000*3600*24</f>
        <v>0.44689842699021232</v>
      </c>
      <c r="G225" s="16">
        <f>'Bell-2016'!H246*24</f>
        <v>0.27721315836956884</v>
      </c>
    </row>
    <row r="226" spans="1:7">
      <c r="A226" s="16">
        <f>'Allen 2013'!I253*27.21</f>
        <v>0</v>
      </c>
      <c r="B226" s="16">
        <f>'ERG TVA 2011'!J333*27.21</f>
        <v>0.97520639999999992</v>
      </c>
      <c r="C226" s="16">
        <f>'ERG Camera 2011'!J333*27.21</f>
        <v>6.1412970000000007</v>
      </c>
      <c r="D226" s="16"/>
      <c r="E226" s="16">
        <f>'Ravikumar-Measured Only 2020'!K247*3600*24/1000</f>
        <v>50.27607303639887</v>
      </c>
      <c r="F226" s="16">
        <f>'Ravikumar-All Production-2020'!K247/1000*3600*24</f>
        <v>0.22344921349510616</v>
      </c>
      <c r="G226" s="16">
        <f>'Bell-2016'!H247*24</f>
        <v>0.27721315836956884</v>
      </c>
    </row>
    <row r="227" spans="1:7">
      <c r="A227" s="16">
        <f>'Allen 2013'!I254*27.21</f>
        <v>3.7369329675000005</v>
      </c>
      <c r="B227" s="16">
        <f>'ERG TVA 2011'!J334*27.21</f>
        <v>2.7210000000000002E-2</v>
      </c>
      <c r="C227" s="16">
        <f>'ERG Camera 2011'!J334*27.21</f>
        <v>8.4470723999999997</v>
      </c>
      <c r="D227" s="16"/>
      <c r="E227" s="16">
        <f>'Ravikumar-Measured Only 2020'!K248*3600*24/1000</f>
        <v>0.22344921349510616</v>
      </c>
      <c r="F227" s="16">
        <f>'Ravikumar-All Production-2020'!K248/1000*3600*24</f>
        <v>0.78207224723287161</v>
      </c>
      <c r="G227" s="16">
        <f>'Bell-2016'!H248*24</f>
        <v>0.83163947510870395</v>
      </c>
    </row>
    <row r="228" spans="1:7">
      <c r="A228" s="16">
        <f>'Allen 2013'!I255*27.21</f>
        <v>2.0875280715</v>
      </c>
      <c r="B228" s="16">
        <f>'ERG TVA 2011'!J335*27.21</f>
        <v>1.4965500000000001E-2</v>
      </c>
      <c r="C228" s="16">
        <f>'ERG Camera 2011'!J335*27.21</f>
        <v>9.5958785999999989</v>
      </c>
      <c r="D228" s="16"/>
      <c r="E228" s="16">
        <f>'Ravikumar-Measured Only 2020'!K249*3600*24/1000</f>
        <v>2.2344921349510618</v>
      </c>
      <c r="F228" s="16">
        <f>'Ravikumar-All Production-2020'!K249/1000*3600*24</f>
        <v>3.7986366294168041</v>
      </c>
      <c r="G228" s="16">
        <f>'Bell-2016'!H249*24</f>
        <v>0.27721315836956884</v>
      </c>
    </row>
    <row r="229" spans="1:7">
      <c r="A229" s="16">
        <f>'Allen 2013'!I256*27.21</f>
        <v>0.3116666052</v>
      </c>
      <c r="B229" s="16">
        <f>'ERG TVA 2011'!J336*27.21</f>
        <v>3.5373000000000002E-2</v>
      </c>
      <c r="C229" s="16">
        <f>'ERG Camera 2011'!J336*27.21</f>
        <v>10.3398</v>
      </c>
      <c r="D229" s="16"/>
      <c r="E229" s="16">
        <f>'Ravikumar-Measured Only 2020'!K250*3600*24/1000</f>
        <v>0.22344921349510616</v>
      </c>
      <c r="F229" s="16">
        <f>'Ravikumar-All Production-2020'!K250/1000*3600*24</f>
        <v>0.29793228466014154</v>
      </c>
      <c r="G229" s="16">
        <f>'Bell-2016'!H250*24</f>
        <v>0.55442631673913767</v>
      </c>
    </row>
    <row r="230" spans="1:7">
      <c r="A230" s="16">
        <f>'Allen 2013'!I257*27.21</f>
        <v>0.1818055197</v>
      </c>
      <c r="B230" s="16">
        <f>'ERG TVA 2011'!J337*27.21</f>
        <v>3.5427420000000001E-2</v>
      </c>
      <c r="C230" s="16">
        <f>'ERG Camera 2011'!J337*27.21</f>
        <v>12.182461200000001</v>
      </c>
      <c r="D230" s="16"/>
      <c r="E230" s="16">
        <f>'Ravikumar-Measured Only 2020'!K251*3600*24/1000</f>
        <v>4.0220858429119115</v>
      </c>
      <c r="F230" s="16">
        <f>'Ravikumar-All Production-2020'!K251/1000*3600*24</f>
        <v>0.29793228466014154</v>
      </c>
      <c r="G230" s="16">
        <f>'Bell-2016'!H251*24</f>
        <v>0.55442631673913767</v>
      </c>
    </row>
    <row r="231" spans="1:7">
      <c r="A231" s="16">
        <f>'Allen 2013'!I258*27.21</f>
        <v>6.5969431433999999</v>
      </c>
      <c r="B231" s="16">
        <f>'ERG TVA 2011'!J338*27.21</f>
        <v>8.8160400000000007E-3</v>
      </c>
      <c r="C231" s="16">
        <f>'ERG Camera 2011'!J338*27.21</f>
        <v>4.9405197000000003</v>
      </c>
      <c r="D231" s="16"/>
      <c r="E231" s="16">
        <f>'Ravikumar-Measured Only 2020'!K252*3600*24/1000</f>
        <v>5.5862303373776543</v>
      </c>
      <c r="F231" s="16">
        <f>'Ravikumar-All Production-2020'!K252/1000*3600*24</f>
        <v>0.22344921349510616</v>
      </c>
      <c r="G231" s="16">
        <f>'Bell-2016'!H252*24</f>
        <v>3.04934474206524</v>
      </c>
    </row>
    <row r="232" spans="1:7">
      <c r="A232" s="16">
        <f>'Allen 2013'!I259*27.21</f>
        <v>3.1426382690999999</v>
      </c>
      <c r="B232" s="16">
        <f>'ERG TVA 2011'!J339*27.21</f>
        <v>3.1209870000000001E-2</v>
      </c>
      <c r="C232" s="16">
        <f>'ERG Camera 2011'!J339*27.21</f>
        <v>10.9536576</v>
      </c>
      <c r="D232" s="16"/>
      <c r="E232" s="16">
        <f>'Ravikumar-Measured Only 2020'!K253*3600*24/1000</f>
        <v>4.4689842699021236</v>
      </c>
      <c r="F232" s="16">
        <f>'Ravikumar-All Production-2020'!K253/1000*3600*24</f>
        <v>0.22344921349510616</v>
      </c>
      <c r="G232" s="16">
        <f>'Bell-2016'!H253*24</f>
        <v>1.6632789502174103</v>
      </c>
    </row>
    <row r="233" spans="1:7">
      <c r="A233" s="16">
        <f>'Allen 2013'!I260*27.21</f>
        <v>44.334574589700004</v>
      </c>
      <c r="B233" s="16">
        <f>'ERG TVA 2011'!J340*27.21</f>
        <v>7.8364800000000012E-2</v>
      </c>
      <c r="C233" s="16">
        <f>'ERG Camera 2011'!J340*27.21</f>
        <v>92.766780899999972</v>
      </c>
      <c r="D233" s="16"/>
      <c r="E233" s="16">
        <f>'Ravikumar-Measured Only 2020'!K254*3600*24/1000</f>
        <v>0.89379685398042419</v>
      </c>
      <c r="F233" s="16">
        <f>'Ravikumar-All Production-2020'!K254/1000*3600*24</f>
        <v>0.22344921349510616</v>
      </c>
      <c r="G233" s="16">
        <f>'Bell-2016'!H254*24</f>
        <v>0.27721315836956884</v>
      </c>
    </row>
    <row r="234" spans="1:7">
      <c r="A234" s="16">
        <f>'Allen 2013'!I261*27.21</f>
        <v>2.2541618394</v>
      </c>
      <c r="B234" s="16">
        <f>'ERG TVA 2011'!J341*27.21</f>
        <v>0.13224060000000001</v>
      </c>
      <c r="C234" s="16">
        <f>'ERG Camera 2011'!J341*27.21</f>
        <v>2.7210000000000002E-2</v>
      </c>
      <c r="D234" s="16"/>
      <c r="E234" s="16">
        <f>'Ravikumar-Measured Only 2020'!K255*3600*24/1000</f>
        <v>1.1172460674755302</v>
      </c>
      <c r="F234" s="16">
        <f>'Ravikumar-All Production-2020'!K255/1000*3600*24</f>
        <v>3.3517382024265907</v>
      </c>
      <c r="G234" s="16">
        <f>'Bell-2016'!H255*24</f>
        <v>0.27721315836956884</v>
      </c>
    </row>
    <row r="235" spans="1:7">
      <c r="A235" s="16">
        <f>'Allen 2013'!I262*27.21</f>
        <v>0.46637831159999998</v>
      </c>
      <c r="B235" s="16">
        <f>'ERG TVA 2011'!J342*27.21</f>
        <v>0.93058200000000002</v>
      </c>
      <c r="C235" s="16">
        <f>'ERG Camera 2011'!J342*27.21</f>
        <v>2.7210000000000002E-2</v>
      </c>
      <c r="D235" s="16"/>
      <c r="E235" s="16">
        <f>'Ravikumar-Measured Only 2020'!K256*3600*24/1000</f>
        <v>1.7875937079608495</v>
      </c>
      <c r="F235" s="16">
        <f>'Ravikumar-All Production-2020'!K256/1000*3600*24</f>
        <v>13.797102230094652</v>
      </c>
      <c r="G235" s="16">
        <f>'Bell-2016'!H256*24</f>
        <v>1.1088526334782727</v>
      </c>
    </row>
    <row r="236" spans="1:7">
      <c r="A236" s="16">
        <f>'Allen 2013'!I263*27.21</f>
        <v>0</v>
      </c>
      <c r="B236" s="16">
        <f>'ERG TVA 2011'!J343*27.21</f>
        <v>2.4880823999999999E-2</v>
      </c>
      <c r="C236" s="16">
        <f>'ERG Camera 2011'!J343*27.21</f>
        <v>2.0611575000000002</v>
      </c>
      <c r="D236" s="16"/>
      <c r="E236" s="16">
        <f>'Ravikumar-Measured Only 2020'!K257*3600*24/1000</f>
        <v>2.2344921349510618</v>
      </c>
      <c r="F236" s="16">
        <f>'Ravikumar-All Production-2020'!K257/1000*3600*24</f>
        <v>5.3627811238825469</v>
      </c>
      <c r="G236" s="16">
        <f>'Bell-2016'!H257*24</f>
        <v>1.1088526334782727</v>
      </c>
    </row>
    <row r="237" spans="1:7">
      <c r="A237" s="16">
        <f>'Allen 2013'!I264*27.21</f>
        <v>1.0882160604</v>
      </c>
      <c r="B237" s="16">
        <f>'ERG TVA 2011'!J344*27.21</f>
        <v>0.18774900000000003</v>
      </c>
      <c r="C237" s="16">
        <f>'ERG Camera 2011'!J344*27.21</f>
        <v>0.64732590000000001</v>
      </c>
      <c r="D237" s="16"/>
      <c r="E237" s="16">
        <f>'Ravikumar-Measured Only 2020'!K258*3600*24/1000</f>
        <v>4.4689842699021236</v>
      </c>
      <c r="F237" s="16">
        <f>'Ravikumar-All Production-2020'!K258/1000*3600*24</f>
        <v>1.0857743472649501</v>
      </c>
      <c r="G237" s="16">
        <f>'Bell-2016'!H258*24</f>
        <v>0.27721315836956884</v>
      </c>
    </row>
    <row r="238" spans="1:7">
      <c r="A238" s="16">
        <f>'Allen 2013'!I265*27.21</f>
        <v>3.0514200093000001</v>
      </c>
      <c r="B238" s="16">
        <f>'ERG TVA 2011'!J345*27.21</f>
        <v>7.8582480000000017E-3</v>
      </c>
      <c r="C238" s="16">
        <f>'ERG Camera 2011'!J345*27.21</f>
        <v>4.9190237999999997</v>
      </c>
      <c r="D238" s="16"/>
      <c r="E238" s="16">
        <f>'Ravikumar-Measured Only 2020'!K259*3600*24/1000</f>
        <v>0.44689842699021232</v>
      </c>
      <c r="F238" s="16">
        <f>'Ravikumar-All Production-2020'!K259/1000*3600*24</f>
        <v>0.44689842699021232</v>
      </c>
      <c r="G238" s="16">
        <f>'Bell-2016'!H259*24</f>
        <v>0.27721315836956884</v>
      </c>
    </row>
    <row r="239" spans="1:7">
      <c r="A239" s="16">
        <f>'Allen 2013'!I266*27.21</f>
        <v>1.8517164158999997</v>
      </c>
      <c r="B239" s="16">
        <f>'ERG TVA 2011'!J346*27.21</f>
        <v>4.9446011999999998E-2</v>
      </c>
      <c r="C239" s="16">
        <f>'ERG Camera 2011'!J346*27.21</f>
        <v>20.05377</v>
      </c>
      <c r="D239" s="16"/>
      <c r="E239" s="16">
        <f>'Ravikumar-Measured Only 2020'!K260*3600*24/1000</f>
        <v>1.1172460674755302</v>
      </c>
      <c r="F239" s="16">
        <f>'Ravikumar-All Production-2020'!K260/1000*3600*24</f>
        <v>0.8937968539804243</v>
      </c>
      <c r="G239" s="16">
        <f>'Bell-2016'!H260*24</f>
        <v>2.2177052669565454</v>
      </c>
    </row>
    <row r="240" spans="1:7">
      <c r="A240" s="16">
        <f>'Allen 2013'!I267*27.21</f>
        <v>1.2257841062999999</v>
      </c>
      <c r="B240" s="16">
        <f>'ERG TVA 2011'!J347*27.21</f>
        <v>0.17142300000000002</v>
      </c>
      <c r="C240" s="16">
        <f>'ERG Camera 2011'!J347*27.21</f>
        <v>54.943520399999997</v>
      </c>
      <c r="D240" s="16"/>
      <c r="E240" s="16">
        <f>'Ravikumar-Measured Only 2020'!K261*3600*24/1000</f>
        <v>0.22344921349510616</v>
      </c>
      <c r="F240" s="16">
        <f>'Ravikumar-All Production-2020'!K261/1000*3600*24</f>
        <v>13.797102230094652</v>
      </c>
      <c r="G240" s="16">
        <f>'Bell-2016'!H261*24</f>
        <v>0.27721315836956884</v>
      </c>
    </row>
    <row r="241" spans="1:7">
      <c r="A241" s="16">
        <f>'Allen 2013'!I268*27.21</f>
        <v>0.20587956720000003</v>
      </c>
      <c r="B241" s="16">
        <f>'ERG TVA 2011'!J348*27.21</f>
        <v>0.87725039999999999</v>
      </c>
      <c r="C241" s="16">
        <f>'ERG Camera 2011'!J348*27.21</f>
        <v>0.26529750000000002</v>
      </c>
      <c r="D241" s="16"/>
      <c r="E241" s="16">
        <f>'Ravikumar-Measured Only 2020'!K262*3600*24/1000</f>
        <v>5.5862303373776543</v>
      </c>
      <c r="F241" s="16">
        <f>'Ravikumar-All Production-2020'!K262/1000*3600*24</f>
        <v>3.3517382024265907</v>
      </c>
      <c r="G241" s="16">
        <f>'Bell-2016'!H262*24</f>
        <v>4.9898368506522237</v>
      </c>
    </row>
    <row r="242" spans="1:7">
      <c r="A242" s="16">
        <f>'Allen 2013'!I269*27.21</f>
        <v>0</v>
      </c>
      <c r="B242" s="16">
        <f>'ERG TVA 2011'!J349*27.21</f>
        <v>4.9731717</v>
      </c>
      <c r="C242" s="16">
        <f>'ERG Camera 2011'!J349*27.21</f>
        <v>0.82038149999999999</v>
      </c>
      <c r="D242" s="16"/>
      <c r="E242" s="16">
        <f>'Ravikumar-Measured Only 2020'!K263*3600*24/1000</f>
        <v>2.9048397754363791</v>
      </c>
      <c r="F242" s="16">
        <f>'Ravikumar-All Production-2020'!K263/1000*3600*24</f>
        <v>3.3517382024265907</v>
      </c>
      <c r="G242" s="16">
        <f>'Bell-2016'!H263*24</f>
        <v>0.83163947510870395</v>
      </c>
    </row>
    <row r="243" spans="1:7">
      <c r="A243" s="16">
        <f>'Allen 2013'!I270*27.21</f>
        <v>0.3088193508</v>
      </c>
      <c r="B243" s="16">
        <f>'ERG TVA 2011'!J350*27.21</f>
        <v>1.5890640000000001E-2</v>
      </c>
      <c r="C243" s="16">
        <f>'ERG Camera 2011'!J350*27.21</f>
        <v>0.46148159999999999</v>
      </c>
      <c r="D243" s="16"/>
      <c r="E243" s="16">
        <f>'Ravikumar-Measured Only 2020'!K264*3600*24/1000</f>
        <v>0.22344921349510616</v>
      </c>
      <c r="F243" s="16">
        <f>'Ravikumar-All Production-2020'!K264/1000*3600*24</f>
        <v>0.22344921349510616</v>
      </c>
      <c r="G243" s="16">
        <f>'Bell-2016'!H264*24</f>
        <v>2.4949184253261119</v>
      </c>
    </row>
    <row r="244" spans="1:7">
      <c r="A244" s="16">
        <f>'Allen 2013'!I271*27.21</f>
        <v>0.97792794420000007</v>
      </c>
      <c r="B244" s="16">
        <f>'ERG TVA 2011'!J351*27.21</f>
        <v>1.1901654000000001E-2</v>
      </c>
      <c r="C244" s="16">
        <f>'ERG Camera 2011'!J351*27.21</f>
        <v>1.3716561</v>
      </c>
      <c r="D244" s="16"/>
      <c r="E244" s="16">
        <f>'Ravikumar-Measured Only 2020'!K265*3600*24/1000</f>
        <v>3.3517382024265907</v>
      </c>
      <c r="F244" s="16">
        <f>'Ravikumar-All Production-2020'!K265/1000*3600*24</f>
        <v>0.22344921349510616</v>
      </c>
      <c r="G244" s="16">
        <f>'Bell-2016'!H265*24</f>
        <v>0</v>
      </c>
    </row>
    <row r="245" spans="1:7">
      <c r="A245" s="16">
        <f>'Allen 2013'!I272*27.21</f>
        <v>0.64337364750000015</v>
      </c>
      <c r="B245" s="16">
        <f>'ERG TVA 2011'!J352*27.21</f>
        <v>2.6823618000000007E-2</v>
      </c>
      <c r="C245" s="16">
        <f>'ERG Camera 2011'!J352*27.21</f>
        <v>2.3152989000000002</v>
      </c>
      <c r="D245" s="16"/>
      <c r="E245" s="16">
        <f>'Ravikumar-Measured Only 2020'!K266*3600*24/1000</f>
        <v>2.9048397754363791</v>
      </c>
      <c r="F245" s="16">
        <f>'Ravikumar-All Production-2020'!K266/1000*3600*24</f>
        <v>0.22344921349510616</v>
      </c>
      <c r="G245" s="16">
        <f>'Bell-2016'!H266*24</f>
        <v>2.2177052669565454</v>
      </c>
    </row>
    <row r="246" spans="1:7">
      <c r="A246" s="16">
        <f>'Allen 2013'!I273*27.21</f>
        <v>0.20587956720000003</v>
      </c>
      <c r="B246" s="16">
        <f>'ERG TVA 2011'!J353*27.21</f>
        <v>3.0986748</v>
      </c>
      <c r="C246" s="16">
        <f>'ERG Camera 2011'!J353*27.21</f>
        <v>2.6937899999999999</v>
      </c>
      <c r="D246" s="16"/>
      <c r="E246" s="16">
        <f>'Ravikumar-Measured Only 2020'!K267*3600*24/1000</f>
        <v>2.0110429214559558</v>
      </c>
      <c r="F246" s="16">
        <f>'Ravikumar-All Production-2020'!K267/1000*3600*24</f>
        <v>0.22344921349510616</v>
      </c>
      <c r="G246" s="16">
        <f>'Bell-2016'!H267*24</f>
        <v>0</v>
      </c>
    </row>
    <row r="247" spans="1:7">
      <c r="A247" s="16">
        <f>'Allen 2013'!I274*27.21</f>
        <v>1.4668919163000003</v>
      </c>
      <c r="B247" s="16">
        <f>'ERG TVA 2011'!J354*27.21</f>
        <v>1.2203685</v>
      </c>
      <c r="C247" s="16">
        <f>'ERG Camera 2011'!J354*27.21</f>
        <v>5.4158784000000004</v>
      </c>
      <c r="D247" s="16"/>
      <c r="E247" s="16">
        <f>'Ravikumar-Measured Only 2020'!K268*3600*24/1000</f>
        <v>5.3627811238825469</v>
      </c>
      <c r="F247" s="16">
        <f>'Ravikumar-All Production-2020'!K268/1000*3600*24</f>
        <v>17.875937079608494</v>
      </c>
      <c r="G247" s="16">
        <f>'Bell-2016'!H268*24</f>
        <v>4.1581973755435202</v>
      </c>
    </row>
    <row r="248" spans="1:7">
      <c r="A248" s="16">
        <f>'Allen 2013'!I275*27.21</f>
        <v>0.90072310650000009</v>
      </c>
      <c r="B248" s="16">
        <f>'ERG TVA 2011'!J355*27.21</f>
        <v>3.7865436000000003</v>
      </c>
      <c r="C248" s="16">
        <f>'ERG Camera 2011'!J355*27.21</f>
        <v>6.2787075000000003</v>
      </c>
      <c r="D248" s="16"/>
      <c r="E248" s="16">
        <f>'Ravikumar-Measured Only 2020'!K269*3600*24/1000</f>
        <v>2.0110429214559558</v>
      </c>
      <c r="F248" s="16">
        <f>'Ravikumar-All Production-2020'!K269/1000*3600*24</f>
        <v>13.797102230094652</v>
      </c>
      <c r="G248" s="16">
        <f>'Bell-2016'!H269*24</f>
        <v>3.8809842171739444</v>
      </c>
    </row>
    <row r="249" spans="1:7">
      <c r="A249" s="16">
        <f>'Allen 2013'!I276*27.21</f>
        <v>4.3930686492</v>
      </c>
      <c r="B249" s="16">
        <f>'ERG TVA 2011'!J356*27.21</f>
        <v>0.29474416200000003</v>
      </c>
      <c r="C249" s="16">
        <f>'ERG Camera 2011'!J356*27.21</f>
        <v>5.8708296000000004</v>
      </c>
      <c r="D249" s="16"/>
      <c r="E249" s="16">
        <f>'Ravikumar-Measured Only 2020'!K270*3600*24/1000</f>
        <v>5.8096795508727581</v>
      </c>
      <c r="F249" s="16">
        <f>'Ravikumar-All Production-2020'!K270/1000*3600*24</f>
        <v>3.8416076320120149</v>
      </c>
      <c r="G249" s="16">
        <f>'Bell-2016'!H270*24</f>
        <v>0.55442631673913767</v>
      </c>
    </row>
    <row r="250" spans="1:7">
      <c r="A250" s="16">
        <f>'Allen 2013'!I277*27.21</f>
        <v>1.8848149320000001</v>
      </c>
      <c r="B250" s="16">
        <f>'ERG TVA 2011'!J357*27.21</f>
        <v>9.142560000000001E-2</v>
      </c>
      <c r="C250" s="16">
        <f>'ERG Camera 2011'!J357*27.21</f>
        <v>5.8626666000000007</v>
      </c>
      <c r="D250" s="16"/>
      <c r="E250" s="16">
        <f>'Ravikumar-Measured Only 2020'!K271*3600*24/1000</f>
        <v>2.9048397754363791</v>
      </c>
      <c r="F250" s="16">
        <f>'Ravikumar-All Production-2020'!K271/1000*3600*24</f>
        <v>3.8416076320120149</v>
      </c>
      <c r="G250" s="16">
        <f>'Bell-2016'!H271*24</f>
        <v>2.7721315836956881</v>
      </c>
    </row>
    <row r="251" spans="1:7">
      <c r="A251" s="16">
        <f>'Allen 2013'!I278*27.21</f>
        <v>0.40075160100000001</v>
      </c>
      <c r="B251" s="16">
        <f>'ERG TVA 2011'!J358*27.21</f>
        <v>0.2734605</v>
      </c>
      <c r="C251" s="16">
        <f>'ERG Camera 2011'!J358*27.21</f>
        <v>7.5230208000000003</v>
      </c>
      <c r="D251" s="16"/>
      <c r="E251" s="16">
        <f>'Ravikumar-Measured Only 2020'!K272*3600*24/1000</f>
        <v>0.22344921349510616</v>
      </c>
      <c r="F251" s="16">
        <f>'Ravikumar-All Production-2020'!K272/1000*3600*24</f>
        <v>13.406952809706363</v>
      </c>
      <c r="G251" s="16">
        <f>'Bell-2016'!H272*24</f>
        <v>0</v>
      </c>
    </row>
    <row r="252" spans="1:7">
      <c r="A252" s="16">
        <f>'Allen 2013'!I279*27.21</f>
        <v>15.1616310405</v>
      </c>
      <c r="B252" s="16">
        <f>'ERG TVA 2011'!J359*27.21</f>
        <v>0.35192325600000002</v>
      </c>
      <c r="C252" s="16">
        <f>'ERG Camera 2011'!J359*27.21</f>
        <v>9.8282520000000009</v>
      </c>
      <c r="D252" s="16"/>
      <c r="E252" s="16">
        <f>'Ravikumar-Measured Only 2020'!K273*3600*24/1000</f>
        <v>5.3627811238825469</v>
      </c>
      <c r="F252" s="16">
        <f>'Ravikumar-All Production-2020'!K273/1000*3600*24</f>
        <v>0.22344921349510616</v>
      </c>
      <c r="G252" s="16">
        <f>'Bell-2016'!H273*24</f>
        <v>0.55442631673913767</v>
      </c>
    </row>
    <row r="253" spans="1:7">
      <c r="A253" s="16">
        <f>'Allen 2013'!I280*27.21</f>
        <v>4.3356370464000005</v>
      </c>
      <c r="B253" s="16">
        <f>'ERG TVA 2011'!J360*27.21</f>
        <v>1.028538E-2</v>
      </c>
      <c r="C253" s="16">
        <f>'ERG Camera 2011'!J360*27.21</f>
        <v>9.9452549999999995</v>
      </c>
      <c r="D253" s="16"/>
      <c r="E253" s="16">
        <f>'Ravikumar-Measured Only 2020'!K274*3600*24/1000</f>
        <v>2.0110429214559558</v>
      </c>
      <c r="F253" s="16">
        <f>'Ravikumar-All Production-2020'!K274/1000*3600*24</f>
        <v>0.22344921349510616</v>
      </c>
      <c r="G253" s="16">
        <f>'Bell-2016'!H274*24</f>
        <v>1.6632789502174103</v>
      </c>
    </row>
    <row r="254" spans="1:7">
      <c r="A254" s="16">
        <f>'Allen 2013'!I281*27.21</f>
        <v>1.5641222256000002</v>
      </c>
      <c r="B254" s="16">
        <f>'ERG TVA 2011'!J361*27.21</f>
        <v>0.49767090000000003</v>
      </c>
      <c r="C254" s="16">
        <f>'ERG Camera 2011'!J361*27.21</f>
        <v>4.437951</v>
      </c>
      <c r="D254" s="16"/>
      <c r="E254" s="16">
        <f>'Ravikumar-Measured Only 2020'!K275*3600*24/1000</f>
        <v>0.22344921349510616</v>
      </c>
      <c r="F254" s="16">
        <f>'Ravikumar-All Production-2020'!K275/1000*3600*24</f>
        <v>3.8416076320120149</v>
      </c>
      <c r="G254" s="16">
        <f>'Bell-2016'!H275*24</f>
        <v>0.55442631673913767</v>
      </c>
    </row>
    <row r="255" spans="1:7">
      <c r="A255" s="16">
        <f>'Allen 2013'!I282*27.21</f>
        <v>1.6052833368000001</v>
      </c>
      <c r="B255" s="16">
        <f>'ERG TVA 2011'!J362*27.21</f>
        <v>0.78011069999999982</v>
      </c>
      <c r="C255" s="16">
        <f>'ERG Camera 2011'!J362*27.21</f>
        <v>6.1712280000000002</v>
      </c>
      <c r="D255" s="16"/>
      <c r="E255" s="16">
        <f>'Ravikumar-Measured Only 2020'!K276*3600*24/1000</f>
        <v>0.22344921349510616</v>
      </c>
      <c r="F255" s="16">
        <f>'Ravikumar-All Production-2020'!K276/1000*3600*24</f>
        <v>0.22344921349510616</v>
      </c>
      <c r="G255" s="16">
        <f>'Bell-2016'!H276*24</f>
        <v>0.27721315836956884</v>
      </c>
    </row>
    <row r="256" spans="1:7">
      <c r="A256" s="16">
        <f>'Allen 2013'!I283*27.21</f>
        <v>4.1709926016000001</v>
      </c>
      <c r="B256" s="16">
        <f>'ERG TVA 2011'!J363*27.21</f>
        <v>4.7446077000000004</v>
      </c>
      <c r="C256" s="16">
        <f>'ERG Camera 2011'!J363*27.21</f>
        <v>12.7919652</v>
      </c>
      <c r="D256" s="16"/>
      <c r="E256" s="16">
        <f>'Ravikumar-Measured Only 2020'!K277*3600*24/1000</f>
        <v>95.189364948915212</v>
      </c>
      <c r="F256" s="16">
        <f>'Ravikumar-All Production-2020'!K277/1000*3600*24</f>
        <v>0.8937968539804243</v>
      </c>
      <c r="G256" s="16">
        <f>'Bell-2016'!H277*24</f>
        <v>1.6632789502174103</v>
      </c>
    </row>
    <row r="257" spans="1:7">
      <c r="A257" s="16">
        <f>'Allen 2013'!I284*27.21</f>
        <v>3.4026518592000001</v>
      </c>
      <c r="B257" s="16">
        <f>'ERG TVA 2011'!J364*27.21</f>
        <v>5.1922122000000002</v>
      </c>
      <c r="C257" s="16">
        <f>'ERG Camera 2011'!J364*27.21</f>
        <v>3.6080459999999999</v>
      </c>
      <c r="D257" s="16"/>
      <c r="E257" s="16">
        <f>'Ravikumar-Measured Only 2020'!K278*3600*24/1000</f>
        <v>3.3517382024265907</v>
      </c>
      <c r="F257" s="16">
        <f>'Ravikumar-All Production-2020'!K278/1000*3600*24</f>
        <v>13.797102230094652</v>
      </c>
      <c r="G257" s="16">
        <f>'Bell-2016'!H278*24</f>
        <v>0.27721315836956884</v>
      </c>
    </row>
    <row r="258" spans="1:7">
      <c r="A258" s="16">
        <f>'Allen 2013'!I285*27.21</f>
        <v>1.6876055592000001</v>
      </c>
      <c r="B258" s="16">
        <f>'ERG TVA 2011'!J365*27.21</f>
        <v>9.5844503999999997</v>
      </c>
      <c r="C258" s="16">
        <f>'ERG Camera 2011'!J365*27.21</f>
        <v>4.6670592000000006</v>
      </c>
      <c r="D258" s="16"/>
      <c r="E258" s="16">
        <f>'Ravikumar-Measured Only 2020'!K279*3600*24/1000</f>
        <v>4.4689842699021236</v>
      </c>
      <c r="F258" s="16">
        <f>'Ravikumar-All Production-2020'!K279/1000*3600*24</f>
        <v>1.3406952809706365</v>
      </c>
      <c r="G258" s="16">
        <f>'Bell-2016'!H279*24</f>
        <v>11.920165809891433</v>
      </c>
    </row>
    <row r="259" spans="1:7">
      <c r="A259" s="16">
        <f>'Allen 2013'!I286*27.21</f>
        <v>4.0810094036999995</v>
      </c>
      <c r="B259" s="16">
        <f>'ERG TVA 2011'!J366*27.21</f>
        <v>11.046171599999999</v>
      </c>
      <c r="C259" s="16">
        <f>'ERG Camera 2011'!J366*27.21</f>
        <v>4.9957560000000001</v>
      </c>
      <c r="D259" s="16"/>
      <c r="E259" s="16">
        <f>'Ravikumar-Measured Only 2020'!K280*3600*24/1000</f>
        <v>5.3627811238825469</v>
      </c>
      <c r="F259" s="16">
        <f>'Ravikumar-All Production-2020'!K280/1000*3600*24</f>
        <v>3.3517382024265907</v>
      </c>
      <c r="G259" s="16">
        <f>'Bell-2016'!H280*24</f>
        <v>1.3860657918478416</v>
      </c>
    </row>
    <row r="260" spans="1:7">
      <c r="A260" s="16">
        <f>'Allen 2013'!I287*27.21</f>
        <v>0.33671694750000003</v>
      </c>
      <c r="B260" s="16">
        <f>'ERG TVA 2011'!J367*27.21</f>
        <v>30.455608800000004</v>
      </c>
      <c r="C260" s="16">
        <f>'ERG Camera 2011'!J367*27.21</f>
        <v>7.2443903999999995</v>
      </c>
      <c r="D260" s="16"/>
      <c r="E260" s="16">
        <f>'Ravikumar-Measured Only 2020'!K281*3600*24/1000</f>
        <v>1.3406952809706365</v>
      </c>
      <c r="F260" s="16">
        <f>'Ravikumar-All Production-2020'!K281/1000*3600*24</f>
        <v>13.797102230094652</v>
      </c>
      <c r="G260" s="16">
        <f>'Bell-2016'!H281*24</f>
        <v>0</v>
      </c>
    </row>
    <row r="261" spans="1:7">
      <c r="A261" s="16">
        <f>'Allen 2013'!I288*27.21</f>
        <v>25.6308940437</v>
      </c>
      <c r="B261" s="16">
        <f>'ERG TVA 2011'!J368*27.21</f>
        <v>1.1523435E-2</v>
      </c>
      <c r="C261" s="16">
        <f>'ERG Camera 2011'!J368*27.21</f>
        <v>2.7210000000000002E-2</v>
      </c>
      <c r="D261" s="16"/>
      <c r="E261" s="16">
        <f>'Ravikumar-Measured Only 2020'!K282*3600*24/1000</f>
        <v>5.5862303373776543</v>
      </c>
      <c r="F261" s="16">
        <f>'Ravikumar-All Production-2020'!K282/1000*3600*24</f>
        <v>3.3517382024265907</v>
      </c>
      <c r="G261" s="16">
        <f>'Bell-2016'!H282*24</f>
        <v>0</v>
      </c>
    </row>
    <row r="262" spans="1:7">
      <c r="A262" s="16">
        <f>'Allen 2013'!I289*27.21</f>
        <v>3.4210441865999996</v>
      </c>
      <c r="B262" s="16">
        <f>'ERG TVA 2011'!J369*27.21</f>
        <v>1.8271515000000002E-2</v>
      </c>
      <c r="C262" s="16">
        <f>'ERG Camera 2011'!J369*27.21</f>
        <v>0.54692099999999999</v>
      </c>
      <c r="D262" s="16"/>
      <c r="E262" s="16">
        <f>'Ravikumar-Measured Only 2020'!K283*3600*24/1000</f>
        <v>2.2344921349510618</v>
      </c>
      <c r="F262" s="16">
        <f>'Ravikumar-All Production-2020'!K283/1000*3600*24</f>
        <v>2.4579413484461679</v>
      </c>
      <c r="G262" s="16">
        <f>'Bell-2016'!H283*24</f>
        <v>0</v>
      </c>
    </row>
    <row r="263" spans="1:7">
      <c r="A263" s="16">
        <f>'Allen 2013'!I290*27.21</f>
        <v>0.43656295410000001</v>
      </c>
      <c r="B263" s="16">
        <f>'ERG TVA 2011'!J370*27.21</f>
        <v>3.3528162E-2</v>
      </c>
      <c r="C263" s="16">
        <f>'ERG Camera 2011'!J370*27.21</f>
        <v>0.94364280000000011</v>
      </c>
      <c r="D263" s="16"/>
      <c r="E263" s="16">
        <f>'Ravikumar-Measured Only 2020'!K284*3600*24/1000</f>
        <v>0.67034764048531836</v>
      </c>
      <c r="F263" s="16">
        <f>'Ravikumar-All Production-2020'!K284/1000*3600*24</f>
        <v>3.8416076320120149</v>
      </c>
      <c r="G263" s="16">
        <f>'Bell-2016'!H284*24</f>
        <v>1.3860657918478416</v>
      </c>
    </row>
    <row r="264" spans="1:7">
      <c r="A264" s="16">
        <f>'Allen 2013'!I291*27.21</f>
        <v>1.9887867909000001</v>
      </c>
      <c r="B264" s="16">
        <f>'ERG TVA 2011'!J371*27.21</f>
        <v>7.9534830000000001E-2</v>
      </c>
      <c r="C264" s="16">
        <f>'ERG Camera 2011'!J371*27.21</f>
        <v>1.3828122</v>
      </c>
      <c r="D264" s="16"/>
      <c r="E264" s="16">
        <f>'Ravikumar-Measured Only 2020'!K285*3600*24/1000</f>
        <v>6.4800271913580776</v>
      </c>
      <c r="F264" s="16">
        <f>'Ravikumar-All Production-2020'!K285/1000*3600*24</f>
        <v>3.8416076320120149</v>
      </c>
      <c r="G264" s="16">
        <f>'Bell-2016'!H285*24</f>
        <v>0.27721315836956884</v>
      </c>
    </row>
    <row r="265" spans="1:7">
      <c r="A265" s="16">
        <f>'Allen 2013'!I292*27.21</f>
        <v>4.8830374866000001</v>
      </c>
      <c r="B265" s="16">
        <f>'ERG TVA 2011'!J372*27.21</f>
        <v>0.16761360000000006</v>
      </c>
      <c r="C265" s="16">
        <f>'ERG Camera 2011'!J372*27.21</f>
        <v>3.7362050999999998</v>
      </c>
      <c r="D265" s="16"/>
      <c r="E265" s="16">
        <f>'Ravikumar-Measured Only 2020'!K286*3600*24/1000</f>
        <v>1.1172460674755302</v>
      </c>
      <c r="F265" s="16">
        <f>'Ravikumar-All Production-2020'!K286/1000*3600*24</f>
        <v>3.8416076320120149</v>
      </c>
      <c r="G265" s="16">
        <f>'Bell-2016'!H286*24</f>
        <v>0.27721315836956884</v>
      </c>
    </row>
    <row r="266" spans="1:7">
      <c r="A266" s="16">
        <f>'Allen 2013'!I293*27.21</f>
        <v>7.5416718944999994</v>
      </c>
      <c r="B266" s="16">
        <f>'ERG TVA 2011'!J373*27.21</f>
        <v>0.17414400000000002</v>
      </c>
      <c r="C266" s="16">
        <f>'ERG Camera 2011'!J373*27.21</f>
        <v>5.6945088000000004</v>
      </c>
      <c r="D266" s="16"/>
      <c r="E266" s="16">
        <f>'Ravikumar-Measured Only 2020'!K287*3600*24/1000</f>
        <v>23.015268989995931</v>
      </c>
      <c r="F266" s="16">
        <f>'Ravikumar-All Production-2020'!K287/1000*3600*24</f>
        <v>1.1172460674755305</v>
      </c>
      <c r="G266" s="16">
        <f>'Bell-2016'!H287*24</f>
        <v>7.7619684343479118</v>
      </c>
    </row>
    <row r="267" spans="1:7">
      <c r="A267" s="16">
        <f>'Allen 2013'!I294*27.21</f>
        <v>0.80896826550000001</v>
      </c>
      <c r="B267" s="16">
        <f>'ERG TVA 2011'!J374*27.21</f>
        <v>0.16979040000000001</v>
      </c>
      <c r="C267" s="16">
        <f>'ERG Camera 2011'!J374*27.21</f>
        <v>9.0293664000000007</v>
      </c>
      <c r="D267" s="16"/>
      <c r="E267" s="16">
        <f>'Ravikumar-Measured Only 2020'!K288*3600*24/1000</f>
        <v>0.22344921349510616</v>
      </c>
      <c r="F267" s="16">
        <f>'Ravikumar-All Production-2020'!K288/1000*3600*24</f>
        <v>1.0857743472649501</v>
      </c>
      <c r="G267" s="16">
        <f>'Bell-2016'!H288*24</f>
        <v>1.1088526334782727</v>
      </c>
    </row>
    <row r="268" spans="1:7">
      <c r="A268" s="16">
        <f>'Allen 2013'!I295*27.21</f>
        <v>4.9842883455000004</v>
      </c>
      <c r="B268" s="16">
        <f>'ERG TVA 2011'!J375*27.21</f>
        <v>0.21223800000000001</v>
      </c>
      <c r="C268" s="16">
        <f>'ERG Camera 2011'!J375*27.21</f>
        <v>12.107361600000003</v>
      </c>
      <c r="D268" s="16"/>
      <c r="E268" s="16">
        <f>'Ravikumar-Measured Only 2020'!K289*3600*24/1000</f>
        <v>0.44689842699021232</v>
      </c>
      <c r="F268" s="16">
        <f>'Ravikumar-All Production-2020'!K289/1000*3600*24</f>
        <v>1.0857743472649501</v>
      </c>
      <c r="G268" s="16">
        <f>'Bell-2016'!H289*24</f>
        <v>1.1088526334782727</v>
      </c>
    </row>
    <row r="269" spans="1:7">
      <c r="A269" s="16">
        <f>'Allen 2013'!I296*27.21</f>
        <v>1.555783449</v>
      </c>
      <c r="B269" s="16">
        <f>'ERG TVA 2011'!J376*27.21</f>
        <v>0.19713644999999999</v>
      </c>
      <c r="C269" s="16">
        <f>'ERG Camera 2011'!J376*27.21</f>
        <v>11.605337100000003</v>
      </c>
      <c r="D269" s="16"/>
      <c r="E269" s="16">
        <f>'Ravikumar-Measured Only 2020'!K290*3600*24/1000</f>
        <v>4.4689842699021236</v>
      </c>
      <c r="F269" s="16">
        <f>'Ravikumar-All Production-2020'!K290/1000*3600*24</f>
        <v>3.8416076320120149</v>
      </c>
      <c r="G269" s="16">
        <f>'Bell-2016'!H290*24</f>
        <v>0.83163947510870395</v>
      </c>
    </row>
    <row r="270" spans="1:7">
      <c r="A270" s="16">
        <f>'Allen 2013'!I297*27.21</f>
        <v>0.84138217800000004</v>
      </c>
      <c r="B270" s="16">
        <f>'ERG TVA 2011'!J377*27.21</f>
        <v>2.979495</v>
      </c>
      <c r="C270" s="16">
        <f>'ERG Camera 2011'!J377*27.21</f>
        <v>8.4895200000000004E-2</v>
      </c>
      <c r="D270" s="16"/>
      <c r="E270" s="16">
        <f>'Ravikumar-Measured Only 2020'!K291*3600*24/1000</f>
        <v>3.1282889889314855</v>
      </c>
      <c r="F270" s="16">
        <f>'Ravikumar-All Production-2020'!K291/1000*3600*24</f>
        <v>0.22344921349510616</v>
      </c>
      <c r="G270" s="16">
        <f>'Bell-2016'!H291*24</f>
        <v>0.83163947510870395</v>
      </c>
    </row>
    <row r="271" spans="1:7">
      <c r="A271" s="16">
        <f>'Allen 2013'!I298*27.21</f>
        <v>0</v>
      </c>
      <c r="B271" s="16">
        <f>'ERG TVA 2011'!J378*27.21</f>
        <v>1.0415987999999999E-2</v>
      </c>
      <c r="C271" s="16">
        <f>'ERG Camera 2011'!J378*27.21</f>
        <v>0.18044039399999998</v>
      </c>
      <c r="D271" s="16"/>
      <c r="E271" s="16">
        <f>'Ravikumar-Measured Only 2020'!K292*3600*24/1000</f>
        <v>6.7034764048531832</v>
      </c>
      <c r="F271" s="16">
        <f>'Ravikumar-All Production-2020'!K292/1000*3600*24</f>
        <v>2.9048397754363791</v>
      </c>
      <c r="G271" s="16">
        <f>'Bell-2016'!H292*24</f>
        <v>0.83163947510870395</v>
      </c>
    </row>
    <row r="272" spans="1:7">
      <c r="A272" s="16">
        <f>'Allen 2013'!I299*27.21</f>
        <v>3.3663518144999998</v>
      </c>
      <c r="B272" s="16">
        <f>'ERG TVA 2011'!J379*27.21</f>
        <v>4.334553E-2</v>
      </c>
      <c r="C272" s="16">
        <f>'ERG Camera 2011'!J379*27.21</f>
        <v>1.6413072</v>
      </c>
      <c r="D272" s="16"/>
      <c r="E272" s="16">
        <f>'Ravikumar-Measured Only 2020'!K293*3600*24/1000</f>
        <v>0.67034764048531836</v>
      </c>
      <c r="F272" s="16">
        <f>'Ravikumar-All Production-2020'!K293/1000*3600*24</f>
        <v>3.3517382024265907</v>
      </c>
      <c r="G272" s="16">
        <f>'Bell-2016'!H293*24</f>
        <v>0</v>
      </c>
    </row>
    <row r="273" spans="1:7">
      <c r="A273" s="16">
        <f>'Allen 2013'!I300*27.21</f>
        <v>15.683546050499999</v>
      </c>
      <c r="B273" s="16">
        <f>'ERG TVA 2011'!J380*27.21</f>
        <v>0.18040229999999999</v>
      </c>
      <c r="C273" s="16">
        <f>'ERG Camera 2011'!J380*27.21</f>
        <v>4.6093739999999999</v>
      </c>
      <c r="D273" s="16"/>
      <c r="E273" s="16">
        <f>'Ravikumar-Measured Only 2020'!K294*3600*24/1000</f>
        <v>0.67034764048531836</v>
      </c>
      <c r="F273" s="16">
        <f>'Ravikumar-All Production-2020'!K294/1000*3600*24</f>
        <v>0.22344921349510616</v>
      </c>
      <c r="G273" s="16">
        <f>'Bell-2016'!H294*24</f>
        <v>0.83163947510870395</v>
      </c>
    </row>
    <row r="274" spans="1:7">
      <c r="A274" s="16">
        <f>'Allen 2013'!I301*27.21</f>
        <v>1.2958762500000001</v>
      </c>
      <c r="B274" s="16">
        <f>'ERG TVA 2011'!J381*27.21</f>
        <v>0.41930610000000001</v>
      </c>
      <c r="C274" s="16">
        <f>'ERG Camera 2011'!J381*27.21</f>
        <v>6.3997919999999997</v>
      </c>
      <c r="D274" s="16"/>
      <c r="E274" s="16">
        <f>'Ravikumar-Measured Only 2020'!K295*3600*24/1000</f>
        <v>0.22344921349510616</v>
      </c>
      <c r="F274" s="16">
        <f>'Ravikumar-All Production-2020'!K295/1000*3600*24</f>
        <v>13.797102230094652</v>
      </c>
      <c r="G274" s="16">
        <f>'Bell-2016'!H295*24</f>
        <v>0.83163947510870395</v>
      </c>
    </row>
    <row r="275" spans="1:7">
      <c r="A275" s="16">
        <f>'Allen 2013'!I302*27.21</f>
        <v>0.54426802500000004</v>
      </c>
      <c r="B275" s="16">
        <f>'ERG TVA 2011'!J382*27.21</f>
        <v>1.1713905E-2</v>
      </c>
      <c r="C275" s="16">
        <f>'ERG Camera 2011'!J382*27.21</f>
        <v>9.4734336000000017</v>
      </c>
      <c r="D275" s="16"/>
      <c r="E275" s="16">
        <f>'Ravikumar-Measured Only 2020'!K296*3600*24/1000</f>
        <v>6.7034764048531832</v>
      </c>
      <c r="F275" s="16">
        <f>'Ravikumar-All Production-2020'!K296/1000*3600*24</f>
        <v>1.3406952809706365</v>
      </c>
      <c r="G275" s="16">
        <f>'Bell-2016'!H296*24</f>
        <v>0.55442631673913767</v>
      </c>
    </row>
    <row r="276" spans="1:7">
      <c r="A276" s="16">
        <f>'Allen 2013'!I303*27.21</f>
        <v>0.12958762500000001</v>
      </c>
      <c r="B276" s="16">
        <f>'ERG TVA 2011'!J383*27.21</f>
        <v>0.105101346</v>
      </c>
      <c r="C276" s="16">
        <f>'ERG Camera 2011'!J383*27.21</f>
        <v>3.1536390000000001</v>
      </c>
      <c r="D276" s="16"/>
      <c r="E276" s="16">
        <f>'Ravikumar-Measured Only 2020'!K297*3600*24/1000</f>
        <v>47.818131687952722</v>
      </c>
      <c r="F276" s="16">
        <f>'Ravikumar-All Production-2020'!K297/1000*3600*24</f>
        <v>3.3517382024265907</v>
      </c>
      <c r="G276" s="16">
        <f>'Bell-2016'!H297*24</f>
        <v>0.55442631673913767</v>
      </c>
    </row>
    <row r="277" spans="1:7">
      <c r="A277" s="16">
        <f>'Allen 2013'!I304*27.21</f>
        <v>6.3238761000000006</v>
      </c>
      <c r="B277" s="16">
        <f>'ERG TVA 2011'!J384*27.21</f>
        <v>0.73031639999999998</v>
      </c>
      <c r="C277" s="16">
        <f>'ERG Camera 2011'!J384*27.21</f>
        <v>5.6422656</v>
      </c>
      <c r="D277" s="16"/>
      <c r="E277" s="16">
        <f>'Ravikumar-Measured Only 2020'!K298*3600*24/1000</f>
        <v>0.67034764048531836</v>
      </c>
      <c r="F277" s="16">
        <f>'Ravikumar-All Production-2020'!K298/1000*3600*24</f>
        <v>0.44689842699021232</v>
      </c>
      <c r="G277" s="16">
        <f>'Bell-2016'!H298*24</f>
        <v>1.3860657918478416</v>
      </c>
    </row>
    <row r="278" spans="1:7">
      <c r="A278" s="16">
        <f>'Allen 2013'!I305*27.21</f>
        <v>5.9091957000000006</v>
      </c>
      <c r="B278" s="16">
        <f>'ERG TVA 2011'!J385*27.21</f>
        <v>2.0091864000000001E-2</v>
      </c>
      <c r="C278" s="16">
        <f>'ERG Camera 2011'!J385*27.21</f>
        <v>9.0092309999999998</v>
      </c>
      <c r="D278" s="16"/>
      <c r="E278" s="16">
        <f>'Ravikumar-Measured Only 2020'!K299*3600*24/1000</f>
        <v>6.7034764048531832</v>
      </c>
      <c r="F278" s="16">
        <f>'Ravikumar-All Production-2020'!K299/1000*3600*24</f>
        <v>1.3406952809706365</v>
      </c>
      <c r="G278" s="16">
        <f>'Bell-2016'!H299*24</f>
        <v>6.9303289592392074</v>
      </c>
    </row>
    <row r="279" spans="1:7">
      <c r="A279" s="16">
        <f>'Allen 2013'!I306*27.21</f>
        <v>6.7644740250000002</v>
      </c>
      <c r="B279" s="16">
        <f>'ERG TVA 2011'!J386*27.21</f>
        <v>9.5605056000000008E-2</v>
      </c>
      <c r="C279" s="16">
        <f>'ERG Camera 2011'!J386*27.21</f>
        <v>9.3888105000000017</v>
      </c>
      <c r="D279" s="16"/>
      <c r="E279" s="16">
        <f>'Ravikumar-Measured Only 2020'!K300*3600*24/1000</f>
        <v>1.5641444944657426</v>
      </c>
      <c r="F279" s="16">
        <f>'Ravikumar-All Production-2020'!K300/1000*3600*24</f>
        <v>13.797102230094652</v>
      </c>
      <c r="G279" s="16">
        <f>'Bell-2016'!H300*24</f>
        <v>0</v>
      </c>
    </row>
    <row r="280" spans="1:7">
      <c r="A280" s="16">
        <f>'Allen 2013'!I307*27.21</f>
        <v>1.56574503</v>
      </c>
      <c r="B280" s="16">
        <f>'ERG TVA 2011'!J387*27.21</f>
        <v>0.25903920000000002</v>
      </c>
      <c r="C280" s="16">
        <f>'ERG Camera 2011'!J387*27.21</f>
        <v>11.828187</v>
      </c>
      <c r="D280" s="16"/>
      <c r="E280" s="16">
        <f>'Ravikumar-Measured Only 2020'!K301*3600*24/1000</f>
        <v>1.1172460674755302</v>
      </c>
      <c r="F280" s="16">
        <f>'Ravikumar-All Production-2020'!K301/1000*3600*24</f>
        <v>1.0857743472649501</v>
      </c>
      <c r="G280" s="16">
        <f>'Bell-2016'!H301*24</f>
        <v>0</v>
      </c>
    </row>
    <row r="281" spans="1:7">
      <c r="A281" s="16">
        <f>'Allen 2013'!I308*27.21</f>
        <v>0.57410651099999999</v>
      </c>
      <c r="B281" s="16">
        <f>'ERG TVA 2011'!J388*27.21</f>
        <v>0.58773600000000004</v>
      </c>
      <c r="C281" s="16">
        <f>'ERG Camera 2011'!J388*27.21</f>
        <v>17.947715999999996</v>
      </c>
      <c r="D281" s="16"/>
      <c r="E281" s="16">
        <f>'Ravikumar-Measured Only 2020'!K302*3600*24/1000</f>
        <v>5.8096795508727581</v>
      </c>
      <c r="F281" s="16">
        <f>'Ravikumar-All Production-2020'!K302/1000*3600*24</f>
        <v>0.22344921349510616</v>
      </c>
      <c r="G281" s="16">
        <f>'Bell-2016'!H302*24</f>
        <v>0</v>
      </c>
    </row>
    <row r="282" spans="1:7">
      <c r="A282" s="16">
        <f>'Allen 2013'!I309*27.21</f>
        <v>0.23486175449999996</v>
      </c>
      <c r="B282" s="16">
        <f>'ERG TVA 2011'!J389*27.21</f>
        <v>2.7084834</v>
      </c>
      <c r="C282" s="16">
        <f>'ERG Camera 2011'!J389*27.21</f>
        <v>4.8978000000000001E-2</v>
      </c>
      <c r="D282" s="16"/>
      <c r="E282" s="16">
        <f>'Ravikumar-Measured Only 2020'!K303*3600*24/1000</f>
        <v>0.44689842699021232</v>
      </c>
      <c r="F282" s="16">
        <f>'Ravikumar-All Production-2020'!K303/1000*3600*24</f>
        <v>0.8937968539804243</v>
      </c>
      <c r="G282" s="16">
        <f>'Bell-2016'!H303*24</f>
        <v>0</v>
      </c>
    </row>
    <row r="283" spans="1:7">
      <c r="A283" s="16">
        <f>'Allen 2013'!I310*27.21</f>
        <v>0.83506401600000002</v>
      </c>
      <c r="B283" s="16">
        <f>'ERG TVA 2011'!J390*27.21</f>
        <v>7.9458641999999999</v>
      </c>
      <c r="C283" s="16">
        <f>'ERG Camera 2011'!J390*27.21</f>
        <v>1.9338147000000003</v>
      </c>
      <c r="D283" s="16"/>
      <c r="E283" s="16">
        <f>'Ravikumar-Measured Only 2020'!K304*3600*24/1000</f>
        <v>0.67034764048531836</v>
      </c>
      <c r="F283" s="16">
        <f>'Ravikumar-All Production-2020'!K304/1000*3600*24</f>
        <v>16.535241798637852</v>
      </c>
      <c r="G283" s="16">
        <f>'Bell-2016'!H304*24</f>
        <v>0</v>
      </c>
    </row>
    <row r="284" spans="1:7">
      <c r="A284" s="16">
        <f>'Allen 2013'!I311*27.21</f>
        <v>0.18267025349999999</v>
      </c>
      <c r="B284" s="16">
        <f>'ERG TVA 2011'!J391*27.21</f>
        <v>3.9182399999999999E-3</v>
      </c>
      <c r="C284" s="16">
        <f>'ERG Camera 2011'!J391*27.21</f>
        <v>2.2788375000000003</v>
      </c>
      <c r="D284" s="16"/>
      <c r="E284" s="16">
        <f>'Ravikumar-Measured Only 2020'!K305*3600*24/1000</f>
        <v>5.5862303373776543</v>
      </c>
      <c r="F284" s="16">
        <f>'Ravikumar-All Production-2020'!K305/1000*3600*24</f>
        <v>13.797102230094652</v>
      </c>
      <c r="G284" s="16">
        <f>'Bell-2016'!H305*24</f>
        <v>0</v>
      </c>
    </row>
    <row r="285" spans="1:7">
      <c r="A285" s="16">
        <f>'Allen 2013'!I312*27.21</f>
        <v>22.781590186500001</v>
      </c>
      <c r="B285" s="16">
        <f>'ERG TVA 2011'!J392*27.21</f>
        <v>0.1093842</v>
      </c>
      <c r="C285" s="16">
        <f>'ERG Camera 2011'!J392*27.21</f>
        <v>2.3264549999999997</v>
      </c>
      <c r="D285" s="16"/>
      <c r="E285" s="16">
        <f>'Ravikumar-Measured Only 2020'!K306*3600*24/1000</f>
        <v>0.67034764048531836</v>
      </c>
      <c r="F285" s="16">
        <f>'Ravikumar-All Production-2020'!K306/1000*3600*24</f>
        <v>1.1172460674755305</v>
      </c>
      <c r="G285" s="16">
        <f>'Bell-2016'!H306*24</f>
        <v>1.1088526334782727</v>
      </c>
    </row>
    <row r="286" spans="1:7">
      <c r="A286" s="16">
        <f>'Allen 2013'!I313*27.21</f>
        <v>10.099055443500001</v>
      </c>
      <c r="B286" s="16">
        <f>'ERG TVA 2011'!J393*27.21</f>
        <v>0.16407630000000001</v>
      </c>
      <c r="C286" s="16">
        <f>'ERG Camera 2011'!J393*27.21</f>
        <v>3.4545816</v>
      </c>
      <c r="D286" s="16"/>
      <c r="E286" s="16">
        <f>'Ravikumar-Measured Only 2020'!K307*3600*24/1000</f>
        <v>6.7034764048531832</v>
      </c>
      <c r="F286" s="16">
        <f>'Ravikumar-All Production-2020'!K307/1000*3600*24</f>
        <v>3.1282889889314864</v>
      </c>
      <c r="G286" s="16">
        <f>'Bell-2016'!H307*24</f>
        <v>0</v>
      </c>
    </row>
    <row r="287" spans="1:7">
      <c r="A287" s="16">
        <f>'Allen 2013'!I314*27.21</f>
        <v>26.9569102665</v>
      </c>
      <c r="B287" s="16">
        <f>'ERG TVA 2011'!J394*27.21</f>
        <v>0.17686500000000002</v>
      </c>
      <c r="C287" s="16">
        <f>'ERG Camera 2011'!J394*27.21</f>
        <v>3.6986553</v>
      </c>
      <c r="D287" s="16"/>
      <c r="E287" s="16">
        <f>'Ravikumar-Measured Only 2020'!K308*3600*24/1000</f>
        <v>0.22344921349510616</v>
      </c>
      <c r="F287" s="16">
        <f>'Ravikumar-All Production-2020'!K308/1000*3600*24</f>
        <v>0.44689842699021232</v>
      </c>
      <c r="G287" s="16">
        <f>'Bell-2016'!H308*24</f>
        <v>5.5442631673913763</v>
      </c>
    </row>
    <row r="288" spans="1:7">
      <c r="A288" s="16">
        <f>'Allen 2013'!I315*27.21</f>
        <v>1.617936531</v>
      </c>
      <c r="B288" s="16">
        <f>'ERG TVA 2011'!J395*27.21</f>
        <v>0.14693400000000001</v>
      </c>
      <c r="C288" s="16">
        <f>'ERG Camera 2011'!J395*27.21</f>
        <v>4.5432537000000002</v>
      </c>
      <c r="D288" s="16"/>
      <c r="E288" s="16">
        <f>'Ravikumar-Measured Only 2020'!K309*3600*24/1000</f>
        <v>3.1282889889314855</v>
      </c>
      <c r="F288" s="16">
        <f>'Ravikumar-All Production-2020'!K309/1000*3600*24</f>
        <v>0.44689842699021232</v>
      </c>
      <c r="G288" s="16">
        <f>'Bell-2016'!H309*24</f>
        <v>2.7721315836956881</v>
      </c>
    </row>
    <row r="289" spans="1:7">
      <c r="A289" s="16">
        <f>'Allen 2013'!I316*27.21</f>
        <v>1.0960215209999999</v>
      </c>
      <c r="B289" s="16">
        <f>'ERG TVA 2011'!J396*27.21</f>
        <v>0.18856530000000002</v>
      </c>
      <c r="C289" s="16">
        <f>'ERG Camera 2011'!J396*27.21</f>
        <v>5.5639007999999999</v>
      </c>
      <c r="D289" s="16"/>
      <c r="E289" s="16">
        <f>'Ravikumar-Measured Only 2020'!K310*3600*24/1000</f>
        <v>4.2455350564070153</v>
      </c>
      <c r="F289" s="16">
        <f>'Ravikumar-All Production-2020'!K310/1000*3600*24</f>
        <v>1.5641444944657428</v>
      </c>
      <c r="G289" s="16">
        <f>'Bell-2016'!H310*24</f>
        <v>12.197378968261008</v>
      </c>
    </row>
    <row r="290" spans="1:7">
      <c r="A290" s="16">
        <f>'Allen 2013'!I317*27.21</f>
        <v>1.9571812875000001</v>
      </c>
      <c r="B290" s="16">
        <f>'ERG TVA 2011'!J397*27.21</f>
        <v>0.60161310000000001</v>
      </c>
      <c r="C290" s="16">
        <f>'ERG Camera 2011'!J397*27.21</f>
        <v>9.599688000000004</v>
      </c>
      <c r="D290" s="16"/>
      <c r="E290" s="16">
        <f>'Ravikumar-Measured Only 2020'!K311*3600*24/1000</f>
        <v>3.3517382024265907</v>
      </c>
      <c r="F290" s="16">
        <f>'Ravikumar-All Production-2020'!K311/1000*3600*24</f>
        <v>34.858077305236563</v>
      </c>
      <c r="G290" s="16">
        <f>'Bell-2016'!H311*24</f>
        <v>3.04934474206524</v>
      </c>
    </row>
    <row r="291" spans="1:7">
      <c r="A291" s="16">
        <f>'Allen 2013'!I318*27.21</f>
        <v>0.33616730550000001</v>
      </c>
      <c r="B291" s="16">
        <f>'ERG TVA 2011'!J398*27.21</f>
        <v>1.4584560000000002E-2</v>
      </c>
      <c r="C291" s="16">
        <f>'ERG Camera 2011'!J398*27.21</f>
        <v>10.709855999999997</v>
      </c>
      <c r="D291" s="16"/>
      <c r="E291" s="16">
        <f>'Ravikumar-Measured Only 2020'!K312*3600*24/1000</f>
        <v>0.44689842699021232</v>
      </c>
      <c r="F291" s="16">
        <f>'Ravikumar-All Production-2020'!K312/1000*3600*24</f>
        <v>70.386502250958415</v>
      </c>
      <c r="G291" s="16">
        <f>'Bell-2016'!H312*24</f>
        <v>0.55442631673913767</v>
      </c>
    </row>
    <row r="292" spans="1:7">
      <c r="A292" s="16">
        <f>'Allen 2013'!I319*27.21</f>
        <v>22.342196304000002</v>
      </c>
      <c r="B292" s="16">
        <f>'ERG TVA 2011'!J399*27.21</f>
        <v>0.12088586700000002</v>
      </c>
      <c r="C292" s="16">
        <f>'ERG Camera 2011'!J399*27.21</f>
        <v>10.328916</v>
      </c>
      <c r="D292" s="16"/>
      <c r="E292" s="16">
        <f>'Ravikumar-Measured Only 2020'!K313*3600*24/1000</f>
        <v>0.22344921349510616</v>
      </c>
      <c r="F292" s="16">
        <f>'Ravikumar-All Production-2020'!K313/1000*3600*24</f>
        <v>7.9527606439394596</v>
      </c>
      <c r="G292" s="16">
        <f>'Bell-2016'!H313*24</f>
        <v>0.27721315836956884</v>
      </c>
    </row>
    <row r="293" spans="1:7">
      <c r="A293" s="16">
        <f>'Allen 2013'!I320*27.21</f>
        <v>0.258590235</v>
      </c>
      <c r="B293" s="16">
        <f>'ERG TVA 2011'!J400*27.21</f>
        <v>4.0270799999999997E-3</v>
      </c>
      <c r="C293" s="16">
        <f>'ERG Camera 2011'!J400*27.21</f>
        <v>10.09491</v>
      </c>
      <c r="D293" s="16"/>
      <c r="E293" s="16">
        <f>'Ravikumar-Measured Only 2020'!K314*3600*24/1000</f>
        <v>1.1172460674755302</v>
      </c>
      <c r="F293" s="16">
        <f>'Ravikumar-All Production-2020'!K314/1000*3600*24</f>
        <v>2.0110429214559558</v>
      </c>
      <c r="G293" s="16">
        <f>'Bell-2016'!H314*24</f>
        <v>0.27721315836956884</v>
      </c>
    </row>
    <row r="294" spans="1:7">
      <c r="A294" s="16">
        <f>'Allen 2013'!I321*27.21</f>
        <v>0.2606769699</v>
      </c>
      <c r="B294" s="16">
        <f>'ERG TVA 2011'!J401*27.21</f>
        <v>6.7916160000000003E-2</v>
      </c>
      <c r="C294" s="16">
        <f>'ERG Camera 2011'!J401*27.21</f>
        <v>10.399661999999999</v>
      </c>
      <c r="D294" s="16"/>
      <c r="E294" s="16">
        <f>'Ravikumar-Measured Only 2020'!K315*3600*24/1000</f>
        <v>0.22344921349510616</v>
      </c>
      <c r="F294" s="16">
        <f>'Ravikumar-All Production-2020'!K315/1000*3600*24</f>
        <v>1.3406952809706365</v>
      </c>
      <c r="G294" s="16">
        <f>'Bell-2016'!H315*24</f>
        <v>1.9404921085869766</v>
      </c>
    </row>
    <row r="295" spans="1:7">
      <c r="A295" s="16">
        <f>'Allen 2013'!I322*27.21</f>
        <v>0.91803628530000003</v>
      </c>
      <c r="B295" s="16">
        <f>'ERG TVA 2011'!J402*27.21</f>
        <v>9.3602400000000002E-2</v>
      </c>
      <c r="C295" s="16">
        <f>'ERG Camera 2011'!J402*27.21</f>
        <v>9.6160139999999998</v>
      </c>
      <c r="D295" s="16"/>
      <c r="E295" s="16">
        <f>'Ravikumar-Measured Only 2020'!K316*3600*24/1000</f>
        <v>0.44689842699021232</v>
      </c>
      <c r="F295" s="16">
        <f>'Ravikumar-All Production-2020'!K316/1000*3600*24</f>
        <v>0.8937968539804243</v>
      </c>
      <c r="G295" s="16">
        <f>'Bell-2016'!H316*24</f>
        <v>3.8809842171739444</v>
      </c>
    </row>
    <row r="296" spans="1:7">
      <c r="A296" s="16">
        <f>'Allen 2013'!I323*27.21</f>
        <v>0</v>
      </c>
      <c r="B296" s="16">
        <f>'ERG TVA 2011'!J403*27.21</f>
        <v>0.59045700000000001</v>
      </c>
      <c r="C296" s="16">
        <f>'ERG Camera 2011'!J403*27.21</f>
        <v>9.9098820000000014</v>
      </c>
      <c r="D296" s="16"/>
      <c r="E296" s="16">
        <f>'Ravikumar-Measured Only 2020'!K317*3600*24/1000</f>
        <v>0.22344921349510616</v>
      </c>
      <c r="F296" s="16">
        <f>'Ravikumar-All Production-2020'!K317/1000*3600*24</f>
        <v>7.9527606439394596</v>
      </c>
      <c r="G296" s="16">
        <f>'Bell-2016'!H317*24</f>
        <v>0.27721315836956884</v>
      </c>
    </row>
    <row r="297" spans="1:7">
      <c r="A297" s="16">
        <f>'Allen 2013'!I324*27.21</f>
        <v>2.486515104</v>
      </c>
      <c r="B297" s="16">
        <f>'ERG TVA 2011'!J404*27.21</f>
        <v>1.2258105000000001</v>
      </c>
      <c r="C297" s="16">
        <f>'ERG Camera 2011'!J404*27.21</f>
        <v>13.909751999999999</v>
      </c>
      <c r="D297" s="16"/>
      <c r="E297" s="16">
        <f>'Ravikumar-Measured Only 2020'!K318*3600*24/1000</f>
        <v>1.5641444944657426</v>
      </c>
      <c r="F297" s="16">
        <f>'Ravikumar-All Production-2020'!K318/1000*3600*24</f>
        <v>2.0110429214559558</v>
      </c>
      <c r="G297" s="16">
        <f>'Bell-2016'!H318*24</f>
        <v>0.27721315836956884</v>
      </c>
    </row>
    <row r="298" spans="1:7">
      <c r="A298" s="16">
        <f>'Allen 2013'!I325*27.21</f>
        <v>0.49212278099999995</v>
      </c>
      <c r="B298" s="16">
        <f>'ERG TVA 2011'!J405*27.21</f>
        <v>2.4064524000000004E-2</v>
      </c>
      <c r="C298" s="16">
        <f>'ERG Camera 2011'!J405*27.21</f>
        <v>7.4881920000000006</v>
      </c>
      <c r="D298" s="16"/>
      <c r="E298" s="16">
        <f>'Ravikumar-Measured Only 2020'!K319*3600*24/1000</f>
        <v>4.4689842699021236</v>
      </c>
      <c r="F298" s="16">
        <f>'Ravikumar-All Production-2020'!K319/1000*3600*24</f>
        <v>0.22344921349510616</v>
      </c>
      <c r="G298" s="16">
        <f>'Bell-2016'!H319*24</f>
        <v>0.27721315836956884</v>
      </c>
    </row>
    <row r="299" spans="1:7">
      <c r="A299" s="16">
        <f>'Allen 2013'!I326*27.21</f>
        <v>0.36261678599999997</v>
      </c>
      <c r="B299" s="16">
        <f>'ERG TVA 2011'!J406*27.21</f>
        <v>13.275759000000001</v>
      </c>
      <c r="C299" s="16">
        <f>'ERG Camera 2011'!J406*27.21</f>
        <v>19.183049999999998</v>
      </c>
      <c r="D299" s="16"/>
      <c r="E299" s="16">
        <f>'Ravikumar-Measured Only 2020'!K320*3600*24/1000</f>
        <v>0.44689842699021232</v>
      </c>
      <c r="F299" s="16">
        <f>'Ravikumar-All Production-2020'!K320/1000*3600*24</f>
        <v>1.1172460674755305</v>
      </c>
      <c r="G299" s="16">
        <f>'Bell-2016'!H320*24</f>
        <v>0.27721315836956884</v>
      </c>
    </row>
    <row r="300" spans="1:7">
      <c r="A300" s="16">
        <f>'Allen 2013'!I327*27.21</f>
        <v>0</v>
      </c>
      <c r="B300" s="16">
        <f>'ERG TVA 2011'!J407*27.21</f>
        <v>1.6162740000000002E-2</v>
      </c>
      <c r="C300" s="16">
        <f>'ERG Camera 2011'!J407*27.21</f>
        <v>20.135400000000004</v>
      </c>
      <c r="D300" s="16"/>
      <c r="E300" s="16">
        <f>'Ravikumar-Measured Only 2020'!K321*3600*24/1000</f>
        <v>0.44689842699021232</v>
      </c>
      <c r="F300" s="16">
        <f>'Ravikumar-All Production-2020'!K321/1000*3600*24</f>
        <v>1.5641444944657428</v>
      </c>
      <c r="G300" s="16">
        <f>'Bell-2016'!H321*24</f>
        <v>0.27721315836956884</v>
      </c>
    </row>
    <row r="301" spans="1:7">
      <c r="A301" s="16">
        <f>'Allen 2013'!I328*27.21</f>
        <v>0.54392517900000004</v>
      </c>
      <c r="B301" s="16">
        <f>'ERG TVA 2011'!J408*27.21</f>
        <v>5.3984640000000007E-2</v>
      </c>
      <c r="C301" s="16">
        <f>'ERG Camera 2011'!J408*27.21</f>
        <v>21.650997</v>
      </c>
      <c r="D301" s="16"/>
      <c r="E301" s="16">
        <f>'Ravikumar-Measured Only 2020'!K322*3600*24/1000</f>
        <v>0.44689842699021232</v>
      </c>
      <c r="F301" s="16">
        <f>'Ravikumar-All Production-2020'!K322/1000*3600*24</f>
        <v>0.67034764048531847</v>
      </c>
      <c r="G301" s="16">
        <f>'Bell-2016'!H322*24</f>
        <v>3.6037710588043921</v>
      </c>
    </row>
    <row r="302" spans="1:7">
      <c r="A302" s="16">
        <f>'Allen 2013'!I329*27.21</f>
        <v>7.4854465110000001</v>
      </c>
      <c r="B302" s="16">
        <f>'ERG TVA 2011'!J409*27.21</f>
        <v>5.7075695999999995E-2</v>
      </c>
      <c r="C302" s="16">
        <f>'ERG Camera 2011'!J409*27.21</f>
        <v>23.438694000000002</v>
      </c>
      <c r="D302" s="16"/>
      <c r="E302" s="16">
        <f>'Ravikumar-Measured Only 2020'!K323*3600*24/1000</f>
        <v>1.7875937079608495</v>
      </c>
      <c r="F302" s="16">
        <f>'Ravikumar-All Production-2020'!K323/1000*3600*24</f>
        <v>2.2344921349510614</v>
      </c>
      <c r="G302" s="16">
        <f>'Bell-2016'!H323*24</f>
        <v>1.1088526334782727</v>
      </c>
    </row>
    <row r="303" spans="1:7">
      <c r="A303" s="16">
        <f>'Allen 2013'!I330*27.21</f>
        <v>0.310814388</v>
      </c>
      <c r="B303" s="16">
        <f>'ERG TVA 2011'!J410*27.21</f>
        <v>0.19047</v>
      </c>
      <c r="C303" s="16">
        <f>'ERG Camera 2011'!J410*27.21</f>
        <v>29.19633</v>
      </c>
      <c r="D303" s="16"/>
      <c r="E303" s="16">
        <f>'Ravikumar-Measured Only 2020'!K324*3600*24/1000</f>
        <v>2.4579413484461679</v>
      </c>
      <c r="F303" s="16">
        <f>'Ravikumar-All Production-2020'!K324/1000*3600*24</f>
        <v>2.2344921349510614</v>
      </c>
      <c r="G303" s="16">
        <f>'Bell-2016'!H324*24</f>
        <v>0.55442631673913767</v>
      </c>
    </row>
    <row r="304" spans="1:7">
      <c r="A304" s="16">
        <f>'Allen 2013'!I331*27.21</f>
        <v>5.1802397999999998</v>
      </c>
      <c r="B304" s="16">
        <f>'ERG TVA 2011'!J411*27.21</f>
        <v>1.159146</v>
      </c>
      <c r="C304" s="16">
        <f>'ERG Camera 2011'!J411*27.21</f>
        <v>56.101577999999996</v>
      </c>
      <c r="D304" s="16"/>
      <c r="E304" s="16">
        <f>'Ravikumar-Measured Only 2020'!K325*3600*24/1000</f>
        <v>8.4910701128140325</v>
      </c>
      <c r="F304" s="16">
        <f>'Ravikumar-All Production-2020'!K325/1000*3600*24</f>
        <v>2.2344921349510614</v>
      </c>
      <c r="G304" s="16"/>
    </row>
    <row r="305" spans="1:7">
      <c r="A305" s="16">
        <f>'Allen 2013'!I332*27.21</f>
        <v>0</v>
      </c>
      <c r="B305" s="16">
        <f>'ERG TVA 2011'!J412*27.21</f>
        <v>8.6593104000000004E-2</v>
      </c>
      <c r="C305" s="16">
        <f>'ERG Camera 2011'!J412*27.21</f>
        <v>107.114886</v>
      </c>
      <c r="D305" s="16"/>
      <c r="E305" s="16">
        <f>'Ravikumar-Measured Only 2020'!K326*3600*24/1000</f>
        <v>0.44689842699021232</v>
      </c>
      <c r="F305" s="16">
        <f>'Ravikumar-All Production-2020'!K326/1000*3600*24</f>
        <v>13.797102230094652</v>
      </c>
      <c r="G305" s="16"/>
    </row>
    <row r="306" spans="1:7">
      <c r="A306" s="16">
        <f>'Allen 2013'!I333*27.21</f>
        <v>6.423497352</v>
      </c>
      <c r="B306" s="16">
        <f>'ERG TVA 2011'!J413*27.21</f>
        <v>2.36008656E-2</v>
      </c>
      <c r="C306" s="16">
        <f>'ERG Camera 2011'!J413*27.21</f>
        <v>144.80345700000004</v>
      </c>
      <c r="D306" s="16"/>
      <c r="E306" s="16">
        <f>'Ravikumar-Measured Only 2020'!K327*3600*24/1000</f>
        <v>1.1172460674755302</v>
      </c>
      <c r="F306" s="16">
        <f>'Ravikumar-All Production-2020'!K327/1000*3600*24</f>
        <v>0.44689842699021232</v>
      </c>
      <c r="G306" s="16"/>
    </row>
    <row r="307" spans="1:7">
      <c r="A307" s="16">
        <f>'Allen 2013'!I334*27.21</f>
        <v>32.143387959000002</v>
      </c>
      <c r="B307" s="16">
        <f>'ERG TVA 2011'!J414*27.21</f>
        <v>3.2303711999999998E-2</v>
      </c>
      <c r="C307" s="16">
        <f>'ERG Camera 2011'!J414*27.21</f>
        <v>2.7210000000000002E-2</v>
      </c>
      <c r="D307" s="16"/>
      <c r="E307" s="16">
        <f>'Ravikumar-Measured Only 2020'!K328*3600*24/1000</f>
        <v>0.67034764048531836</v>
      </c>
      <c r="F307" s="16">
        <f>'Ravikumar-All Production-2020'!K328/1000*3600*24</f>
        <v>3.3517382024265907</v>
      </c>
      <c r="G307" s="16"/>
    </row>
    <row r="308" spans="1:7">
      <c r="A308" s="16">
        <f>'Allen 2013'!I335*27.21</f>
        <v>7.3818417149999993</v>
      </c>
      <c r="B308" s="16">
        <f>'ERG TVA 2011'!J415*27.21</f>
        <v>2.0121795000000001E-2</v>
      </c>
      <c r="C308" s="16">
        <f>'ERG Camera 2011'!J415*27.21</f>
        <v>1.3988661</v>
      </c>
      <c r="D308" s="16"/>
      <c r="E308" s="16">
        <f>'Ravikumar-Measured Only 2020'!K329*3600*24/1000</f>
        <v>3.7986366294168037</v>
      </c>
      <c r="F308" s="16">
        <f>'Ravikumar-All Production-2020'!K329/1000*3600*24</f>
        <v>1.5641444944657428</v>
      </c>
      <c r="G308" s="16"/>
    </row>
    <row r="309" spans="1:7">
      <c r="A309" s="16">
        <f>'Allen 2013'!I336*27.21</f>
        <v>9.1949256449999996</v>
      </c>
      <c r="B309" s="16">
        <f>'ERG TVA 2011'!J416*27.21</f>
        <v>0.68242680000000011</v>
      </c>
      <c r="C309" s="16">
        <f>'ERG Camera 2011'!J416*27.21</f>
        <v>2.8407240000000002</v>
      </c>
      <c r="D309" s="16"/>
      <c r="E309" s="16">
        <f>'Ravikumar-Measured Only 2020'!K330*3600*24/1000</f>
        <v>22.344921349510617</v>
      </c>
      <c r="F309" s="16">
        <f>'Ravikumar-All Production-2020'!K330/1000*3600*24</f>
        <v>0.44689842699021232</v>
      </c>
      <c r="G309" s="16"/>
    </row>
    <row r="310" spans="1:7">
      <c r="A310" s="16">
        <f>'Allen 2013'!I337*27.21</f>
        <v>0</v>
      </c>
      <c r="B310" s="16">
        <f>'ERG TVA 2011'!J417*27.21</f>
        <v>8.9248799999999996E-3</v>
      </c>
      <c r="C310" s="16">
        <f>'ERG Camera 2011'!J417*27.21</f>
        <v>5.1960215999999999</v>
      </c>
      <c r="D310" s="16"/>
      <c r="E310" s="16">
        <f>'Ravikumar-Measured Only 2020'!K331*3600*24/1000</f>
        <v>0.44689842699021232</v>
      </c>
      <c r="F310" s="16">
        <f>'Ravikumar-All Production-2020'!K331/1000*3600*24</f>
        <v>2.4579413484461679</v>
      </c>
      <c r="G310" s="16"/>
    </row>
    <row r="311" spans="1:7">
      <c r="A311" s="16">
        <f>'Allen 2013'!I338*27.21</f>
        <v>3.315353472</v>
      </c>
      <c r="B311" s="16">
        <f>'ERG TVA 2011'!J418*27.21</f>
        <v>4.5277439999999995E-2</v>
      </c>
      <c r="C311" s="16">
        <f>'ERG Camera 2011'!J418*27.21</f>
        <v>5.7834855000000003</v>
      </c>
      <c r="D311" s="16"/>
      <c r="E311" s="16">
        <f>'Ravikumar-Measured Only 2020'!K332*3600*24/1000</f>
        <v>0.67034764048531836</v>
      </c>
      <c r="F311" s="16">
        <f>'Ravikumar-All Production-2020'!K332/1000*3600*24</f>
        <v>1.3406952809706365</v>
      </c>
      <c r="G311" s="16"/>
    </row>
    <row r="312" spans="1:7">
      <c r="A312" s="16">
        <f>'Allen 2013'!I339*27.21</f>
        <v>2.1497995169999999</v>
      </c>
      <c r="B312" s="16">
        <f>'ERG TVA 2011'!J419*27.21</f>
        <v>0.57331469999999995</v>
      </c>
      <c r="C312" s="16">
        <f>'ERG Camera 2011'!J419*27.21</f>
        <v>17.485146</v>
      </c>
      <c r="D312" s="16"/>
      <c r="E312" s="16">
        <f>'Ravikumar-Measured Only 2020'!K333*3600*24/1000</f>
        <v>5.8096795508727581</v>
      </c>
      <c r="F312" s="16">
        <f>'Ravikumar-All Production-2020'!K333/1000*3600*24</f>
        <v>0.44689842699021232</v>
      </c>
      <c r="G312" s="16"/>
    </row>
    <row r="313" spans="1:7">
      <c r="A313" s="16">
        <f>'Allen 2013'!I340*27.21</f>
        <v>8.7287040630000003</v>
      </c>
      <c r="B313" s="16">
        <f>'ERG TVA 2011'!J420*27.21</f>
        <v>0.22833543600000003</v>
      </c>
      <c r="C313" s="16">
        <f>'ERG Camera 2011'!J420*27.21</f>
        <v>23.699909999999999</v>
      </c>
      <c r="D313" s="16"/>
      <c r="E313" s="16">
        <f>'Ravikumar-Measured Only 2020'!K334*3600*24/1000</f>
        <v>1.1172460674755302</v>
      </c>
      <c r="F313" s="16">
        <f>'Ravikumar-All Production-2020'!K334/1000*3600*24</f>
        <v>0.22344921349510616</v>
      </c>
      <c r="G313" s="16"/>
    </row>
    <row r="314" spans="1:7">
      <c r="A314" s="16">
        <f>'Allen 2013'!I341*27.21</f>
        <v>2.6937246959999999</v>
      </c>
      <c r="B314" s="16">
        <f>'ERG TVA 2011'!J421*27.21</f>
        <v>1.3496160000000002E-2</v>
      </c>
      <c r="C314" s="16">
        <f>'ERG Camera 2011'!J421*27.21</f>
        <v>47.688245999999999</v>
      </c>
      <c r="D314" s="16"/>
      <c r="E314" s="16">
        <f>'Ravikumar-Measured Only 2020'!K335*3600*24/1000</f>
        <v>0.67034764048531836</v>
      </c>
      <c r="F314" s="16">
        <f>'Ravikumar-All Production-2020'!K335/1000*3600*24</f>
        <v>0.22344921349510616</v>
      </c>
      <c r="G314" s="16"/>
    </row>
    <row r="315" spans="1:7">
      <c r="A315" s="16">
        <f>'Allen 2013'!I342*27.21</f>
        <v>10.06609461</v>
      </c>
      <c r="B315" s="16">
        <f>'ERG TVA 2011'!J422*27.21</f>
        <v>2.8284795000000001E-2</v>
      </c>
      <c r="C315" s="16">
        <f>'ERG Camera 2011'!J422*27.21</f>
        <v>1.2712512</v>
      </c>
      <c r="D315" s="16"/>
      <c r="E315" s="16">
        <f>'Ravikumar-Measured Only 2020'!K336*3600*24/1000</f>
        <v>2.2344921349510618</v>
      </c>
      <c r="F315" s="16">
        <f>'Ravikumar-All Production-2020'!K336/1000*3600*24</f>
        <v>2.0110429214559558</v>
      </c>
      <c r="G315" s="16"/>
    </row>
    <row r="316" spans="1:7">
      <c r="A316" s="16">
        <f>'Allen 2013'!I343*27.21</f>
        <v>6.3338964545999996</v>
      </c>
      <c r="B316" s="16">
        <f>'ERG TVA 2011'!J423*27.21</f>
        <v>4.4066595E-2</v>
      </c>
      <c r="C316" s="16">
        <f>'ERG Camera 2011'!J423*27.21</f>
        <v>1.6628031000000001</v>
      </c>
      <c r="D316" s="16"/>
      <c r="E316" s="16">
        <f>'Ravikumar-Measured Only 2020'!K337*3600*24/1000</f>
        <v>4.4689842699021236</v>
      </c>
      <c r="F316" s="16">
        <f>'Ravikumar-All Production-2020'!K337/1000*3600*24</f>
        <v>2.2344921349510614</v>
      </c>
      <c r="G316" s="16"/>
    </row>
    <row r="317" spans="1:7">
      <c r="A317" s="16">
        <f>'Allen 2013'!I344*27.21</f>
        <v>6.2874375564000005</v>
      </c>
      <c r="B317" s="16">
        <f>'ERG TVA 2011'!J424*27.21</f>
        <v>7.9766114999999999E-2</v>
      </c>
      <c r="C317" s="16">
        <f>'ERG Camera 2011'!J424*27.21</f>
        <v>1.4293413000000001</v>
      </c>
      <c r="D317" s="16"/>
      <c r="E317" s="16">
        <f>'Ravikumar-Measured Only 2020'!K338*3600*24/1000</f>
        <v>0.44689842699021232</v>
      </c>
      <c r="F317" s="16">
        <f>'Ravikumar-All Production-2020'!K338/1000*3600*24</f>
        <v>1.1172460674755305</v>
      </c>
      <c r="G317" s="16"/>
    </row>
    <row r="318" spans="1:7">
      <c r="A318" s="16">
        <f>'Allen 2013'!I345*27.21</f>
        <v>0.55750677839999996</v>
      </c>
      <c r="B318" s="16">
        <f>'ERG TVA 2011'!J425*27.21</f>
        <v>3.8202840000000002E-3</v>
      </c>
      <c r="C318" s="16">
        <f>'ERG Camera 2011'!J425*27.21</f>
        <v>1.1286708000000001</v>
      </c>
      <c r="D318" s="16"/>
      <c r="E318" s="16">
        <f>'Ravikumar-Measured Only 2020'!K339*3600*24/1000</f>
        <v>0.22344921349510616</v>
      </c>
      <c r="F318" s="16">
        <f>'Ravikumar-All Production-2020'!K339/1000*3600*24</f>
        <v>14.971097304172112</v>
      </c>
      <c r="G318" s="16"/>
    </row>
    <row r="319" spans="1:7">
      <c r="A319" s="16">
        <f>'Allen 2013'!I346*27.21</f>
        <v>11.4288889572</v>
      </c>
      <c r="B319" s="16">
        <f>'ERG TVA 2011'!J426*27.21</f>
        <v>1.7958600000000002E-2</v>
      </c>
      <c r="C319" s="16">
        <f>'ERG Camera 2011'!J426*27.21</f>
        <v>0.92731680000000005</v>
      </c>
      <c r="D319" s="16"/>
      <c r="E319" s="16">
        <f>'Ravikumar-Measured Only 2020'!K340*3600*24/1000</f>
        <v>4.4689842699021236</v>
      </c>
      <c r="F319" s="16">
        <f>'Ravikumar-All Production-2020'!K340/1000*3600*24</f>
        <v>23.015268989995931</v>
      </c>
      <c r="G319" s="16"/>
    </row>
    <row r="320" spans="1:7">
      <c r="A320" s="16">
        <f>'Allen 2013'!I347*27.21</f>
        <v>1.0995272573999999</v>
      </c>
      <c r="B320" s="16">
        <f>'ERG TVA 2011'!J427*27.21</f>
        <v>3.2760839999999999E-2</v>
      </c>
      <c r="C320" s="16">
        <f>'ERG Camera 2011'!J427*27.21</f>
        <v>1.2040424999999999</v>
      </c>
      <c r="D320" s="16"/>
      <c r="E320" s="16">
        <f>'Ravikumar-Measured Only 2020'!K341*3600*24/1000</f>
        <v>1.5641444944657426</v>
      </c>
      <c r="F320" s="16">
        <f>'Ravikumar-All Production-2020'!K341/1000*3600*24</f>
        <v>3.8416076320120149</v>
      </c>
      <c r="G320" s="16"/>
    </row>
    <row r="321" spans="1:7">
      <c r="A321" s="16">
        <f>'Allen 2013'!I348*27.21</f>
        <v>4.6923487181999999</v>
      </c>
      <c r="B321" s="16">
        <f>'ERG TVA 2011'!J428*27.21</f>
        <v>0.49767090000000003</v>
      </c>
      <c r="C321" s="16">
        <f>'ERG Camera 2011'!J428*27.21</f>
        <v>1.861164</v>
      </c>
      <c r="D321" s="16"/>
      <c r="E321" s="16">
        <f>'Ravikumar-Measured Only 2020'!K342*3600*24/1000</f>
        <v>0.22344921349510616</v>
      </c>
      <c r="F321" s="16">
        <f>'Ravikumar-All Production-2020'!K342/1000*3600*24</f>
        <v>0.67034764048531847</v>
      </c>
      <c r="G321" s="16"/>
    </row>
    <row r="322" spans="1:7">
      <c r="A322" s="16">
        <f>'Allen 2013'!I349*27.21</f>
        <v>0</v>
      </c>
      <c r="B322" s="16">
        <f>'ERG TVA 2011'!J429*27.21</f>
        <v>0.73140480000000008</v>
      </c>
      <c r="C322" s="16">
        <f>'ERG Camera 2011'!J429*27.21</f>
        <v>1.8244305000000001</v>
      </c>
      <c r="D322" s="16"/>
      <c r="E322" s="16">
        <f>'Ravikumar-Measured Only 2020'!K343*3600*24/1000</f>
        <v>5.3627811238825469</v>
      </c>
      <c r="F322" s="16">
        <f>'Ravikumar-All Production-2020'!K343/1000*3600*24</f>
        <v>0.22344921349510616</v>
      </c>
      <c r="G322" s="16"/>
    </row>
    <row r="323" spans="1:7">
      <c r="A323" s="16">
        <f>'Allen 2013'!I350*27.21</f>
        <v>11.630210849400001</v>
      </c>
      <c r="B323" s="16">
        <f>'ERG TVA 2011'!J430*27.21</f>
        <v>0.78364800000000023</v>
      </c>
      <c r="C323" s="16">
        <f>'ERG Camera 2011'!J430*27.21</f>
        <v>2.5305300000000002</v>
      </c>
      <c r="D323" s="16"/>
      <c r="E323" s="16">
        <f>'Ravikumar-Measured Only 2020'!K344*3600*24/1000</f>
        <v>5.8096795508727581</v>
      </c>
      <c r="F323" s="16">
        <f>'Ravikumar-All Production-2020'!K344/1000*3600*24</f>
        <v>33.964280451256123</v>
      </c>
      <c r="G323" s="16"/>
    </row>
    <row r="324" spans="1:7">
      <c r="A324" s="16">
        <f>'Allen 2013'!I351*27.21</f>
        <v>20.1483549531</v>
      </c>
      <c r="B324" s="16">
        <f>'ERG TVA 2011'!J431*27.21</f>
        <v>1.1656764000000002</v>
      </c>
      <c r="C324" s="16">
        <f>'ERG Camera 2011'!J431*27.21</f>
        <v>3.3783936000000003</v>
      </c>
      <c r="D324" s="16"/>
      <c r="E324" s="16">
        <f>'Ravikumar-Measured Only 2020'!K345*3600*24/1000</f>
        <v>1.1172460674755302</v>
      </c>
      <c r="F324" s="16">
        <f>'Ravikumar-All Production-2020'!K345/1000*3600*24</f>
        <v>0.44689842699021232</v>
      </c>
      <c r="G324" s="16"/>
    </row>
    <row r="325" spans="1:7">
      <c r="A325" s="16">
        <f>'Allen 2013'!I352*27.21</f>
        <v>12.282395366999999</v>
      </c>
      <c r="B325" s="16">
        <f>'ERG TVA 2011'!J432*27.21</f>
        <v>3.0997631999999999</v>
      </c>
      <c r="C325" s="16">
        <f>'ERG Camera 2011'!J432*27.21</f>
        <v>3.8153862000000003</v>
      </c>
      <c r="D325" s="16"/>
      <c r="E325" s="16">
        <f>'Ravikumar-Measured Only 2020'!K346*3600*24/1000</f>
        <v>37.986366294168036</v>
      </c>
      <c r="F325" s="16">
        <f>'Ravikumar-All Production-2020'!K346/1000*3600*24</f>
        <v>0.67034764048531847</v>
      </c>
      <c r="G325" s="16"/>
    </row>
    <row r="326" spans="1:7">
      <c r="A326" s="16">
        <f>'Allen 2013'!I353*27.21</f>
        <v>2.9268686831999999</v>
      </c>
      <c r="B326" s="16">
        <f>'ERG TVA 2011'!J433*27.21</f>
        <v>0.16407630000000001</v>
      </c>
      <c r="C326" s="16">
        <f>'ERG Camera 2011'!J433*27.21</f>
        <v>7.2541860000000007</v>
      </c>
      <c r="D326" s="16"/>
      <c r="E326" s="16">
        <f>'Ravikumar-Measured Only 2020'!K347*3600*24/1000</f>
        <v>3.3517382024265907</v>
      </c>
      <c r="F326" s="16">
        <f>'Ravikumar-All Production-2020'!K347/1000*3600*24</f>
        <v>0.67034764048531847</v>
      </c>
      <c r="G326" s="16"/>
    </row>
    <row r="327" spans="1:7">
      <c r="A327" s="16">
        <f>'Allen 2013'!I354*27.21</f>
        <v>0.28746031709999997</v>
      </c>
      <c r="B327" s="16">
        <f>'ERG TVA 2011'!J434*27.21</f>
        <v>9.5234999999999992E-4</v>
      </c>
      <c r="C327" s="16">
        <f>'ERG Camera 2011'!J434*27.21</f>
        <v>15.444395999999998</v>
      </c>
      <c r="D327" s="16"/>
      <c r="E327" s="16">
        <f>'Ravikumar-Measured Only 2020'!K348*3600*24/1000</f>
        <v>0.67034764048531836</v>
      </c>
      <c r="F327" s="16">
        <f>'Ravikumar-All Production-2020'!K348/1000*3600*24</f>
        <v>0.22344921349510616</v>
      </c>
      <c r="G327" s="16"/>
    </row>
    <row r="328" spans="1:7">
      <c r="A328" s="16">
        <f>'Allen 2013'!I355*27.21</f>
        <v>0.26132756100000004</v>
      </c>
      <c r="B328" s="16">
        <f>'ERG TVA 2011'!J435*27.21</f>
        <v>1.3142430000000004E-2</v>
      </c>
      <c r="C328" s="16">
        <f>'ERG Camera 2011'!J435*27.21</f>
        <v>16.094715000000001</v>
      </c>
      <c r="D328" s="16"/>
      <c r="E328" s="16">
        <f>'Ravikumar-Measured Only 2020'!K349*3600*24/1000</f>
        <v>4.6924334833972283</v>
      </c>
      <c r="F328" s="16">
        <f>'Ravikumar-All Production-2020'!K349/1000*3600*24</f>
        <v>30.017323849738027</v>
      </c>
      <c r="G328" s="16"/>
    </row>
    <row r="329" spans="1:7">
      <c r="A329" s="16">
        <f>'Allen 2013'!I356*27.21</f>
        <v>11.367748903499999</v>
      </c>
      <c r="B329" s="16">
        <f>'ERG TVA 2011'!J436*27.21</f>
        <v>1.371384E-2</v>
      </c>
      <c r="C329" s="16">
        <f>'ERG Camera 2011'!J436*27.21</f>
        <v>34.306367999999999</v>
      </c>
      <c r="D329" s="16"/>
      <c r="E329" s="16">
        <f>'Ravikumar-Measured Only 2020'!K350*3600*24/1000</f>
        <v>41.561553710089747</v>
      </c>
      <c r="F329" s="16">
        <f>'Ravikumar-All Production-2020'!K350/1000*3600*24</f>
        <v>4.6924334833972283</v>
      </c>
      <c r="G329" s="16"/>
    </row>
    <row r="330" spans="1:7">
      <c r="A330" s="16">
        <f>'Allen 2013'!I357*27.21</f>
        <v>0.41644360800000002</v>
      </c>
      <c r="B330" s="16">
        <f>'ERG TVA 2011'!J437*27.21</f>
        <v>1.8230700000000002E-2</v>
      </c>
      <c r="C330" s="16">
        <f>'ERG Camera 2011'!J437*27.21</f>
        <v>39.998155800000006</v>
      </c>
      <c r="D330" s="16"/>
      <c r="E330" s="16">
        <f>'Ravikumar-Measured Only 2020'!K351*3600*24/1000</f>
        <v>3.5751874159216985</v>
      </c>
      <c r="F330" s="16">
        <f>'Ravikumar-All Production-2020'!K351/1000*3600*24</f>
        <v>3.1282889889314864</v>
      </c>
      <c r="G330" s="16"/>
    </row>
    <row r="331" spans="1:7">
      <c r="A331" s="16">
        <f>'Allen 2013'!I358*27.21</f>
        <v>0.28630498050000003</v>
      </c>
      <c r="B331" s="16">
        <f>'ERG TVA 2011'!J438*27.21</f>
        <v>3.4012500000000001E-2</v>
      </c>
      <c r="C331" s="16">
        <f>'ERG Camera 2011'!J438*27.21</f>
        <v>1.0239122999999999</v>
      </c>
      <c r="D331" s="16"/>
      <c r="E331" s="16">
        <f>'Ravikumar-Measured Only 2020'!K352*3600*24/1000</f>
        <v>4.0220858429119115</v>
      </c>
      <c r="F331" s="16">
        <f>'Ravikumar-All Production-2020'!K352/1000*3600*24</f>
        <v>0.44689842699021232</v>
      </c>
      <c r="G331" s="16"/>
    </row>
    <row r="332" spans="1:7">
      <c r="A332" s="16">
        <f>'Allen 2013'!I359*27.21</f>
        <v>0.83288721600000004</v>
      </c>
      <c r="B332" s="16">
        <f>'ERG TVA 2011'!J439*27.21</f>
        <v>9.5235E-2</v>
      </c>
      <c r="C332" s="16">
        <f>'ERG Camera 2011'!J439*27.21</f>
        <v>16.132809000000002</v>
      </c>
      <c r="D332" s="16"/>
      <c r="E332" s="16">
        <f>'Ravikumar-Measured Only 2020'!K353*3600*24/1000</f>
        <v>3.3517382024265907</v>
      </c>
      <c r="F332" s="16">
        <f>'Ravikumar-All Production-2020'!K353/1000*3600*24</f>
        <v>1.1172460674755305</v>
      </c>
      <c r="G332" s="16"/>
    </row>
    <row r="333" spans="1:7">
      <c r="A333" s="16">
        <f>'Allen 2013'!I360*27.21</f>
        <v>28.708581226499998</v>
      </c>
      <c r="B333" s="16">
        <f>'ERG TVA 2011'!J440*27.21</f>
        <v>0.11972400000000001</v>
      </c>
      <c r="C333" s="16">
        <f>'ERG Camera 2011'!J440*27.21</f>
        <v>0.179586</v>
      </c>
      <c r="D333" s="16"/>
      <c r="E333" s="16">
        <f>'Ravikumar-Measured Only 2020'!K354*3600*24/1000</f>
        <v>0.22344921349510616</v>
      </c>
      <c r="F333" s="16">
        <f>'Ravikumar-All Production-2020'!K354/1000*3600*24</f>
        <v>64.800271913580772</v>
      </c>
      <c r="G333" s="16"/>
    </row>
    <row r="334" spans="1:7">
      <c r="A334" s="16">
        <f>'Allen 2013'!I361*27.21</f>
        <v>35.241540327000003</v>
      </c>
      <c r="B334" s="16">
        <f>'ERG TVA 2011'!J441*27.21</f>
        <v>6.9467130000000008</v>
      </c>
      <c r="C334" s="16">
        <f>'ERG Camera 2011'!J441*27.21</f>
        <v>3.2009843999999998</v>
      </c>
      <c r="D334" s="16"/>
      <c r="E334" s="16">
        <f>'Ravikumar-Measured Only 2020'!K355*3600*24/1000</f>
        <v>2.9048397754363791</v>
      </c>
      <c r="F334" s="16">
        <f>'Ravikumar-All Production-2020'!K355/1000*3600*24</f>
        <v>75.972732588336072</v>
      </c>
      <c r="G334" s="16"/>
    </row>
    <row r="335" spans="1:7">
      <c r="A335" s="16">
        <f>'Allen 2013'!I362*27.21</f>
        <v>18.323518752000002</v>
      </c>
      <c r="B335" s="16">
        <f>'ERG TVA 2011'!J442*27.21</f>
        <v>0.185028</v>
      </c>
      <c r="C335" s="16">
        <f>'ERG Camera 2011'!J442*27.21</f>
        <v>1.9525896000000003</v>
      </c>
      <c r="D335" s="16"/>
      <c r="E335" s="16">
        <f>'Ravikumar-Measured Only 2020'!K356*3600*24/1000</f>
        <v>3.7986366294168037</v>
      </c>
      <c r="F335" s="16">
        <f>'Ravikumar-All Production-2020'!K356/1000*3600*24</f>
        <v>1.1172460674755305</v>
      </c>
      <c r="G335" s="16"/>
    </row>
    <row r="336" spans="1:7">
      <c r="A336" s="16">
        <f>'Allen 2013'!I363*27.21</f>
        <v>9.1877871014999997</v>
      </c>
      <c r="B336" s="16">
        <f>'ERG TVA 2011'!J443*27.21</f>
        <v>0.68460359999999998</v>
      </c>
      <c r="C336" s="16">
        <f>'ERG Camera 2011'!J443*27.21</f>
        <v>4.8727668</v>
      </c>
      <c r="D336" s="16"/>
      <c r="E336" s="16">
        <f>'Ravikumar-Measured Only 2020'!K357*3600*24/1000</f>
        <v>3.3517382024265907</v>
      </c>
      <c r="F336" s="16">
        <f>'Ravikumar-All Production-2020'!K357/1000*3600*24</f>
        <v>8.7145193263091407</v>
      </c>
      <c r="G336" s="16"/>
    </row>
    <row r="337" spans="1:7">
      <c r="A337" s="16">
        <f>'Allen 2013'!I364*27.21</f>
        <v>3.5657983935000002</v>
      </c>
      <c r="B337" s="16">
        <f>'ERG TVA 2011'!J444*27.21</f>
        <v>4.0123866000000001E-2</v>
      </c>
      <c r="C337" s="16">
        <f>'ERG Camera 2011'!J444*27.21</f>
        <v>47.367167999999999</v>
      </c>
      <c r="D337" s="16"/>
      <c r="E337" s="16">
        <f>'Ravikumar-Measured Only 2020'!K358*3600*24/1000</f>
        <v>1.5641444944657426</v>
      </c>
      <c r="F337" s="16">
        <f>'Ravikumar-All Production-2020'!K358/1000*3600*24</f>
        <v>9.1614177532993537</v>
      </c>
      <c r="G337" s="16"/>
    </row>
    <row r="338" spans="1:7">
      <c r="A338" s="16">
        <f>'Allen 2013'!I365*27.21</f>
        <v>5.1795173745000005</v>
      </c>
      <c r="B338" s="16">
        <f>'ERG TVA 2011'!J445*27.21</f>
        <v>0.78364800000000001</v>
      </c>
      <c r="C338" s="16">
        <f>'ERG Camera 2011'!J445*27.21</f>
        <v>0.6040620000000001</v>
      </c>
      <c r="D338" s="16"/>
      <c r="E338" s="16">
        <f>'Ravikumar-Measured Only 2020'!K359*3600*24/1000</f>
        <v>0.67034764048531836</v>
      </c>
      <c r="F338" s="16">
        <f>'Ravikumar-All Production-2020'!K359/1000*3600*24</f>
        <v>0.44689842699021232</v>
      </c>
      <c r="G338" s="16"/>
    </row>
    <row r="339" spans="1:7">
      <c r="A339" s="16">
        <f>'Allen 2013'!I366*27.21</f>
        <v>0.54658223550000007</v>
      </c>
      <c r="B339" s="16">
        <f>'ERG TVA 2011'!J446*27.21</f>
        <v>1.4228109000000002</v>
      </c>
      <c r="C339" s="16">
        <f>'ERG Camera 2011'!J446*27.21</f>
        <v>16.146414</v>
      </c>
      <c r="D339" s="16"/>
      <c r="E339" s="16">
        <f>'Ravikumar-Measured Only 2020'!K360*3600*24/1000</f>
        <v>0.44689842699021232</v>
      </c>
      <c r="F339" s="16">
        <f>'Ravikumar-All Production-2020'!K360/1000*3600*24</f>
        <v>50.276073036398884</v>
      </c>
      <c r="G339" s="16"/>
    </row>
    <row r="340" spans="1:7">
      <c r="A340" s="16">
        <f>'Allen 2013'!I367*27.21</f>
        <v>1.1406584376</v>
      </c>
      <c r="B340" s="16">
        <f>'ERG TVA 2011'!J447*27.21</f>
        <v>3.9925233000000002</v>
      </c>
      <c r="C340" s="16">
        <f>'ERG Camera 2011'!J447*27.21</f>
        <v>1.1558808</v>
      </c>
      <c r="D340" s="16"/>
      <c r="E340" s="16">
        <f>'Ravikumar-Measured Only 2020'!K361*3600*24/1000</f>
        <v>12.066257528735729</v>
      </c>
      <c r="F340" s="16">
        <f>'Ravikumar-All Production-2020'!K361/1000*3600*24</f>
        <v>0.22344921349510616</v>
      </c>
      <c r="G340" s="16"/>
    </row>
    <row r="341" spans="1:7">
      <c r="A341" s="16">
        <f>'Allen 2013'!I368*27.21</f>
        <v>0.62217732960000005</v>
      </c>
      <c r="B341" s="16">
        <f>'ERG TVA 2011'!J448*27.21</f>
        <v>5.5437654000000007</v>
      </c>
      <c r="C341" s="16">
        <f>'ERG Camera 2011'!J448*27.21</f>
        <v>27.775967999999999</v>
      </c>
      <c r="D341" s="16"/>
      <c r="E341" s="16">
        <f>'Ravikumar-Measured Only 2020'!K362*3600*24/1000</f>
        <v>0.22344921349510616</v>
      </c>
      <c r="F341" s="16">
        <f>'Ravikumar-All Production-2020'!K362/1000*3600*24</f>
        <v>13.797102230094652</v>
      </c>
      <c r="G341" s="16"/>
    </row>
    <row r="342" spans="1:7">
      <c r="A342" s="16">
        <f>'Allen 2013'!I369*27.21</f>
        <v>0.6002022615</v>
      </c>
      <c r="B342" s="16">
        <f>'ERG TVA 2011'!J449*27.21</f>
        <v>63.045570000000005</v>
      </c>
      <c r="C342" s="16">
        <f>'ERG Camera 2011'!J449*27.21</f>
        <v>2.7210000000000003E-3</v>
      </c>
      <c r="D342" s="16"/>
      <c r="E342" s="16">
        <f>'Ravikumar-Measured Only 2020'!K363*3600*24/1000</f>
        <v>0.22344921349510616</v>
      </c>
      <c r="F342" s="16">
        <f>'Ravikumar-All Production-2020'!K363/1000*3600*24</f>
        <v>2.2344921349510614</v>
      </c>
      <c r="G342" s="16"/>
    </row>
    <row r="343" spans="1:7">
      <c r="A343" s="16">
        <f>'Allen 2013'!I370*27.21</f>
        <v>8.9904180060000005</v>
      </c>
      <c r="B343" s="16">
        <f>'ERG TVA 2011'!J450*27.21</f>
        <v>7.6188000000000006E-2</v>
      </c>
      <c r="C343" s="16">
        <f>'ERG Camera 2011'!J450*27.21</f>
        <v>5.7957299999999998E-3</v>
      </c>
      <c r="D343" s="16"/>
      <c r="E343" s="16">
        <f>'Ravikumar-Measured Only 2020'!K364*3600*24/1000</f>
        <v>5.3627811238825469</v>
      </c>
      <c r="F343" s="16">
        <f>'Ravikumar-All Production-2020'!K364/1000*3600*24</f>
        <v>0.22344921349510616</v>
      </c>
      <c r="G343" s="16"/>
    </row>
    <row r="344" spans="1:7">
      <c r="A344" s="16">
        <f>'Allen 2013'!I371*27.21</f>
        <v>1.498403001</v>
      </c>
      <c r="B344" s="16">
        <f>'ERG TVA 2011'!J451*27.21</f>
        <v>0.12780537000000003</v>
      </c>
      <c r="C344" s="16">
        <f>'ERG Camera 2011'!J451*27.21</f>
        <v>0.68460359999999998</v>
      </c>
      <c r="D344" s="16"/>
      <c r="E344" s="16">
        <f>'Ravikumar-Measured Only 2020'!K365*3600*24/1000</f>
        <v>6.2565779778629711</v>
      </c>
      <c r="F344" s="16">
        <f>'Ravikumar-All Production-2020'!K365/1000*3600*24</f>
        <v>4.0220858429119115</v>
      </c>
      <c r="G344" s="16"/>
    </row>
    <row r="345" spans="1:7">
      <c r="A345" s="16">
        <f>'Allen 2013'!I372*27.21</f>
        <v>2.7642951915</v>
      </c>
      <c r="B345" s="16">
        <f>'ERG TVA 2011'!J452*27.21</f>
        <v>5.1573833999999996</v>
      </c>
      <c r="C345" s="16">
        <f>'ERG Camera 2011'!J452*27.21</f>
        <v>1.0788765</v>
      </c>
      <c r="D345" s="16"/>
      <c r="E345" s="16">
        <f>'Ravikumar-Measured Only 2020'!K366*3600*24/1000</f>
        <v>6.2565779778629711</v>
      </c>
      <c r="F345" s="16">
        <f>'Ravikumar-All Production-2020'!K366/1000*3600*24</f>
        <v>5.5862303373776534</v>
      </c>
      <c r="G345" s="16"/>
    </row>
    <row r="346" spans="1:7">
      <c r="A346" s="16">
        <f>'Allen 2013'!I373*27.21</f>
        <v>1.4352662775</v>
      </c>
      <c r="B346" s="16">
        <f>'ERG TVA 2011'!J453*27.21</f>
        <v>8.1548370000000006</v>
      </c>
      <c r="C346" s="16">
        <f>'ERG Camera 2011'!J453*27.21</f>
        <v>2.1550319999999998</v>
      </c>
      <c r="D346" s="16"/>
      <c r="E346" s="16">
        <f>'Ravikumar-Measured Only 2020'!K367*3600*24/1000</f>
        <v>0.67034764048531836</v>
      </c>
      <c r="F346" s="16">
        <f>'Ravikumar-All Production-2020'!K367/1000*3600*24</f>
        <v>4.4689842699021227</v>
      </c>
      <c r="G346" s="16"/>
    </row>
    <row r="347" spans="1:7">
      <c r="A347" s="16">
        <f>'Allen 2013'!I374*27.21</f>
        <v>0.6002022615</v>
      </c>
      <c r="B347" s="16">
        <f>'ERG TVA 2011'!J454*27.21</f>
        <v>9.3874500000000038E-4</v>
      </c>
      <c r="C347" s="16">
        <f>'ERG Camera 2011'!J454*27.21</f>
        <v>2.5272648000000002</v>
      </c>
      <c r="D347" s="16"/>
      <c r="E347" s="16">
        <f>'Ravikumar-Measured Only 2020'!K368*3600*24/1000</f>
        <v>0.44689842699021232</v>
      </c>
      <c r="F347" s="16">
        <f>'Ravikumar-All Production-2020'!K368/1000*3600*24</f>
        <v>13.797102230094652</v>
      </c>
      <c r="G347" s="16"/>
    </row>
    <row r="348" spans="1:7">
      <c r="A348" s="16">
        <f>'Allen 2013'!I375*27.21</f>
        <v>2.4447319722000005</v>
      </c>
      <c r="B348" s="16">
        <f>'ERG TVA 2011'!J455*27.21</f>
        <v>0.12040969200000003</v>
      </c>
      <c r="C348" s="16">
        <f>'ERG Camera 2011'!J455*27.21</f>
        <v>2.6475330000000001</v>
      </c>
      <c r="D348" s="16"/>
      <c r="E348" s="16">
        <f>'Ravikumar-Measured Only 2020'!K369*3600*24/1000</f>
        <v>4.0220858429119115</v>
      </c>
      <c r="F348" s="16">
        <f>'Ravikumar-All Production-2020'!K369/1000*3600*24</f>
        <v>13.797102230094652</v>
      </c>
      <c r="G348" s="16"/>
    </row>
    <row r="349" spans="1:7">
      <c r="A349" s="16">
        <f>'Allen 2013'!I376*27.21</f>
        <v>10.332181200000001</v>
      </c>
      <c r="B349" s="16">
        <f>'ERG TVA 2011'!J456*27.21</f>
        <v>0.21550320000000001</v>
      </c>
      <c r="C349" s="16">
        <f>'ERG Camera 2011'!J456*27.21</f>
        <v>2.4856334999999996</v>
      </c>
      <c r="D349" s="16"/>
      <c r="E349" s="16">
        <f>'Ravikumar-Measured Only 2020'!K370*3600*24/1000</f>
        <v>1.5641444944657426</v>
      </c>
      <c r="F349" s="16">
        <f>'Ravikumar-All Production-2020'!K370/1000*3600*24</f>
        <v>0.8937968539804243</v>
      </c>
      <c r="G349" s="16"/>
    </row>
    <row r="350" spans="1:7">
      <c r="A350" s="16">
        <f>'Allen 2013'!I377*27.21</f>
        <v>1.5028627200000002</v>
      </c>
      <c r="B350" s="16">
        <f>'ERG TVA 2011'!J457*27.21</f>
        <v>0.19455150000000002</v>
      </c>
      <c r="C350" s="16">
        <f>'ERG Camera 2011'!J457*27.21</f>
        <v>3.8474940000000002</v>
      </c>
      <c r="D350" s="16"/>
      <c r="E350" s="16">
        <f>'Ravikumar-Measured Only 2020'!K371*3600*24/1000</f>
        <v>0.22344921349510616</v>
      </c>
      <c r="F350" s="16">
        <f>'Ravikumar-All Production-2020'!K371/1000*3600*24</f>
        <v>1.1172460674755305</v>
      </c>
      <c r="G350" s="16"/>
    </row>
    <row r="351" spans="1:7">
      <c r="A351" s="16">
        <f>'Allen 2013'!I378*27.21</f>
        <v>8.2422627300000002</v>
      </c>
      <c r="B351" s="16">
        <f>'ERG TVA 2011'!J458*27.21</f>
        <v>0.79997399999999996</v>
      </c>
      <c r="C351" s="16">
        <f>'ERG Camera 2011'!J458*27.21</f>
        <v>4.6480122000000001</v>
      </c>
      <c r="D351" s="16"/>
      <c r="E351" s="16">
        <f>'Ravikumar-Measured Only 2020'!K372*3600*24/1000</f>
        <v>3.3517382024265907</v>
      </c>
      <c r="F351" s="16">
        <f>'Ravikumar-All Production-2020'!K372/1000*3600*24</f>
        <v>1.0857743472649501</v>
      </c>
      <c r="G351" s="16"/>
    </row>
    <row r="352" spans="1:7">
      <c r="A352" s="16">
        <f>'Allen 2013'!I379*27.21</f>
        <v>5.6296153989000013</v>
      </c>
      <c r="B352" s="16">
        <f>'ERG TVA 2011'!J459*27.21</f>
        <v>8.1907542000000014E-2</v>
      </c>
      <c r="C352" s="16">
        <f>'ERG Camera 2011'!J459*27.21</f>
        <v>4.1304780000000001</v>
      </c>
      <c r="D352" s="16"/>
      <c r="E352" s="16">
        <f>'Ravikumar-Measured Only 2020'!K373*3600*24/1000</f>
        <v>2.9048397754363791</v>
      </c>
      <c r="F352" s="16">
        <f>'Ravikumar-All Production-2020'!K373/1000*3600*24</f>
        <v>30.017323849738027</v>
      </c>
      <c r="G352" s="16"/>
    </row>
    <row r="353" spans="1:7">
      <c r="A353" s="16">
        <f>'Allen 2013'!I380*27.21</f>
        <v>0.31552416690000001</v>
      </c>
      <c r="B353" s="16">
        <f>'ERG TVA 2011'!J460*27.21</f>
        <v>1.5893360999999999</v>
      </c>
      <c r="C353" s="16">
        <f>'ERG Camera 2011'!J460*27.21</f>
        <v>5.8539593999999999</v>
      </c>
      <c r="D353" s="16"/>
      <c r="E353" s="16">
        <f>'Ravikumar-Measured Only 2020'!K374*3600*24/1000</f>
        <v>2.2344921349510618</v>
      </c>
      <c r="F353" s="16">
        <f>'Ravikumar-All Production-2020'!K374/1000*3600*24</f>
        <v>30.017323849738027</v>
      </c>
      <c r="G353" s="16"/>
    </row>
    <row r="354" spans="1:7">
      <c r="A354" s="16">
        <f>'Allen 2013'!I381*27.21</f>
        <v>3.5870115816000001</v>
      </c>
      <c r="B354" s="16">
        <f>'ERG TVA 2011'!J461*27.21</f>
        <v>2.7046739999999998</v>
      </c>
      <c r="C354" s="16">
        <f>'ERG Camera 2011'!J461*27.21</f>
        <v>7.941782700000001</v>
      </c>
      <c r="D354" s="16"/>
      <c r="E354" s="16">
        <f>'Ravikumar-Measured Only 2020'!K375*3600*24/1000</f>
        <v>1.1172460674755302</v>
      </c>
      <c r="F354" s="16">
        <f>'Ravikumar-All Production-2020'!K375/1000*3600*24</f>
        <v>30.017323849738027</v>
      </c>
      <c r="G354" s="16"/>
    </row>
    <row r="355" spans="1:7">
      <c r="A355" s="16">
        <f>'Allen 2013'!I382*27.21</f>
        <v>1.3783424133000002</v>
      </c>
      <c r="B355" s="16">
        <f>'ERG TVA 2011'!J462*27.21</f>
        <v>2.0374848000000001E-2</v>
      </c>
      <c r="C355" s="16">
        <f>'ERG Camera 2011'!J462*27.21</f>
        <v>7.063716000000003</v>
      </c>
      <c r="D355" s="16"/>
      <c r="E355" s="16">
        <f>'Ravikumar-Measured Only 2020'!K376*3600*24/1000</f>
        <v>3.3517382024265907</v>
      </c>
      <c r="F355" s="16">
        <f>'Ravikumar-All Production-2020'!K376/1000*3600*24</f>
        <v>30.017323849738027</v>
      </c>
      <c r="G355" s="16"/>
    </row>
    <row r="356" spans="1:7">
      <c r="A356" s="16">
        <f>'Allen 2013'!I383*27.21</f>
        <v>0.24909802650000001</v>
      </c>
      <c r="B356" s="16">
        <f>'ERG TVA 2011'!J463*27.21</f>
        <v>2.9522850000000003E-2</v>
      </c>
      <c r="C356" s="16">
        <f>'ERG Camera 2011'!J463*27.21</f>
        <v>10.269870299999999</v>
      </c>
      <c r="D356" s="16"/>
      <c r="E356" s="16">
        <f>'Ravikumar-Measured Only 2020'!K377*3600*24/1000</f>
        <v>0.22344921349510616</v>
      </c>
      <c r="F356" s="16">
        <f>'Ravikumar-All Production-2020'!K377/1000*3600*24</f>
        <v>30.017323849738027</v>
      </c>
      <c r="G356" s="16"/>
    </row>
    <row r="357" spans="1:7">
      <c r="A357" s="16">
        <f>'Allen 2013'!I384*27.21</f>
        <v>0.61444179870000004</v>
      </c>
      <c r="B357" s="16">
        <f>'ERG TVA 2011'!J464*27.21</f>
        <v>0.28733760000000003</v>
      </c>
      <c r="C357" s="16">
        <f>'ERG Camera 2011'!J464*27.21</f>
        <v>10.2902778</v>
      </c>
      <c r="D357" s="16"/>
      <c r="E357" s="16">
        <f>'Ravikumar-Measured Only 2020'!K378*3600*24/1000</f>
        <v>0.44689842699021232</v>
      </c>
      <c r="F357" s="16">
        <f>'Ravikumar-All Production-2020'!K378/1000*3600*24</f>
        <v>1.7875937079608497</v>
      </c>
      <c r="G357" s="16"/>
    </row>
    <row r="358" spans="1:7">
      <c r="A358" s="16">
        <f>'Allen 2013'!I385*27.21</f>
        <v>9.9639210600000014E-2</v>
      </c>
      <c r="B358" s="16">
        <f>'ERG TVA 2011'!J465*27.21</f>
        <v>1.7686500000000003E-3</v>
      </c>
      <c r="C358" s="16">
        <f>'ERG Camera 2011'!J465*27.21</f>
        <v>9.5507100000000005</v>
      </c>
      <c r="D358" s="16"/>
      <c r="E358" s="16">
        <f>'Ravikumar-Measured Only 2020'!K379*3600*24/1000</f>
        <v>3.7986366294168037</v>
      </c>
      <c r="F358" s="16">
        <f>'Ravikumar-All Production-2020'!K379/1000*3600*24</f>
        <v>2.2344921349510614</v>
      </c>
      <c r="G358" s="16"/>
    </row>
    <row r="359" spans="1:7">
      <c r="A359" s="16">
        <f>'Allen 2013'!I386*27.21</f>
        <v>4.3841252664000008</v>
      </c>
      <c r="B359" s="16">
        <f>'ERG TVA 2011'!J466*27.21</f>
        <v>4.0521132000000001E-2</v>
      </c>
      <c r="C359" s="16">
        <f>'ERG Camera 2011'!J466*27.21</f>
        <v>26.232616799999999</v>
      </c>
      <c r="D359" s="16"/>
      <c r="E359" s="16">
        <f>'Ravikumar-Measured Only 2020'!K380*3600*24/1000</f>
        <v>2.2344921349510618</v>
      </c>
      <c r="F359" s="16">
        <f>'Ravikumar-All Production-2020'!K380/1000*3600*24</f>
        <v>4.4689842699021227</v>
      </c>
      <c r="G359" s="16"/>
    </row>
    <row r="360" spans="1:7">
      <c r="A360" s="16">
        <f>'Allen 2013'!I387*27.21</f>
        <v>4.0519945644000002</v>
      </c>
      <c r="B360" s="16">
        <f>'ERG TVA 2011'!J467*27.21</f>
        <v>4.5886944000000005</v>
      </c>
      <c r="C360" s="16">
        <f>'ERG Camera 2011'!J467*27.21</f>
        <v>51.743896500000005</v>
      </c>
      <c r="D360" s="16"/>
      <c r="E360" s="16">
        <f>'Ravikumar-Measured Only 2020'!K381*3600*24/1000</f>
        <v>0.89379685398042419</v>
      </c>
      <c r="F360" s="16">
        <f>'Ravikumar-All Production-2020'!K381/1000*3600*24</f>
        <v>0.44689842699021232</v>
      </c>
      <c r="G360" s="16"/>
    </row>
    <row r="361" spans="1:7">
      <c r="A361" s="16">
        <f>'Allen 2013'!I388*27.21</f>
        <v>8.375220585600001</v>
      </c>
      <c r="B361" s="16">
        <f>'ERG TVA 2011'!J468*27.21</f>
        <v>2.4336623999999998E-2</v>
      </c>
      <c r="C361" s="16">
        <f>'ERG Camera 2011'!J468*27.21</f>
        <v>62.690479500000002</v>
      </c>
      <c r="D361" s="16"/>
      <c r="E361" s="16">
        <f>'Ravikumar-Measured Only 2020'!K382*3600*24/1000</f>
        <v>2.2344921349510618</v>
      </c>
      <c r="F361" s="16">
        <f>'Ravikumar-All Production-2020'!K382/1000*3600*24</f>
        <v>1.1172460674755305</v>
      </c>
      <c r="G361" s="16"/>
    </row>
    <row r="362" spans="1:7">
      <c r="A362" s="16">
        <f>'Allen 2013'!I389*27.21</f>
        <v>5.1393399047999999</v>
      </c>
      <c r="B362" s="16">
        <f>'ERG TVA 2011'!J469*27.21</f>
        <v>3.5272323000000001E-2</v>
      </c>
      <c r="C362" s="16">
        <f>'ERG Camera 2011'!J469*27.21</f>
        <v>99.68655600000001</v>
      </c>
      <c r="D362" s="16"/>
      <c r="E362" s="16">
        <f>'Ravikumar-Measured Only 2020'!K383*3600*24/1000</f>
        <v>3.3517382024265907</v>
      </c>
      <c r="F362" s="16">
        <f>'Ravikumar-All Production-2020'!K383/1000*3600*24</f>
        <v>0.22344921349510616</v>
      </c>
      <c r="G362" s="16"/>
    </row>
    <row r="363" spans="1:7">
      <c r="A363" s="16">
        <f>'Allen 2013'!I390*27.21</f>
        <v>2.0462186658000001</v>
      </c>
      <c r="B363" s="16">
        <f>'ERG TVA 2011'!J470*27.21</f>
        <v>0.15455280000000002</v>
      </c>
      <c r="C363" s="16">
        <f>'ERG Camera 2011'!J470*27.21</f>
        <v>2.7210000000000002E-2</v>
      </c>
      <c r="D363" s="16"/>
      <c r="E363" s="16">
        <f>'Ravikumar-Measured Only 2020'!K384*3600*24/1000</f>
        <v>3.8416076320120154</v>
      </c>
      <c r="F363" s="16">
        <f>'Ravikumar-All Production-2020'!K384/1000*3600*24</f>
        <v>3.770909354749528</v>
      </c>
      <c r="G363" s="16"/>
    </row>
    <row r="364" spans="1:7">
      <c r="A364" s="16">
        <f>'Allen 2013'!I391*27.21</f>
        <v>1.1445973571999999</v>
      </c>
      <c r="B364" s="16">
        <f>'ERG TVA 2011'!J471*27.21</f>
        <v>0.42502020000000001</v>
      </c>
      <c r="C364" s="16">
        <f>'ERG Camera 2011'!J471*27.21</f>
        <v>0.82283040000000029</v>
      </c>
      <c r="D364" s="16"/>
      <c r="E364" s="16">
        <f>'Ravikumar-Measured Only 2020'!K385*3600*24/1000</f>
        <v>2.4579413484461679</v>
      </c>
      <c r="F364" s="16">
        <f>'Ravikumar-All Production-2020'!K385/1000*3600*24</f>
        <v>13.797102230094652</v>
      </c>
      <c r="G364" s="16"/>
    </row>
    <row r="365" spans="1:7">
      <c r="A365" s="16">
        <f>'Allen 2013'!I392*27.21</f>
        <v>1.3266923912999999</v>
      </c>
      <c r="B365" s="16">
        <f>'ERG TVA 2011'!J472*27.21</f>
        <v>1.2315245999999997</v>
      </c>
      <c r="C365" s="16">
        <f>'ERG Camera 2011'!J472*27.21</f>
        <v>2.1830582999999999</v>
      </c>
      <c r="D365" s="16"/>
      <c r="E365" s="16">
        <f>'Ravikumar-Measured Only 2020'!K386*3600*24/1000</f>
        <v>0.67034764048531836</v>
      </c>
      <c r="F365" s="16">
        <f>'Ravikumar-All Production-2020'!K386/1000*3600*24</f>
        <v>13.797102230094652</v>
      </c>
      <c r="G365" s="16"/>
    </row>
    <row r="366" spans="1:7">
      <c r="A366" s="16">
        <f>'Allen 2013'!I393*27.21</f>
        <v>3.7979821398000002</v>
      </c>
      <c r="B366" s="16">
        <f>'ERG TVA 2011'!J473*27.21</f>
        <v>0.25305300000000003</v>
      </c>
      <c r="C366" s="16">
        <f>'ERG Camera 2011'!J473*27.21</f>
        <v>5.0822837999999999</v>
      </c>
      <c r="D366" s="16"/>
      <c r="E366" s="16">
        <f>'Ravikumar-Measured Only 2020'!K387*3600*24/1000</f>
        <v>2.2344921349510618</v>
      </c>
      <c r="F366" s="16">
        <f>'Ravikumar-All Production-2020'!K387/1000*3600*24</f>
        <v>5.5862303373776534</v>
      </c>
      <c r="G366" s="16"/>
    </row>
    <row r="367" spans="1:7">
      <c r="A367" s="16">
        <f>'Allen 2013'!I394*27.21</f>
        <v>2.7574390877999999</v>
      </c>
      <c r="B367" s="16">
        <f>'ERG TVA 2011'!J474*27.21</f>
        <v>2.546856</v>
      </c>
      <c r="C367" s="16">
        <f>'ERG Camera 2011'!J474*27.21</f>
        <v>6.6664500000000002</v>
      </c>
      <c r="D367" s="16"/>
      <c r="E367" s="16">
        <f>'Ravikumar-Measured Only 2020'!K388*3600*24/1000</f>
        <v>2.2344921349510618</v>
      </c>
      <c r="F367" s="16">
        <f>'Ravikumar-All Production-2020'!K388/1000*3600*24</f>
        <v>2.9048397754363791</v>
      </c>
      <c r="G367" s="16"/>
    </row>
    <row r="368" spans="1:7">
      <c r="A368" s="16">
        <f>'Allen 2013'!I395*27.21</f>
        <v>3.4598056479000006</v>
      </c>
      <c r="B368" s="16">
        <f>'ERG TVA 2011'!J475*27.21</f>
        <v>2.9604480000000001E-3</v>
      </c>
      <c r="C368" s="16">
        <f>'ERG Camera 2011'!J475*27.21</f>
        <v>6.6980136000000003</v>
      </c>
      <c r="D368" s="16"/>
      <c r="E368" s="16">
        <f>'Ravikumar-Measured Only 2020'!K389*3600*24/1000</f>
        <v>1.1172460674755302</v>
      </c>
      <c r="F368" s="16">
        <f>'Ravikumar-All Production-2020'!K389/1000*3600*24</f>
        <v>0.22344921349510616</v>
      </c>
      <c r="G368" s="16"/>
    </row>
    <row r="369" spans="1:7">
      <c r="A369" s="16">
        <f>'Allen 2013'!I396*27.21</f>
        <v>2.2371675618000002</v>
      </c>
      <c r="B369" s="16">
        <f>'ERG TVA 2011'!J476*27.21</f>
        <v>0.20244240000000002</v>
      </c>
      <c r="C369" s="16">
        <f>'ERG Camera 2011'!J476*27.21</f>
        <v>32.260176000000001</v>
      </c>
      <c r="D369" s="16"/>
      <c r="E369" s="16">
        <f>'Ravikumar-Measured Only 2020'!K390*3600*24/1000</f>
        <v>3.3517382024265907</v>
      </c>
      <c r="F369" s="16">
        <f>'Ravikumar-All Production-2020'!K390/1000*3600*24</f>
        <v>3.3517382024265907</v>
      </c>
      <c r="G369" s="16"/>
    </row>
    <row r="370" spans="1:7">
      <c r="A370" s="16">
        <f>'Allen 2013'!I397*27.21</f>
        <v>2.0030453751000001</v>
      </c>
      <c r="B370" s="16">
        <f>'ERG TVA 2011'!J477*27.21</f>
        <v>0.41304780000000002</v>
      </c>
      <c r="C370" s="16">
        <f>'ERG Camera 2011'!J477*27.21</f>
        <v>58.896045000000001</v>
      </c>
      <c r="D370" s="16"/>
      <c r="E370" s="16">
        <f>'Ravikumar-Measured Only 2020'!K391*3600*24/1000</f>
        <v>2.2344921349510618</v>
      </c>
      <c r="F370" s="16">
        <f>'Ravikumar-All Production-2020'!K391/1000*3600*24</f>
        <v>2.9048397754363791</v>
      </c>
      <c r="G370" s="16"/>
    </row>
    <row r="371" spans="1:7">
      <c r="A371" s="16">
        <f>'Allen 2013'!I398*27.21</f>
        <v>1.2746652387000001</v>
      </c>
      <c r="B371" s="16">
        <f>'ERG TVA 2011'!J478*27.21</f>
        <v>1.2380550000000003</v>
      </c>
      <c r="C371" s="16">
        <f>'ERG Camera 2011'!J478*27.21</f>
        <v>1.7468820000000003</v>
      </c>
      <c r="D371" s="16"/>
      <c r="E371" s="16">
        <f>'Ravikumar-Measured Only 2020'!K392*3600*24/1000</f>
        <v>0.89379685398042419</v>
      </c>
      <c r="F371" s="16">
        <f>'Ravikumar-All Production-2020'!K392/1000*3600*24</f>
        <v>13.797102230094652</v>
      </c>
      <c r="G371" s="16"/>
    </row>
    <row r="372" spans="1:7">
      <c r="A372" s="16">
        <f>'Allen 2013'!I399*27.21</f>
        <v>0.36419006820000005</v>
      </c>
      <c r="B372" s="16">
        <f>'ERG TVA 2011'!J479*27.21</f>
        <v>5.14269</v>
      </c>
      <c r="C372" s="16">
        <f>'ERG Camera 2011'!J479*27.21</f>
        <v>2.2815585</v>
      </c>
      <c r="D372" s="16"/>
      <c r="E372" s="16">
        <f>'Ravikumar-Measured Only 2020'!K393*3600*24/1000</f>
        <v>0.67034764048531836</v>
      </c>
      <c r="F372" s="16">
        <f>'Ravikumar-All Production-2020'!K393/1000*3600*24</f>
        <v>2.0110429214559558</v>
      </c>
      <c r="G372" s="16"/>
    </row>
    <row r="373" spans="1:7">
      <c r="A373" s="16">
        <f>'Allen 2013'!I400*27.21</f>
        <v>3.5713239282000004</v>
      </c>
      <c r="B373" s="16">
        <f>'ERG TVA 2011'!J480*27.21</f>
        <v>0.37413750000000001</v>
      </c>
      <c r="C373" s="16">
        <f>'ERG Camera 2011'!J480*27.21</f>
        <v>15.708877200000002</v>
      </c>
      <c r="D373" s="16"/>
      <c r="E373" s="16">
        <f>'Ravikumar-Measured Only 2020'!K394*3600*24/1000</f>
        <v>29.048397754363801</v>
      </c>
      <c r="F373" s="16">
        <f>'Ravikumar-All Production-2020'!K394/1000*3600*24</f>
        <v>5.3627811238825469</v>
      </c>
      <c r="G373" s="16"/>
    </row>
    <row r="374" spans="1:7">
      <c r="A374" s="16">
        <f>'Allen 2013'!I401*27.21</f>
        <v>4.5547319663999994</v>
      </c>
      <c r="B374" s="16">
        <f>'ERG TVA 2011'!J481*27.21</f>
        <v>0.23999219999999999</v>
      </c>
      <c r="C374" s="16">
        <f>'ERG Camera 2011'!J481*27.21</f>
        <v>25.233465599999999</v>
      </c>
      <c r="D374" s="16"/>
      <c r="E374" s="16">
        <f>'Ravikumar-Measured Only 2020'!K395*3600*24/1000</f>
        <v>30.165643821839332</v>
      </c>
      <c r="F374" s="16">
        <f>'Ravikumar-All Production-2020'!K395/1000*3600*24</f>
        <v>2.0110429214559558</v>
      </c>
      <c r="G374" s="16"/>
    </row>
    <row r="375" spans="1:7">
      <c r="A375" s="16">
        <f>'Allen 2013'!I402*27.21</f>
        <v>0.20703327120000001</v>
      </c>
      <c r="B375" s="16">
        <f>'ERG TVA 2011'!J482*27.21</f>
        <v>1.2591971699999999E-2</v>
      </c>
      <c r="C375" s="16">
        <f>'ERG Camera 2011'!J482*27.21</f>
        <v>3.8137536000000005</v>
      </c>
      <c r="D375" s="16"/>
      <c r="E375" s="16">
        <f>'Ravikumar-Measured Only 2020'!K396*3600*24/1000</f>
        <v>0.89379685398042419</v>
      </c>
      <c r="F375" s="16">
        <f>'Ravikumar-All Production-2020'!K396/1000*3600*24</f>
        <v>5.8096795508727581</v>
      </c>
      <c r="G375" s="16"/>
    </row>
    <row r="376" spans="1:7">
      <c r="A376" s="16">
        <f>'Allen 2013'!I403*27.21</f>
        <v>9.0318264560999992</v>
      </c>
      <c r="B376" s="16">
        <f>'ERG TVA 2011'!J483*27.21</f>
        <v>2.7210000000000002E-2</v>
      </c>
      <c r="C376" s="16">
        <f>'ERG Camera 2011'!J483*27.21</f>
        <v>13.2828336</v>
      </c>
      <c r="D376" s="16"/>
      <c r="E376" s="16">
        <f>'Ravikumar-Measured Only 2020'!K397*3600*24/1000</f>
        <v>0.44689842699021232</v>
      </c>
      <c r="F376" s="16">
        <f>'Ravikumar-All Production-2020'!K397/1000*3600*24</f>
        <v>2.9048397754363791</v>
      </c>
      <c r="G376" s="16"/>
    </row>
    <row r="377" spans="1:7">
      <c r="A377" s="16">
        <f>'Allen 2013'!I404*27.21</f>
        <v>17.823397591500001</v>
      </c>
      <c r="B377" s="16">
        <f>'ERG TVA 2011'!J484*27.21</f>
        <v>2.7210000000000002E-2</v>
      </c>
      <c r="C377" s="16">
        <f>'ERG Camera 2011'!J484*27.21</f>
        <v>2.8015416000000002</v>
      </c>
      <c r="D377" s="16"/>
      <c r="E377" s="16">
        <f>'Ravikumar-Measured Only 2020'!K398*3600*24/1000</f>
        <v>0.89379685398042419</v>
      </c>
      <c r="F377" s="16">
        <f>'Ravikumar-All Production-2020'!K398/1000*3600*24</f>
        <v>0.22344921349510616</v>
      </c>
      <c r="G377" s="16"/>
    </row>
    <row r="378" spans="1:7">
      <c r="A378" s="16">
        <f>'Allen 2013'!I405*27.21</f>
        <v>7.9331081519999991</v>
      </c>
      <c r="B378" s="16">
        <f>'ERG TVA 2011'!J485*27.21</f>
        <v>1.0796928000000001</v>
      </c>
      <c r="C378" s="16">
        <f>'ERG Camera 2011'!J485*27.21</f>
        <v>3.5373000000000002E-2</v>
      </c>
      <c r="D378" s="16"/>
      <c r="E378" s="16">
        <f>'Ravikumar-Measured Only 2020'!K399*3600*24/1000</f>
        <v>1.1172460674755302</v>
      </c>
      <c r="F378" s="16">
        <f>'Ravikumar-All Production-2020'!K399/1000*3600*24</f>
        <v>5.3627811238825469</v>
      </c>
      <c r="G378" s="16"/>
    </row>
    <row r="379" spans="1:7">
      <c r="A379" s="16">
        <f>'Allen 2013'!I406*27.21</f>
        <v>0.33924475649999997</v>
      </c>
      <c r="B379" s="16">
        <f>'ERG TVA 2011'!J486*27.21</f>
        <v>0.157970376</v>
      </c>
      <c r="C379" s="16">
        <f>'ERG Camera 2011'!J486*27.21</f>
        <v>1.52376</v>
      </c>
      <c r="D379" s="16"/>
      <c r="E379" s="16">
        <f>'Ravikumar-Measured Only 2020'!K400*3600*24/1000</f>
        <v>5.5862303373776543</v>
      </c>
      <c r="F379" s="16">
        <f>'Ravikumar-All Production-2020'!K400/1000*3600*24</f>
        <v>1.6592292661657866</v>
      </c>
      <c r="G379" s="16"/>
    </row>
    <row r="380" spans="1:7">
      <c r="A380" s="16">
        <f>'Allen 2013'!I407*27.21</f>
        <v>1.5918407804999999</v>
      </c>
      <c r="B380" s="16">
        <f>'ERG TVA 2011'!J487*27.21</f>
        <v>0.89139959999999996</v>
      </c>
      <c r="C380" s="16">
        <f>'ERG Camera 2011'!J487*27.21</f>
        <v>1.7958600000000002</v>
      </c>
      <c r="D380" s="16"/>
      <c r="E380" s="16">
        <f>'Ravikumar-Measured Only 2020'!K401*3600*24/1000</f>
        <v>0.22344921349510616</v>
      </c>
      <c r="F380" s="16">
        <f>'Ravikumar-All Production-2020'!K401/1000*3600*24</f>
        <v>2.0110429214559558</v>
      </c>
      <c r="G380" s="16"/>
    </row>
    <row r="381" spans="1:7">
      <c r="A381" s="16">
        <f>'Allen 2013'!I408*27.21</f>
        <v>6.8892781320000003</v>
      </c>
      <c r="B381" s="16">
        <f>'ERG TVA 2011'!J488*27.21</f>
        <v>2.7210000000000002E-2</v>
      </c>
      <c r="C381" s="16">
        <f>'ERG Camera 2011'!J488*27.21</f>
        <v>7.4911851</v>
      </c>
      <c r="D381" s="16"/>
      <c r="E381" s="16">
        <f>'Ravikumar-Measured Only 2020'!K402*3600*24/1000</f>
        <v>2.0110429214559558</v>
      </c>
      <c r="F381" s="16">
        <f>'Ravikumar-All Production-2020'!K402/1000*3600*24</f>
        <v>0.22344921349510616</v>
      </c>
      <c r="G381" s="16"/>
    </row>
    <row r="382" spans="1:7">
      <c r="A382" s="16">
        <f>'Allen 2013'!I409*27.21</f>
        <v>1.4091705270000001</v>
      </c>
      <c r="B382" s="16">
        <f>'ERG TVA 2011'!J489*27.21</f>
        <v>0.38774250000000005</v>
      </c>
      <c r="C382" s="16">
        <f>'ERG Camera 2011'!J489*27.21</f>
        <v>10.1025288</v>
      </c>
      <c r="D382" s="16"/>
      <c r="E382" s="16">
        <f>'Ravikumar-Measured Only 2020'!K403*3600*24/1000</f>
        <v>0.44689842699021232</v>
      </c>
      <c r="F382" s="16">
        <f>'Ravikumar-All Production-2020'!K403/1000*3600*24</f>
        <v>0.22344921349510616</v>
      </c>
      <c r="G382" s="16"/>
    </row>
    <row r="383" spans="1:7">
      <c r="A383" s="16">
        <f>'Allen 2013'!I410*27.21</f>
        <v>1.6378760189999999</v>
      </c>
      <c r="B383" s="16">
        <f>'ERG TVA 2011'!J490*27.21</f>
        <v>0.56379119999999994</v>
      </c>
      <c r="C383" s="16">
        <f>'ERG Camera 2011'!J490*27.21</f>
        <v>18.121860000000002</v>
      </c>
      <c r="D383" s="16"/>
      <c r="E383" s="16">
        <f>'Ravikumar-Measured Only 2020'!K404*3600*24/1000</f>
        <v>1.3406952809706365</v>
      </c>
      <c r="F383" s="16">
        <f>'Ravikumar-All Production-2020'!K404/1000*3600*24</f>
        <v>1.0857743472649501</v>
      </c>
      <c r="G383" s="16"/>
    </row>
    <row r="384" spans="1:7">
      <c r="A384" s="16">
        <f>'Allen 2013'!I411*27.21</f>
        <v>8.4735488184000012</v>
      </c>
      <c r="B384" s="16">
        <f>'ERG TVA 2011'!J491*27.21</f>
        <v>4.9130376000000003E-2</v>
      </c>
      <c r="C384" s="16">
        <f>'ERG Camera 2011'!J491*27.21</f>
        <v>0.23672699999999999</v>
      </c>
      <c r="D384" s="16"/>
      <c r="E384" s="16">
        <f>'Ravikumar-Measured Only 2020'!K405*3600*24/1000</f>
        <v>0.22344921349510616</v>
      </c>
      <c r="F384" s="16">
        <f>'Ravikumar-All Production-2020'!K405/1000*3600*24</f>
        <v>95.189364948915227</v>
      </c>
      <c r="G384" s="16"/>
    </row>
    <row r="385" spans="1:7">
      <c r="A385" s="16">
        <f>'Allen 2013'!I412*27.21</f>
        <v>1.5758734082999999</v>
      </c>
      <c r="B385" s="16">
        <f>'ERG TVA 2011'!J492*27.21</f>
        <v>6.2520417000000009E-2</v>
      </c>
      <c r="C385" s="16">
        <f>'ERG Camera 2011'!J492*27.21</f>
        <v>0.97139700000000007</v>
      </c>
      <c r="D385" s="16"/>
      <c r="E385" s="16">
        <f>'Ravikumar-Measured Only 2020'!K406*3600*24/1000</f>
        <v>0.22344921349510616</v>
      </c>
      <c r="F385" s="16">
        <f>'Ravikumar-All Production-2020'!K406/1000*3600*24</f>
        <v>3.3517382024265907</v>
      </c>
      <c r="G385" s="16"/>
    </row>
    <row r="386" spans="1:7">
      <c r="A386" s="16">
        <f>'Allen 2013'!I413*27.21</f>
        <v>7.7497666278000006</v>
      </c>
      <c r="B386" s="16">
        <f>'ERG TVA 2011'!J493*27.21</f>
        <v>0.130608</v>
      </c>
      <c r="C386" s="16">
        <f>'ERG Camera 2011'!J493*27.21</f>
        <v>1.3713840000000002</v>
      </c>
      <c r="D386" s="16"/>
      <c r="E386" s="16">
        <f>'Ravikumar-Measured Only 2020'!K407*3600*24/1000</f>
        <v>0.67034764048531836</v>
      </c>
      <c r="F386" s="16">
        <f>'Ravikumar-All Production-2020'!K407/1000*3600*24</f>
        <v>3.770909354749528</v>
      </c>
      <c r="G386" s="16"/>
    </row>
    <row r="387" spans="1:7">
      <c r="A387" s="16">
        <f>'Allen 2013'!I414*27.21</f>
        <v>1.8989494385999997</v>
      </c>
      <c r="B387" s="16">
        <f>'ERG TVA 2011'!J494*27.21</f>
        <v>0.48977999999999999</v>
      </c>
      <c r="C387" s="16">
        <f>'ERG Camera 2011'!J494*27.21</f>
        <v>1.7509634999999999</v>
      </c>
      <c r="D387" s="16"/>
      <c r="E387" s="16">
        <f>'Ravikumar-Measured Only 2020'!K408*3600*24/1000</f>
        <v>7.1503748318433971</v>
      </c>
      <c r="F387" s="16">
        <f>'Ravikumar-All Production-2020'!K408/1000*3600*24</f>
        <v>4.4689842699021227</v>
      </c>
      <c r="G387" s="16"/>
    </row>
    <row r="388" spans="1:7">
      <c r="A388" s="16">
        <f>'Allen 2013'!I415*27.21</f>
        <v>11.299459966499999</v>
      </c>
      <c r="B388" s="16">
        <f>'ERG TVA 2011'!J495*27.21</f>
        <v>0.94282650000000001</v>
      </c>
      <c r="C388" s="16">
        <f>'ERG Camera 2011'!J495*27.21</f>
        <v>5.1786072000000001</v>
      </c>
      <c r="D388" s="16"/>
      <c r="E388" s="16">
        <f>'Ravikumar-Measured Only 2020'!K409*3600*24/1000</f>
        <v>0.22344921349510616</v>
      </c>
      <c r="F388" s="16">
        <f>'Ravikumar-All Production-2020'!K409/1000*3600*24</f>
        <v>13.797102230094652</v>
      </c>
      <c r="G388" s="16"/>
    </row>
    <row r="389" spans="1:7">
      <c r="A389" s="16">
        <f>'Allen 2013'!I416*27.21</f>
        <v>14.039513769000003</v>
      </c>
      <c r="B389" s="16">
        <f>'ERG TVA 2011'!J496*27.21</f>
        <v>2.9800392000000002</v>
      </c>
      <c r="C389" s="16">
        <f>'ERG Camera 2011'!J496*27.21</f>
        <v>5.3043174000000004</v>
      </c>
      <c r="D389" s="16"/>
      <c r="E389" s="16">
        <f>'Ravikumar-Measured Only 2020'!K410*3600*24/1000</f>
        <v>1.5641444944657426</v>
      </c>
      <c r="F389" s="16">
        <f>'Ravikumar-All Production-2020'!K410/1000*3600*24</f>
        <v>5.3627811238825469</v>
      </c>
      <c r="G389" s="16"/>
    </row>
    <row r="390" spans="1:7">
      <c r="A390" s="16">
        <f>'Allen 2013'!I417*27.21</f>
        <v>3.7709822009999998</v>
      </c>
      <c r="B390" s="16">
        <f>'ERG TVA 2011'!J497*27.21</f>
        <v>9.6337004999999998</v>
      </c>
      <c r="C390" s="16">
        <f>'ERG Camera 2011'!J497*27.21</f>
        <v>13.8771</v>
      </c>
      <c r="D390" s="16"/>
      <c r="E390" s="16">
        <f>'Ravikumar-Measured Only 2020'!K411*3600*24/1000</f>
        <v>0.67034764048531836</v>
      </c>
      <c r="F390" s="16">
        <f>'Ravikumar-All Production-2020'!K411/1000*3600*24</f>
        <v>1.3406952809706365</v>
      </c>
      <c r="G390" s="16"/>
    </row>
    <row r="391" spans="1:7">
      <c r="A391" s="16">
        <f>'Allen 2013'!I418*27.21</f>
        <v>54.666238527599994</v>
      </c>
      <c r="B391" s="16">
        <f>'ERG TVA 2011'!J498*27.21</f>
        <v>1.0611900000000003</v>
      </c>
      <c r="C391" s="16">
        <f>'ERG Camera 2011'!J498*27.21</f>
        <v>0.74174459999999998</v>
      </c>
      <c r="D391" s="16"/>
      <c r="E391" s="16">
        <f>'Ravikumar-Measured Only 2020'!K412*3600*24/1000</f>
        <v>0.67034764048531836</v>
      </c>
      <c r="F391" s="16">
        <f>'Ravikumar-All Production-2020'!K412/1000*3600*24</f>
        <v>13.797102230094652</v>
      </c>
      <c r="G391" s="16"/>
    </row>
    <row r="392" spans="1:7">
      <c r="A392" s="16">
        <f>'Allen 2013'!I419*27.21</f>
        <v>14.277718816200002</v>
      </c>
      <c r="B392" s="16">
        <f>'ERG TVA 2011'!J499*27.21</f>
        <v>1.2015936E-2</v>
      </c>
      <c r="C392" s="16">
        <f>'ERG Camera 2011'!J499*27.21</f>
        <v>4.6844736000000005</v>
      </c>
      <c r="D392" s="16"/>
      <c r="E392" s="16">
        <f>'Ravikumar-Measured Only 2020'!K413*3600*24/1000</f>
        <v>0.22344921349510616</v>
      </c>
      <c r="F392" s="16">
        <f>'Ravikumar-All Production-2020'!K413/1000*3600*24</f>
        <v>5.5862303373776534</v>
      </c>
      <c r="G392" s="16"/>
    </row>
    <row r="393" spans="1:7">
      <c r="A393" s="16">
        <f>'Allen 2013'!I420*27.21</f>
        <v>13.657256532900002</v>
      </c>
      <c r="B393" s="16">
        <f>'ERG TVA 2011'!J500*27.21</f>
        <v>1.5618539999999999E-3</v>
      </c>
      <c r="C393" s="16">
        <f>'ERG Camera 2011'!J500*27.21</f>
        <v>8.5330560000000002</v>
      </c>
      <c r="D393" s="16"/>
      <c r="E393" s="16">
        <f>'Ravikumar-Measured Only 2020'!K414*3600*24/1000</f>
        <v>0.67034764048531836</v>
      </c>
      <c r="F393" s="16">
        <f>'Ravikumar-All Production-2020'!K414/1000*3600*24</f>
        <v>2.2344921349510614</v>
      </c>
      <c r="G393" s="16"/>
    </row>
    <row r="394" spans="1:7">
      <c r="A394" s="16">
        <f>'Allen 2013'!I421*27.21</f>
        <v>2.0922261501000001</v>
      </c>
      <c r="B394" s="16">
        <f>'ERG TVA 2011'!J501*27.21</f>
        <v>4.2186384E-2</v>
      </c>
      <c r="C394" s="16">
        <f>'ERG Camera 2011'!J501*27.21</f>
        <v>8.6038019999999999</v>
      </c>
      <c r="D394" s="16"/>
      <c r="E394" s="16">
        <f>'Ravikumar-Measured Only 2020'!K415*3600*24/1000</f>
        <v>1.7875937079608495</v>
      </c>
      <c r="F394" s="16">
        <f>'Ravikumar-All Production-2020'!K415/1000*3600*24</f>
        <v>0.67034764048531847</v>
      </c>
      <c r="G394" s="16"/>
    </row>
    <row r="395" spans="1:7">
      <c r="A395" s="16">
        <f>'Allen 2013'!I422*27.21</f>
        <v>0.20045280480000002</v>
      </c>
      <c r="B395" s="16">
        <f>'ERG TVA 2011'!J502*27.21</f>
        <v>8.0106240000000009E-2</v>
      </c>
      <c r="C395" s="16">
        <f>'ERG Camera 2011'!J502*27.21</f>
        <v>12.448575000000002</v>
      </c>
      <c r="D395" s="16"/>
      <c r="E395" s="16">
        <f>'Ravikumar-Measured Only 2020'!K416*3600*24/1000</f>
        <v>1.1172460674755302</v>
      </c>
      <c r="F395" s="16">
        <f>'Ravikumar-All Production-2020'!K416/1000*3600*24</f>
        <v>1.0857743472649501</v>
      </c>
      <c r="G395" s="16"/>
    </row>
    <row r="396" spans="1:7">
      <c r="A396" s="16">
        <f>'Allen 2013'!I423*27.21</f>
        <v>2.4555468588000005</v>
      </c>
      <c r="B396" s="16">
        <f>'ERG TVA 2011'!J503*27.21</f>
        <v>9.4304418000000001E-2</v>
      </c>
      <c r="C396" s="16">
        <f>'ERG Camera 2011'!J503*27.21</f>
        <v>13.3631031</v>
      </c>
      <c r="D396" s="16"/>
      <c r="E396" s="16">
        <f>'Ravikumar-Measured Only 2020'!K417*3600*24/1000</f>
        <v>1.5641444944657426</v>
      </c>
      <c r="F396" s="16">
        <f>'Ravikumar-All Production-2020'!K417/1000*3600*24</f>
        <v>6.4800271913580776</v>
      </c>
      <c r="G396" s="16"/>
    </row>
    <row r="397" spans="1:7">
      <c r="A397" s="16">
        <f>'Allen 2013'!I424*27.21</f>
        <v>0.4384905105000001</v>
      </c>
      <c r="B397" s="16">
        <f>'ERG TVA 2011'!J504*27.21</f>
        <v>6.5684940000000003</v>
      </c>
      <c r="C397" s="16">
        <f>'ERG Camera 2011'!J504*27.21</f>
        <v>23.884938000000002</v>
      </c>
      <c r="D397" s="16"/>
      <c r="E397" s="16">
        <f>'Ravikumar-Measured Only 2020'!K418*3600*24/1000</f>
        <v>0.22344921349510616</v>
      </c>
      <c r="F397" s="16">
        <f>'Ravikumar-All Production-2020'!K418/1000*3600*24</f>
        <v>1.1172460674755305</v>
      </c>
      <c r="G397" s="16"/>
    </row>
    <row r="398" spans="1:7">
      <c r="A398" s="16">
        <f>'Allen 2013'!I425*27.21</f>
        <v>0</v>
      </c>
      <c r="B398" s="16">
        <f>'ERG TVA 2011'!J505*27.21</f>
        <v>3.7549799999999998E-3</v>
      </c>
      <c r="C398" s="16">
        <f>'ERG Camera 2011'!J505*27.21</f>
        <v>6.5287673999999996</v>
      </c>
      <c r="D398" s="16"/>
      <c r="E398" s="16">
        <f>'Ravikumar-Measured Only 2020'!K419*3600*24/1000</f>
        <v>1.1172460674755302</v>
      </c>
      <c r="F398" s="16">
        <f>'Ravikumar-All Production-2020'!K419/1000*3600*24</f>
        <v>23.015268989995931</v>
      </c>
      <c r="G398" s="16"/>
    </row>
    <row r="399" spans="1:7">
      <c r="A399" s="16">
        <f>'Allen 2013'!I426*27.21</f>
        <v>0</v>
      </c>
      <c r="B399" s="16">
        <f>'ERG TVA 2011'!J506*27.21</f>
        <v>0.19183050000000001</v>
      </c>
      <c r="C399" s="16">
        <f>'ERG Camera 2011'!J506*27.21</f>
        <v>5.8275657000000001</v>
      </c>
      <c r="D399" s="16"/>
      <c r="E399" s="16">
        <f>'Ravikumar-Measured Only 2020'!K420*3600*24/1000</f>
        <v>0.22344921349510616</v>
      </c>
      <c r="F399" s="16">
        <f>'Ravikumar-All Production-2020'!K420/1000*3600*24</f>
        <v>0.22344921349510616</v>
      </c>
      <c r="G399" s="16"/>
    </row>
    <row r="400" spans="1:7">
      <c r="A400" s="16">
        <f>'Allen 2013'!I427*27.21</f>
        <v>0.38837730930000003</v>
      </c>
      <c r="B400" s="16">
        <f>'ERG TVA 2011'!J507*27.21</f>
        <v>0.26284859999999999</v>
      </c>
      <c r="C400" s="16">
        <f>'ERG Camera 2011'!J507*27.21</f>
        <v>9.7956000000000001E-2</v>
      </c>
      <c r="D400" s="16"/>
      <c r="E400" s="16">
        <f>'Ravikumar-Measured Only 2020'!K421*3600*24/1000</f>
        <v>4.6924334833972283</v>
      </c>
      <c r="F400" s="16">
        <f>'Ravikumar-All Production-2020'!K421/1000*3600*24</f>
        <v>3.8416076320120149</v>
      </c>
      <c r="G400" s="16"/>
    </row>
    <row r="401" spans="1:7">
      <c r="A401" s="16">
        <f>'Allen 2013'!I428*27.21</f>
        <v>4.3473202040999999</v>
      </c>
      <c r="B401" s="16">
        <f>'ERG TVA 2011'!J508*27.21</f>
        <v>6.6446820000000004E-2</v>
      </c>
      <c r="C401" s="16">
        <f>'ERG Camera 2011'!J508*27.21</f>
        <v>3.3694142999999999</v>
      </c>
      <c r="D401" s="16"/>
      <c r="E401" s="16">
        <f>'Ravikumar-Measured Only 2020'!K422*3600*24/1000</f>
        <v>0.44689842699021232</v>
      </c>
      <c r="F401" s="16">
        <f>'Ravikumar-All Production-2020'!K422/1000*3600*24</f>
        <v>3.8416076320120149</v>
      </c>
      <c r="G401" s="16"/>
    </row>
    <row r="402" spans="1:7">
      <c r="A402" s="16">
        <f>'Allen 2013'!I429*27.21</f>
        <v>0</v>
      </c>
      <c r="B402" s="16">
        <f>'ERG TVA 2011'!J509*27.21</f>
        <v>8.8633854000000012E-2</v>
      </c>
      <c r="C402" s="16">
        <f>'ERG Camera 2011'!J509*27.21</f>
        <v>5.6243069999999999</v>
      </c>
      <c r="D402" s="16"/>
      <c r="E402" s="16">
        <f>'Ravikumar-Measured Only 2020'!K423*3600*24/1000</f>
        <v>1.3406952809706365</v>
      </c>
      <c r="F402" s="16">
        <f>'Ravikumar-All Production-2020'!K423/1000*3600*24</f>
        <v>0.44689842699021232</v>
      </c>
      <c r="G402" s="16"/>
    </row>
    <row r="403" spans="1:7">
      <c r="A403" s="16">
        <f>'Allen 2013'!I430*27.21</f>
        <v>5.4283955440041582</v>
      </c>
      <c r="B403" s="16">
        <f>'ERG TVA 2011'!J510*27.21</f>
        <v>1.202682</v>
      </c>
      <c r="C403" s="16">
        <f>'ERG Camera 2011'!J510*27.21</f>
        <v>3.6744384000000001</v>
      </c>
      <c r="D403" s="16"/>
      <c r="E403" s="16">
        <f>'Ravikumar-Measured Only 2020'!K424*3600*24/1000</f>
        <v>1.1172460674755302</v>
      </c>
      <c r="F403" s="16">
        <f>'Ravikumar-All Production-2020'!K424/1000*3600*24</f>
        <v>3.8416076320120149</v>
      </c>
      <c r="G403" s="16"/>
    </row>
    <row r="404" spans="1:7">
      <c r="A404" s="16">
        <f>'Allen 2013'!I431*27.21</f>
        <v>5.2196111000039985E-2</v>
      </c>
      <c r="B404" s="16">
        <f>'ERG TVA 2011'!J511*27.21</f>
        <v>2.7210000000000002E-2</v>
      </c>
      <c r="C404" s="16">
        <f>'ERG Camera 2011'!J511*27.21</f>
        <v>3.1296941999999999</v>
      </c>
      <c r="D404" s="16"/>
      <c r="E404" s="16">
        <f>'Ravikumar-Measured Only 2020'!K425*3600*24/1000</f>
        <v>0.22344921349510616</v>
      </c>
      <c r="F404" s="16">
        <f>'Ravikumar-All Production-2020'!K425/1000*3600*24</f>
        <v>4.4689842699021227</v>
      </c>
      <c r="G404" s="16"/>
    </row>
    <row r="405" spans="1:7">
      <c r="A405" s="16">
        <f>'Allen 2013'!I432*27.21</f>
        <v>21.604626806400002</v>
      </c>
      <c r="B405" s="16">
        <f>'ERG TVA 2011'!J512*27.21</f>
        <v>2.7210000000000002E-2</v>
      </c>
      <c r="C405" s="16">
        <f>'ERG Camera 2011'!J512*27.21</f>
        <v>2.8880694</v>
      </c>
      <c r="D405" s="16"/>
      <c r="E405" s="16">
        <f>'Ravikumar-Measured Only 2020'!K426*3600*24/1000</f>
        <v>3.3517382024265907</v>
      </c>
      <c r="F405" s="16">
        <f>'Ravikumar-All Production-2020'!K426/1000*3600*24</f>
        <v>13.797102230094652</v>
      </c>
      <c r="G405" s="16"/>
    </row>
    <row r="406" spans="1:7">
      <c r="A406" s="16">
        <f>'Allen 2013'!I433*27.21</f>
        <v>3.80363148</v>
      </c>
      <c r="B406" s="16">
        <f>'ERG TVA 2011'!J513*27.21</f>
        <v>2.7210000000000002E-2</v>
      </c>
      <c r="C406" s="16">
        <f>'ERG Camera 2011'!J513*27.21</f>
        <v>4.7688246000000003</v>
      </c>
      <c r="D406" s="16"/>
      <c r="E406" s="16">
        <f>'Ravikumar-Measured Only 2020'!K427*3600*24/1000</f>
        <v>1.3406952809706365</v>
      </c>
      <c r="F406" s="16">
        <f>'Ravikumar-All Production-2020'!K427/1000*3600*24</f>
        <v>3.1282889889314864</v>
      </c>
      <c r="G406" s="16"/>
    </row>
    <row r="407" spans="1:7">
      <c r="A407" s="16">
        <f>'Allen 2013'!I434*27.21</f>
        <v>2.1738493476</v>
      </c>
      <c r="B407" s="16">
        <f>'ERG TVA 2011'!J514*27.21</f>
        <v>2.7210000000000002E-2</v>
      </c>
      <c r="C407" s="16">
        <f>'ERG Camera 2011'!J514*27.21</f>
        <v>8.9148122999999995</v>
      </c>
      <c r="D407" s="16"/>
      <c r="E407" s="16">
        <f>'Ravikumar-Measured Only 2020'!K428*3600*24/1000</f>
        <v>0.44689842699021232</v>
      </c>
      <c r="F407" s="16">
        <f>'Ravikumar-All Production-2020'!K428/1000*3600*24</f>
        <v>6.7034764048531823</v>
      </c>
      <c r="G407" s="16"/>
    </row>
    <row r="408" spans="1:7">
      <c r="A408" s="16">
        <f>'Allen 2013'!I435*27.21</f>
        <v>14.078262441600002</v>
      </c>
      <c r="B408" s="16">
        <f>'ERG TVA 2011'!J515*27.21</f>
        <v>2.7210000000000002E-2</v>
      </c>
      <c r="C408" s="16">
        <f>'ERG Camera 2011'!J515*27.21</f>
        <v>2.1768000000000001</v>
      </c>
      <c r="D408" s="16"/>
      <c r="E408" s="16">
        <f>'Ravikumar-Measured Only 2020'!K429*3600*24/1000</f>
        <v>2.0110429214559558</v>
      </c>
      <c r="F408" s="16">
        <f>'Ravikumar-All Production-2020'!K429/1000*3600*24</f>
        <v>0.67034764048531847</v>
      </c>
      <c r="G408" s="16"/>
    </row>
    <row r="409" spans="1:7">
      <c r="A409" s="16">
        <f>'Allen 2013'!I436*27.21</f>
        <v>6.7451064912000005</v>
      </c>
      <c r="B409" s="16">
        <f>'ERG TVA 2011'!J516*27.21</f>
        <v>2.7210000000000002E-2</v>
      </c>
      <c r="C409" s="16">
        <f>'ERG Camera 2011'!J516*27.21</f>
        <v>5.9208959999999999</v>
      </c>
      <c r="D409" s="16"/>
      <c r="E409" s="16">
        <f>'Ravikumar-Measured Only 2020'!K430*3600*24/1000</f>
        <v>0.22344921349510616</v>
      </c>
      <c r="F409" s="16">
        <f>'Ravikumar-All Production-2020'!K430/1000*3600*24</f>
        <v>0.67034764048531847</v>
      </c>
      <c r="G409" s="16"/>
    </row>
    <row r="410" spans="1:7">
      <c r="A410" s="16">
        <f>'Allen 2013'!I437*27.21</f>
        <v>3.2204079864000001</v>
      </c>
      <c r="B410" s="16">
        <f>'ERG TVA 2011'!J517*27.21</f>
        <v>2.7210000000000002E-2</v>
      </c>
      <c r="C410" s="16">
        <f>'ERG Camera 2011'!J517*27.21</f>
        <v>36.951180000000001</v>
      </c>
      <c r="D410" s="16"/>
      <c r="E410" s="16">
        <f>'Ravikumar-Measured Only 2020'!K431*3600*24/1000</f>
        <v>0.89379685398042419</v>
      </c>
      <c r="F410" s="16">
        <f>'Ravikumar-All Production-2020'!K431/1000*3600*24</f>
        <v>0.22344921349510616</v>
      </c>
      <c r="G410" s="16"/>
    </row>
    <row r="411" spans="1:7">
      <c r="A411" s="16">
        <f>'Allen 2013'!I438*27.21</f>
        <v>57.536265520800001</v>
      </c>
      <c r="B411" s="16">
        <f>'ERG TVA 2011'!J518*27.21</f>
        <v>2.7210000000000002E-2</v>
      </c>
      <c r="C411" s="16">
        <f>'ERG Camera 2011'!J518*27.21</f>
        <v>47.870553000000001</v>
      </c>
      <c r="D411" s="16"/>
      <c r="E411" s="16">
        <f>'Ravikumar-Measured Only 2020'!K432*3600*24/1000</f>
        <v>6.7034764048531832</v>
      </c>
      <c r="F411" s="16">
        <f>'Ravikumar-All Production-2020'!K432/1000*3600*24</f>
        <v>6.7034764048531823</v>
      </c>
      <c r="G411" s="16"/>
    </row>
    <row r="412" spans="1:7">
      <c r="A412" s="16">
        <f>'Allen 2013'!I439*27.21</f>
        <v>24.0341862105</v>
      </c>
      <c r="B412" s="16">
        <f>'ERG TVA 2011'!J519*27.21</f>
        <v>1.8774900000000001E-2</v>
      </c>
      <c r="C412" s="16">
        <f>'ERG Camera 2011'!J519*27.21</f>
        <v>0.80813699999999999</v>
      </c>
      <c r="D412" s="16"/>
      <c r="E412" s="16">
        <f>'Ravikumar-Measured Only 2020'!K433*3600*24/1000</f>
        <v>3.3517382024265907</v>
      </c>
      <c r="F412" s="16">
        <f>'Ravikumar-All Production-2020'!K433/1000*3600*24</f>
        <v>47.818131687952722</v>
      </c>
      <c r="G412" s="16"/>
    </row>
    <row r="413" spans="1:7">
      <c r="A413" s="16">
        <f>'Allen 2013'!I440*27.21</f>
        <v>6.3901008864</v>
      </c>
      <c r="B413" s="16">
        <f>'ERG TVA 2011'!J520*27.21</f>
        <v>1.8774900000000001E-2</v>
      </c>
      <c r="C413" s="16">
        <f>'ERG Camera 2011'!J520*27.21</f>
        <v>4.9631040000000004</v>
      </c>
      <c r="D413" s="16"/>
      <c r="E413" s="16">
        <f>'Ravikumar-Measured Only 2020'!K434*3600*24/1000</f>
        <v>0.44689842699021232</v>
      </c>
      <c r="F413" s="16">
        <f>'Ravikumar-All Production-2020'!K434/1000*3600*24</f>
        <v>0.67034764048531847</v>
      </c>
      <c r="G413" s="16"/>
    </row>
    <row r="414" spans="1:7">
      <c r="A414" s="16">
        <f>'Allen 2013'!I441*27.21</f>
        <v>0.43107823440000004</v>
      </c>
      <c r="B414" s="16">
        <f>'ERG TVA 2011'!J521*27.21</f>
        <v>1.8774900000000001E-2</v>
      </c>
      <c r="C414" s="16">
        <f>'ERG Camera 2011'!J521*27.21</f>
        <v>140.871612</v>
      </c>
      <c r="D414" s="16"/>
      <c r="E414" s="16">
        <f>'Ravikumar-Measured Only 2020'!K435*3600*24/1000</f>
        <v>1.1172460674755302</v>
      </c>
      <c r="F414" s="16">
        <f>'Ravikumar-All Production-2020'!K435/1000*3600*24</f>
        <v>6.7034764048531823</v>
      </c>
      <c r="G414" s="16"/>
    </row>
    <row r="415" spans="1:7">
      <c r="A415" s="16">
        <f>'Allen 2013'!I442*27.21</f>
        <v>0.38232335640000009</v>
      </c>
      <c r="B415" s="16">
        <f>'ERG TVA 2011'!J522*27.21</f>
        <v>2.7210000000000001</v>
      </c>
      <c r="C415" s="16">
        <f>'ERG Camera 2011'!J522*27.21</f>
        <v>136.04455799999997</v>
      </c>
      <c r="D415" s="16"/>
      <c r="E415" s="16">
        <f>'Ravikumar-Measured Only 2020'!K436*3600*24/1000</f>
        <v>3.7986366294168037</v>
      </c>
      <c r="F415" s="16">
        <f>'Ravikumar-All Production-2020'!K436/1000*3600*24</f>
        <v>1.5641444944657428</v>
      </c>
      <c r="G415" s="16"/>
    </row>
    <row r="416" spans="1:7">
      <c r="A416" s="16">
        <f>'Allen 2013'!I443*27.21</f>
        <v>3.9065587470000001</v>
      </c>
      <c r="B416" s="16">
        <f>'ERG TVA 2011'!J523*27.21</f>
        <v>2.7210000000000002E-2</v>
      </c>
      <c r="C416" s="16">
        <f>'ERG Camera 2011'!J523*27.21</f>
        <v>1.5172295999999998</v>
      </c>
      <c r="D416" s="16"/>
      <c r="E416" s="16">
        <f>'Ravikumar-Measured Only 2020'!K437*3600*24/1000</f>
        <v>2.4579413484461679</v>
      </c>
      <c r="F416" s="16">
        <f>'Ravikumar-All Production-2020'!K437/1000*3600*24</f>
        <v>1.1172460674755305</v>
      </c>
      <c r="G416" s="16"/>
    </row>
    <row r="417" spans="1:7">
      <c r="A417" s="16">
        <f>'Allen 2013'!I444*27.21</f>
        <v>4.5719616105000007</v>
      </c>
      <c r="B417" s="16">
        <f>'ERG TVA 2011'!J524*27.21</f>
        <v>2.7210000000000002E-2</v>
      </c>
      <c r="C417" s="16">
        <f>'ERG Camera 2011'!J524*27.21</f>
        <v>11.305210800000001</v>
      </c>
      <c r="D417" s="16"/>
      <c r="E417" s="16">
        <f>'Ravikumar-Measured Only 2020'!K438*3600*24/1000</f>
        <v>22.121472136015505</v>
      </c>
      <c r="F417" s="16">
        <f>'Ravikumar-All Production-2020'!K438/1000*3600*24</f>
        <v>5.8096795508727581</v>
      </c>
      <c r="G417" s="16"/>
    </row>
    <row r="418" spans="1:7">
      <c r="A418" s="16">
        <f>'Allen 2013'!I445*27.21</f>
        <v>0.85858434000000017</v>
      </c>
      <c r="B418" s="16">
        <f>'ERG TVA 2011'!J525*27.21</f>
        <v>2.7210000000000002E-2</v>
      </c>
      <c r="C418" s="16">
        <f>'ERG Camera 2011'!J525*27.21</f>
        <v>19.843436700000002</v>
      </c>
      <c r="D418" s="16"/>
      <c r="E418" s="16">
        <f>'Ravikumar-Measured Only 2020'!K439*3600*24/1000</f>
        <v>3.3517382024265907</v>
      </c>
      <c r="F418" s="16">
        <f>'Ravikumar-All Production-2020'!K439/1000*3600*24</f>
        <v>0.44689842699021232</v>
      </c>
      <c r="G418" s="16"/>
    </row>
    <row r="419" spans="1:7">
      <c r="A419" s="16">
        <f>'Allen 2013'!I446*27.21</f>
        <v>0.25757530200000006</v>
      </c>
      <c r="B419" s="16">
        <f>'ERG TVA 2011'!J526*27.21</f>
        <v>1.8774900000000001E-2</v>
      </c>
      <c r="C419" s="16">
        <f>'ERG Camera 2011'!J526*27.21</f>
        <v>69.1525824</v>
      </c>
      <c r="D419" s="16"/>
      <c r="E419" s="16">
        <f>'Ravikumar-Measured Only 2020'!K440*3600*24/1000</f>
        <v>17.875937079608498</v>
      </c>
      <c r="F419" s="16">
        <f>'Ravikumar-All Production-2020'!K440/1000*3600*24</f>
        <v>0.67034764048531847</v>
      </c>
      <c r="G419" s="16"/>
    </row>
    <row r="420" spans="1:7">
      <c r="A420" s="16">
        <f>'Allen 2013'!I447*27.21</f>
        <v>0</v>
      </c>
      <c r="B420" s="16">
        <f>'ERG TVA 2011'!J527*27.21</f>
        <v>2.7210000000000002E-2</v>
      </c>
      <c r="C420" s="16">
        <f>'ERG Camera 2011'!J527*27.21</f>
        <v>82.055292299999991</v>
      </c>
      <c r="D420" s="16"/>
      <c r="E420" s="16">
        <f>'Ravikumar-Measured Only 2020'!K441*3600*24/1000</f>
        <v>0.44689842699021232</v>
      </c>
      <c r="F420" s="16">
        <f>'Ravikumar-All Production-2020'!K441/1000*3600*24</f>
        <v>5.5862303373776534</v>
      </c>
      <c r="G420" s="16"/>
    </row>
    <row r="421" spans="1:7">
      <c r="A421" s="16">
        <f>'Allen 2013'!I448*27.21</f>
        <v>8.3488834823999998</v>
      </c>
      <c r="B421" s="16">
        <f>'ERG TVA 2011'!J528*27.21</f>
        <v>0.17305559999999998</v>
      </c>
      <c r="C421" s="16">
        <f>'ERG Camera 2011'!J528*27.21</f>
        <v>131.16961440000003</v>
      </c>
      <c r="D421" s="16"/>
      <c r="E421" s="16">
        <f>'Ravikumar-Measured Only 2020'!K442*3600*24/1000</f>
        <v>9.1614177532993537</v>
      </c>
      <c r="F421" s="16">
        <f>'Ravikumar-All Production-2020'!K442/1000*3600*24</f>
        <v>0.67034764048531847</v>
      </c>
      <c r="G421" s="16"/>
    </row>
    <row r="422" spans="1:7">
      <c r="A422" s="16">
        <f>'Allen 2013'!I449*27.21</f>
        <v>4.0473013836000007</v>
      </c>
      <c r="B422" s="16">
        <f>'ERG TVA 2011'!J529*27.21</f>
        <v>1.6130088</v>
      </c>
      <c r="C422" s="16">
        <f>'ERG Camera 2011'!J529*27.21</f>
        <v>88.016731199999995</v>
      </c>
      <c r="D422" s="16"/>
      <c r="E422" s="16">
        <f>'Ravikumar-Measured Only 2020'!K443*3600*24/1000</f>
        <v>4.9158826968923357</v>
      </c>
      <c r="F422" s="16">
        <f>'Ravikumar-All Production-2020'!K443/1000*3600*24</f>
        <v>6.7034764048531823</v>
      </c>
      <c r="G422" s="16"/>
    </row>
    <row r="423" spans="1:7">
      <c r="A423" s="16">
        <f>'Allen 2013'!I450*27.21</f>
        <v>19.126899443999999</v>
      </c>
      <c r="B423" s="16">
        <f>'ERG TVA 2011'!J530*27.21</f>
        <v>2.7210000000000002E-2</v>
      </c>
      <c r="C423" s="16">
        <f>'ERG Camera 2011'!J530*27.21</f>
        <v>1.7414400000000003E-2</v>
      </c>
      <c r="D423" s="16"/>
      <c r="E423" s="16">
        <f>'Ravikumar-Measured Only 2020'!K444*3600*24/1000</f>
        <v>0.22344921349510616</v>
      </c>
      <c r="F423" s="16">
        <f>'Ravikumar-All Production-2020'!K444/1000*3600*24</f>
        <v>0.22344921349510616</v>
      </c>
      <c r="G423" s="16"/>
    </row>
    <row r="424" spans="1:7">
      <c r="A424" s="16">
        <f>'Allen 2013'!I451*27.21</f>
        <v>3.5734087584000003</v>
      </c>
      <c r="B424" s="16">
        <f>'ERG TVA 2011'!J531*27.21</f>
        <v>2.7210000000000002E-2</v>
      </c>
      <c r="C424" s="16">
        <f>'ERG Camera 2011'!J531*27.21</f>
        <v>3.6913086000000002</v>
      </c>
      <c r="D424" s="16"/>
      <c r="E424" s="16">
        <f>'Ravikumar-Measured Only 2020'!K445*3600*24/1000</f>
        <v>0.89379685398042419</v>
      </c>
      <c r="F424" s="16">
        <f>'Ravikumar-All Production-2020'!K445/1000*3600*24</f>
        <v>3.1282889889314864</v>
      </c>
      <c r="G424" s="16"/>
    </row>
    <row r="425" spans="1:7">
      <c r="A425" s="16">
        <f>'Allen 2013'!I452*27.21</f>
        <v>3.43596996</v>
      </c>
      <c r="B425" s="16">
        <f>'ERG TVA 2011'!J532*27.21</f>
        <v>9.5779200000000037E-2</v>
      </c>
      <c r="C425" s="16">
        <f>'ERG Camera 2011'!J532*27.21</f>
        <v>24.097176000000001</v>
      </c>
      <c r="D425" s="16"/>
      <c r="E425" s="16">
        <f>'Ravikumar-Measured Only 2020'!K446*3600*24/1000</f>
        <v>0.22344921349510616</v>
      </c>
      <c r="F425" s="16">
        <f>'Ravikumar-All Production-2020'!K446/1000*3600*24</f>
        <v>4.2455350564070153</v>
      </c>
      <c r="G425" s="16"/>
    </row>
    <row r="426" spans="1:7">
      <c r="A426" s="16">
        <f>'Allen 2013'!I453*27.21</f>
        <v>2.5876982100000001E-2</v>
      </c>
      <c r="B426" s="16">
        <f>'ERG TVA 2011'!J533*27.21</f>
        <v>8.0302152000000007</v>
      </c>
      <c r="C426" s="16">
        <f>'ERG Camera 2011'!J533*27.21</f>
        <v>2.7210000000000002E-2</v>
      </c>
      <c r="D426" s="16"/>
      <c r="E426" s="16">
        <f>'Ravikumar-Measured Only 2020'!K447*3600*24/1000</f>
        <v>1.7875937079608495</v>
      </c>
      <c r="F426" s="16">
        <f>'Ravikumar-All Production-2020'!K447/1000*3600*24</f>
        <v>3.3517382024265907</v>
      </c>
      <c r="G426" s="16"/>
    </row>
    <row r="427" spans="1:7">
      <c r="A427" s="16">
        <f>'Allen 2013'!I454*27.21</f>
        <v>8.0994953973000019</v>
      </c>
      <c r="B427" s="16">
        <f>'ERG TVA 2011'!J534*27.21</f>
        <v>2.7210000000000002E-2</v>
      </c>
      <c r="C427" s="16">
        <f>'ERG Camera 2011'!J534*27.21</f>
        <v>2.7210000000000002E-2</v>
      </c>
      <c r="D427" s="16"/>
      <c r="E427" s="16">
        <f>'Ravikumar-Measured Only 2020'!K448*3600*24/1000</f>
        <v>0.89379685398042419</v>
      </c>
      <c r="F427" s="16">
        <f>'Ravikumar-All Production-2020'!K448/1000*3600*24</f>
        <v>0.44689842699021232</v>
      </c>
      <c r="G427" s="16"/>
    </row>
    <row r="428" spans="1:7">
      <c r="A428" s="16">
        <f>'Allen 2013'!I455*27.21</f>
        <v>5.1495194379000004</v>
      </c>
      <c r="B428" s="16">
        <f>'ERG TVA 2011'!J535*27.21</f>
        <v>2.7210000000000002E-2</v>
      </c>
      <c r="C428" s="16">
        <f>'ERG Camera 2011'!J535*27.21</f>
        <v>3.6325350000000003</v>
      </c>
      <c r="D428" s="16"/>
      <c r="E428" s="16">
        <f>'Ravikumar-Measured Only 2020'!K449*3600*24/1000</f>
        <v>1.3406952809706365</v>
      </c>
      <c r="F428" s="16">
        <f>'Ravikumar-All Production-2020'!K449/1000*3600*24</f>
        <v>0.22344921349510616</v>
      </c>
      <c r="G428" s="16"/>
    </row>
    <row r="429" spans="1:7">
      <c r="A429" s="16">
        <f>'Allen 2013'!I456*27.21</f>
        <v>0.71010045840000002</v>
      </c>
      <c r="B429" s="16">
        <f>'ERG TVA 2011'!J536*27.21</f>
        <v>2.7210000000000002E-2</v>
      </c>
      <c r="C429" s="16">
        <f>'ERG Camera 2011'!J536*27.21</f>
        <v>78.051612899999995</v>
      </c>
      <c r="D429" s="16"/>
      <c r="E429" s="16">
        <f>'Ravikumar-Measured Only 2020'!K450*3600*24/1000</f>
        <v>3.3517382024265907</v>
      </c>
      <c r="F429" s="16">
        <f>'Ravikumar-All Production-2020'!K450/1000*3600*24</f>
        <v>1.1172460674755305</v>
      </c>
      <c r="G429" s="16"/>
    </row>
    <row r="430" spans="1:7">
      <c r="A430" s="16">
        <f>'Allen 2013'!I457*27.21</f>
        <v>19.401777040800003</v>
      </c>
      <c r="B430" s="16">
        <f>'ERG TVA 2011'!J537*27.21</f>
        <v>3.5177088000000003</v>
      </c>
      <c r="C430" s="16">
        <f>'ERG Camera 2011'!J537*27.21</f>
        <v>2.3944800000000006E-2</v>
      </c>
      <c r="D430" s="16"/>
      <c r="E430" s="16">
        <f>'Ravikumar-Measured Only 2020'!K451*3600*24/1000</f>
        <v>0.89379685398042419</v>
      </c>
      <c r="F430" s="16">
        <f>'Ravikumar-All Production-2020'!K451/1000*3600*24</f>
        <v>0.22344921349510616</v>
      </c>
      <c r="G430" s="16"/>
    </row>
    <row r="431" spans="1:7">
      <c r="A431" s="16">
        <f>'Allen 2013'!I458*27.21</f>
        <v>4.8790773432000005</v>
      </c>
      <c r="B431" s="16">
        <f>'ERG TVA 2011'!J538*27.21</f>
        <v>3.003984</v>
      </c>
      <c r="C431" s="16">
        <f>'ERG Camera 2011'!J538*27.21</f>
        <v>0.10285380000000002</v>
      </c>
      <c r="D431" s="16"/>
      <c r="E431" s="16">
        <f>'Ravikumar-Measured Only 2020'!K452*3600*24/1000</f>
        <v>0.22344921349510616</v>
      </c>
      <c r="F431" s="16">
        <f>'Ravikumar-All Production-2020'!K452/1000*3600*24</f>
        <v>13.797102230094652</v>
      </c>
      <c r="G431" s="16"/>
    </row>
    <row r="432" spans="1:7">
      <c r="A432" s="16">
        <f>'Allen 2013'!I459*27.21</f>
        <v>0.84753925679999997</v>
      </c>
      <c r="B432" s="16">
        <f>'ERG TVA 2011'!J539*27.21</f>
        <v>2.7210000000000002E-2</v>
      </c>
      <c r="C432" s="16">
        <f>'ERG Camera 2011'!J539*27.21</f>
        <v>1.0040490000000002</v>
      </c>
      <c r="D432" s="16"/>
      <c r="E432" s="16">
        <f>'Ravikumar-Measured Only 2020'!K453*3600*24/1000</f>
        <v>0.22344921349510616</v>
      </c>
      <c r="F432" s="16">
        <f>'Ravikumar-All Production-2020'!K453/1000*3600*24</f>
        <v>0.44689842699021232</v>
      </c>
      <c r="G432" s="16"/>
    </row>
    <row r="433" spans="1:7">
      <c r="A433" s="16">
        <f>'Allen 2013'!I460*27.21</f>
        <v>0.13743879840000001</v>
      </c>
      <c r="B433" s="16">
        <f>'ERG TVA 2011'!J540*27.21</f>
        <v>2.7210000000000002E-2</v>
      </c>
      <c r="C433" s="16">
        <f>'ERG Camera 2011'!J540*27.21</f>
        <v>1.1120726999999999</v>
      </c>
      <c r="D433" s="16"/>
      <c r="E433" s="16">
        <f>'Ravikumar-Measured Only 2020'!K454*3600*24/1000</f>
        <v>0.22344921349510616</v>
      </c>
      <c r="F433" s="16">
        <f>'Ravikumar-All Production-2020'!K454/1000*3600*24</f>
        <v>0.22344921349510616</v>
      </c>
      <c r="G433" s="16"/>
    </row>
    <row r="434" spans="1:7">
      <c r="A434" s="16">
        <f>'Allen 2013'!I461*27.21</f>
        <v>4.6188515151000002</v>
      </c>
      <c r="B434" s="16">
        <f>'ERG TVA 2011'!J541*27.21</f>
        <v>2.8758249000000005</v>
      </c>
      <c r="C434" s="16">
        <f>'ERG Camera 2011'!J541*27.21</f>
        <v>0.82718400000000003</v>
      </c>
      <c r="D434" s="16"/>
      <c r="E434" s="16">
        <f>'Ravikumar-Measured Only 2020'!K455*3600*24/1000</f>
        <v>0.67034764048531836</v>
      </c>
      <c r="F434" s="16">
        <f>'Ravikumar-All Production-2020'!K455/1000*3600*24</f>
        <v>1.5641444944657428</v>
      </c>
      <c r="G434" s="16"/>
    </row>
    <row r="435" spans="1:7">
      <c r="A435" s="16">
        <f>'Allen 2013'!I462*27.21</f>
        <v>0.41752330080000005</v>
      </c>
      <c r="B435" s="16">
        <f>'ERG TVA 2011'!J542*27.21</f>
        <v>12.579183</v>
      </c>
      <c r="C435" s="16">
        <f>'ERG Camera 2011'!J542*27.21</f>
        <v>1.0747950000000002</v>
      </c>
      <c r="D435" s="16"/>
      <c r="E435" s="16">
        <f>'Ravikumar-Measured Only 2020'!K456*3600*24/1000</f>
        <v>2.4579413484461679</v>
      </c>
      <c r="F435" s="16">
        <f>'Ravikumar-All Production-2020'!K456/1000*3600*24</f>
        <v>4.4689842699021227</v>
      </c>
      <c r="G435" s="16"/>
    </row>
    <row r="436" spans="1:7">
      <c r="A436" s="16">
        <f>'Allen 2013'!I463*27.21</f>
        <v>1.6700932032000002</v>
      </c>
      <c r="B436" s="16">
        <f>'ERG TVA 2011'!J543*27.21</f>
        <v>2.7210000000000002E-2</v>
      </c>
      <c r="C436" s="16">
        <f>'ERG Camera 2011'!J543*27.21</f>
        <v>0.84895200000000004</v>
      </c>
      <c r="D436" s="16"/>
      <c r="E436" s="16">
        <f>'Ravikumar-Measured Only 2020'!K457*3600*24/1000</f>
        <v>0.22344921349510616</v>
      </c>
      <c r="F436" s="16">
        <f>'Ravikumar-All Production-2020'!K457/1000*3600*24</f>
        <v>13.797102230094652</v>
      </c>
      <c r="G436" s="16"/>
    </row>
    <row r="437" spans="1:7">
      <c r="A437" s="16">
        <f>'Allen 2013'!I464*27.21</f>
        <v>5.4278029104000005</v>
      </c>
      <c r="B437" s="16">
        <f>'ERG TVA 2011'!J544*27.21</f>
        <v>0.15019920000000003</v>
      </c>
      <c r="C437" s="16">
        <f>'ERG Camera 2011'!J544*27.21</f>
        <v>1.7980368000000004</v>
      </c>
      <c r="D437" s="16"/>
      <c r="E437" s="16">
        <f>'Ravikumar-Measured Only 2020'!K458*3600*24/1000</f>
        <v>2.2344921349510618</v>
      </c>
      <c r="F437" s="16">
        <f>'Ravikumar-All Production-2020'!K458/1000*3600*24</f>
        <v>1.3406952809706365</v>
      </c>
      <c r="G437" s="16"/>
    </row>
    <row r="438" spans="1:7">
      <c r="A438" s="16">
        <f>'Allen 2013'!I465*27.21</f>
        <v>16.144925068799999</v>
      </c>
      <c r="B438" s="16">
        <f>'ERG TVA 2011'!J545*27.21</f>
        <v>4.3361856000000003</v>
      </c>
      <c r="C438" s="16">
        <f>'ERG Camera 2011'!J545*27.21</f>
        <v>1.9387125000000003</v>
      </c>
      <c r="D438" s="16"/>
      <c r="E438" s="16">
        <f>'Ravikumar-Measured Only 2020'!K459*3600*24/1000</f>
        <v>1.5641444944657426</v>
      </c>
      <c r="F438" s="16">
        <f>'Ravikumar-All Production-2020'!K459/1000*3600*24</f>
        <v>0.44689842699021232</v>
      </c>
      <c r="G438" s="16"/>
    </row>
    <row r="439" spans="1:7">
      <c r="A439" s="16">
        <f>'Allen 2013'!I466*27.21</f>
        <v>12.796687767600002</v>
      </c>
      <c r="B439" s="16">
        <f>'ERG TVA 2011'!J546*27.21</f>
        <v>11.787372</v>
      </c>
      <c r="C439" s="16">
        <f>'ERG Camera 2011'!J546*27.21</f>
        <v>2.2943472000000003</v>
      </c>
      <c r="D439" s="16"/>
      <c r="E439" s="16">
        <f>'Ravikumar-Measured Only 2020'!K460*3600*24/1000</f>
        <v>2.2344921349510618</v>
      </c>
      <c r="F439" s="16">
        <f>'Ravikumar-All Production-2020'!K460/1000*3600*24</f>
        <v>0.44689842699021232</v>
      </c>
      <c r="G439" s="16"/>
    </row>
    <row r="440" spans="1:7">
      <c r="A440" s="16">
        <f>'Allen 2013'!I467*27.21</f>
        <v>9.0318264560999992</v>
      </c>
      <c r="B440" s="16">
        <f>'ERG TVA 2011'!J547*27.21</f>
        <v>1.8774900000000001E-2</v>
      </c>
      <c r="C440" s="16">
        <f>'ERG Camera 2011'!J547*27.21</f>
        <v>3.2864238000000001</v>
      </c>
      <c r="D440" s="16"/>
      <c r="E440" s="16">
        <f>'Ravikumar-Measured Only 2020'!K461*3600*24/1000</f>
        <v>0.89379685398042419</v>
      </c>
      <c r="F440" s="16">
        <f>'Ravikumar-All Production-2020'!K461/1000*3600*24</f>
        <v>0.44689842699021232</v>
      </c>
      <c r="G440" s="16"/>
    </row>
    <row r="441" spans="1:7">
      <c r="A441" s="16">
        <f>'Allen 2013'!I468*27.21</f>
        <v>1.7080244873999999</v>
      </c>
      <c r="B441" s="16">
        <f>'ERG TVA 2011'!J548*27.21</f>
        <v>2.7210000000000002E-2</v>
      </c>
      <c r="C441" s="16">
        <f>'ERG Camera 2011'!J548*27.21</f>
        <v>2.8665734999999999</v>
      </c>
      <c r="D441" s="16"/>
      <c r="E441" s="16">
        <f>'Ravikumar-Measured Only 2020'!K462*3600*24/1000</f>
        <v>0.22344921349510616</v>
      </c>
      <c r="F441" s="16">
        <f>'Ravikumar-All Production-2020'!K462/1000*3600*24</f>
        <v>1.7875937079608497</v>
      </c>
      <c r="G441" s="16"/>
    </row>
    <row r="442" spans="1:7">
      <c r="A442" s="16">
        <f>'Allen 2013'!I469*27.21</f>
        <v>5.6416566401999999</v>
      </c>
      <c r="B442" s="16">
        <f>'ERG TVA 2011'!J549*27.21</f>
        <v>2.7210000000000002E-2</v>
      </c>
      <c r="C442" s="16">
        <f>'ERG Camera 2011'!J549*27.21</f>
        <v>7.3540467000000005</v>
      </c>
      <c r="D442" s="16"/>
      <c r="E442" s="16">
        <f>'Ravikumar-Measured Only 2020'!K463*3600*24/1000</f>
        <v>0.44689842699021232</v>
      </c>
      <c r="F442" s="16">
        <f>'Ravikumar-All Production-2020'!K463/1000*3600*24</f>
        <v>2.4579413484461679</v>
      </c>
      <c r="G442" s="16"/>
    </row>
    <row r="443" spans="1:7">
      <c r="A443" s="16">
        <f>'Allen 2013'!I470*27.21</f>
        <v>15.501616181099999</v>
      </c>
      <c r="B443" s="16">
        <f>'ERG TVA 2011'!J550*27.21</f>
        <v>2.7210000000000002E-2</v>
      </c>
      <c r="C443" s="16">
        <f>'ERG Camera 2011'!J550*27.21</f>
        <v>18.47559</v>
      </c>
      <c r="D443" s="16"/>
      <c r="E443" s="16">
        <f>'Ravikumar-Measured Only 2020'!K464*3600*24/1000</f>
        <v>3.3517382024265907</v>
      </c>
      <c r="F443" s="16">
        <f>'Ravikumar-All Production-2020'!K464/1000*3600*24</f>
        <v>8.4910701128140325</v>
      </c>
      <c r="G443" s="16"/>
    </row>
    <row r="444" spans="1:7">
      <c r="A444" s="16">
        <f>'Allen 2013'!I471*27.21</f>
        <v>10.610455149</v>
      </c>
      <c r="B444" s="16">
        <f>'ERG TVA 2011'!J551*27.21</f>
        <v>0.27863040000000006</v>
      </c>
      <c r="C444" s="16">
        <f>'ERG Camera 2011'!J551*27.21</f>
        <v>22.638720000000003</v>
      </c>
      <c r="D444" s="16"/>
      <c r="E444" s="16">
        <f>'Ravikumar-Measured Only 2020'!K465*3600*24/1000</f>
        <v>0.22344921349510616</v>
      </c>
      <c r="F444" s="16">
        <f>'Ravikumar-All Production-2020'!K465/1000*3600*24</f>
        <v>1.0857743472649501</v>
      </c>
      <c r="G444" s="16"/>
    </row>
    <row r="445" spans="1:7">
      <c r="A445" s="16">
        <f>'Allen 2013'!I472*27.21</f>
        <v>6.0557231826000004</v>
      </c>
      <c r="B445" s="16">
        <f>'ERG TVA 2011'!J552*27.21</f>
        <v>0.67453589999999997</v>
      </c>
      <c r="C445" s="16">
        <f>'ERG Camera 2011'!J552*27.21</f>
        <v>32.684652</v>
      </c>
      <c r="D445" s="16"/>
      <c r="E445" s="16">
        <f>'Ravikumar-Measured Only 2020'!K466*3600*24/1000</f>
        <v>0.67034764048531836</v>
      </c>
      <c r="F445" s="16">
        <f>'Ravikumar-All Production-2020'!K466/1000*3600*24</f>
        <v>0.44689842699021232</v>
      </c>
      <c r="G445" s="16"/>
    </row>
    <row r="446" spans="1:7">
      <c r="A446" s="16">
        <f>'Allen 2013'!I473*27.21</f>
        <v>40.970328285000001</v>
      </c>
      <c r="B446" s="16">
        <f>'ERG TVA 2011'!J553*27.21</f>
        <v>1.0326195</v>
      </c>
      <c r="C446" s="16">
        <f>'ERG Camera 2011'!J553*27.21</f>
        <v>39.410964</v>
      </c>
      <c r="D446" s="16"/>
      <c r="E446" s="16">
        <f>'Ravikumar-Measured Only 2020'!K467*3600*24/1000</f>
        <v>77.313427869306722</v>
      </c>
      <c r="F446" s="16">
        <f>'Ravikumar-All Production-2020'!K467/1000*3600*24</f>
        <v>3.8416076320120149</v>
      </c>
      <c r="G446" s="16"/>
    </row>
    <row r="447" spans="1:7">
      <c r="A447" s="16">
        <f>'Allen 2013'!I474*27.21</f>
        <v>0.992272512</v>
      </c>
      <c r="B447" s="16">
        <f>'ERG TVA 2011'!J554*27.21</f>
        <v>0.22203360000000003</v>
      </c>
      <c r="C447" s="16">
        <f>'ERG Camera 2011'!J554*27.21</f>
        <v>38.038763699999997</v>
      </c>
      <c r="D447" s="16"/>
      <c r="E447" s="16">
        <f>'Ravikumar-Measured Only 2020'!K468*3600*24/1000</f>
        <v>41.561553710089747</v>
      </c>
      <c r="F447" s="16">
        <f>'Ravikumar-All Production-2020'!K468/1000*3600*24</f>
        <v>3.8416076320120149</v>
      </c>
      <c r="G447" s="16"/>
    </row>
    <row r="448" spans="1:7">
      <c r="A448" s="16">
        <f>'Allen 2013'!I475*27.21</f>
        <v>1.2448509696000001</v>
      </c>
      <c r="B448" s="16">
        <f>'ERG TVA 2011'!J555*27.21</f>
        <v>1.3104335999999996</v>
      </c>
      <c r="C448" s="16">
        <f>'ERG Camera 2011'!J555*27.21</f>
        <v>15.678401999999998</v>
      </c>
      <c r="D448" s="16"/>
      <c r="E448" s="16">
        <f>'Ravikumar-Measured Only 2020'!K469*3600*24/1000</f>
        <v>3.1282889889314855</v>
      </c>
      <c r="F448" s="16">
        <f>'Ravikumar-All Production-2020'!K469/1000*3600*24</f>
        <v>1.1172460674755305</v>
      </c>
      <c r="G448" s="16"/>
    </row>
    <row r="449" spans="1:7">
      <c r="A449" s="16">
        <f>'Allen 2013'!I476*27.21</f>
        <v>9.0206592000000002E-2</v>
      </c>
      <c r="B449" s="16">
        <f>'ERG TVA 2011'!J556*27.21</f>
        <v>3.4121340000000004</v>
      </c>
      <c r="C449" s="16">
        <f>'ERG Camera 2011'!J556*27.21</f>
        <v>7.8266844000000004</v>
      </c>
      <c r="D449" s="16"/>
      <c r="E449" s="16">
        <f>'Ravikumar-Measured Only 2020'!K470*3600*24/1000</f>
        <v>22.121472136015505</v>
      </c>
      <c r="F449" s="16">
        <f>'Ravikumar-All Production-2020'!K470/1000*3600*24</f>
        <v>0.67034764048531847</v>
      </c>
      <c r="G449" s="16"/>
    </row>
    <row r="450" spans="1:7">
      <c r="A450" s="16">
        <f>'Allen 2013'!I477*27.21</f>
        <v>2.0386689791999997</v>
      </c>
      <c r="B450" s="16">
        <f>'ERG TVA 2011'!J557*27.21</f>
        <v>2.7166464000000006</v>
      </c>
      <c r="C450" s="16">
        <f>'ERG Camera 2011'!J557*27.21</f>
        <v>9.4799640000000007</v>
      </c>
      <c r="D450" s="16"/>
      <c r="E450" s="16">
        <f>'Ravikumar-Measured Only 2020'!K471*3600*24/1000</f>
        <v>22.121472136015505</v>
      </c>
      <c r="F450" s="16">
        <f>'Ravikumar-All Production-2020'!K471/1000*3600*24</f>
        <v>3.7986366294168041</v>
      </c>
      <c r="G450" s="16"/>
    </row>
    <row r="451" spans="1:7">
      <c r="A451" s="16">
        <f>'Allen 2013'!I478*27.21</f>
        <v>5.6324030634</v>
      </c>
      <c r="B451" s="16">
        <f>'ERG TVA 2011'!J558*27.21</f>
        <v>0.23237340000000004</v>
      </c>
      <c r="C451" s="16">
        <f>'ERG Camera 2011'!J558*27.21</f>
        <v>0.4149525</v>
      </c>
      <c r="D451" s="16"/>
      <c r="E451" s="16">
        <f>'Ravikumar-Measured Only 2020'!K472*3600*24/1000</f>
        <v>0.89379685398042419</v>
      </c>
      <c r="F451" s="16">
        <f>'Ravikumar-All Production-2020'!K472/1000*3600*24</f>
        <v>22.344921349510617</v>
      </c>
      <c r="G451" s="16"/>
    </row>
    <row r="452" spans="1:7">
      <c r="A452" s="16">
        <f>'Allen 2013'!I479*27.21</f>
        <v>2.6353445525999999</v>
      </c>
      <c r="B452" s="16">
        <f>'ERG TVA 2011'!J559*27.21</f>
        <v>0.92786100000000038</v>
      </c>
      <c r="C452" s="16">
        <f>'ERG Camera 2011'!J559*27.21</f>
        <v>0.97928789999999966</v>
      </c>
      <c r="D452" s="16"/>
      <c r="E452" s="16">
        <f>'Ravikumar-Measured Only 2020'!K473*3600*24/1000</f>
        <v>0.67034764048531836</v>
      </c>
      <c r="F452" s="16">
        <f>'Ravikumar-All Production-2020'!K473/1000*3600*24</f>
        <v>0.44689842699021232</v>
      </c>
      <c r="G452" s="16"/>
    </row>
    <row r="453" spans="1:7">
      <c r="A453" s="16">
        <f>'Allen 2013'!I480*27.21</f>
        <v>3.6171395820000001</v>
      </c>
      <c r="B453" s="16">
        <f>'ERG TVA 2011'!J560*27.21</f>
        <v>2.7210000000000002E-2</v>
      </c>
      <c r="C453" s="16">
        <f>'ERG Camera 2011'!J560*27.21</f>
        <v>3.3217968</v>
      </c>
      <c r="D453" s="16"/>
      <c r="E453" s="16">
        <f>'Ravikumar-Measured Only 2020'!K474*3600*24/1000</f>
        <v>0.67034764048531836</v>
      </c>
      <c r="F453" s="16">
        <f>'Ravikumar-All Production-2020'!K474/1000*3600*24</f>
        <v>0.67034764048531847</v>
      </c>
      <c r="G453" s="16"/>
    </row>
    <row r="454" spans="1:7">
      <c r="A454" s="16">
        <f>'Allen 2013'!I481*27.21</f>
        <v>4.1597105192999999</v>
      </c>
      <c r="B454" s="16">
        <f>'ERG TVA 2011'!J561*27.21</f>
        <v>2.7210000000000002E-2</v>
      </c>
      <c r="C454" s="16">
        <f>'ERG Camera 2011'!J561*27.21</f>
        <v>4.5435258000000003</v>
      </c>
      <c r="D454" s="16"/>
      <c r="E454" s="16">
        <f>'Ravikumar-Measured Only 2020'!K475*3600*24/1000</f>
        <v>1.1172460674755302</v>
      </c>
      <c r="F454" s="16">
        <f>'Ravikumar-All Production-2020'!K475/1000*3600*24</f>
        <v>5.8096795508727581</v>
      </c>
      <c r="G454" s="16"/>
    </row>
    <row r="455" spans="1:7">
      <c r="A455" s="16">
        <f>'Allen 2013'!I482*27.21</f>
        <v>1.2583688976000003</v>
      </c>
      <c r="B455" s="16">
        <f>'ERG TVA 2011'!J562*27.21</f>
        <v>2.7210000000000002E-2</v>
      </c>
      <c r="C455" s="16">
        <f>'ERG Camera 2011'!J562*27.21</f>
        <v>4.3884288000000007</v>
      </c>
      <c r="D455" s="16"/>
      <c r="E455" s="16">
        <f>'Ravikumar-Measured Only 2020'!K476*3600*24/1000</f>
        <v>1.7875937079608495</v>
      </c>
      <c r="F455" s="16">
        <f>'Ravikumar-All Production-2020'!K476/1000*3600*24</f>
        <v>1.1172460674755305</v>
      </c>
      <c r="G455" s="16"/>
    </row>
    <row r="456" spans="1:7">
      <c r="A456" s="16">
        <f>'Allen 2013'!I483*27.21</f>
        <v>0.2097281496</v>
      </c>
      <c r="B456" s="16">
        <f>'ERG TVA 2011'!J563*27.21</f>
        <v>5.9383103999999998</v>
      </c>
      <c r="C456" s="16">
        <f>'ERG Camera 2011'!J563*27.21</f>
        <v>8.3763263999999999</v>
      </c>
      <c r="D456" s="16"/>
      <c r="E456" s="16">
        <f>'Ravikumar-Measured Only 2020'!K477*3600*24/1000</f>
        <v>42.455350564070152</v>
      </c>
      <c r="F456" s="16">
        <f>'Ravikumar-All Production-2020'!K477/1000*3600*24</f>
        <v>1.5641444944657428</v>
      </c>
      <c r="G456" s="16"/>
    </row>
    <row r="457" spans="1:7">
      <c r="A457" s="16">
        <f>'Allen 2013'!I484*27.21</f>
        <v>0.1559133</v>
      </c>
      <c r="B457" s="16">
        <f>'ERG TVA 2011'!J564*27.21</f>
        <v>2.7210000000000002E-2</v>
      </c>
      <c r="C457" s="16">
        <f>'ERG Camera 2011'!J564*27.21</f>
        <v>18.959928000000001</v>
      </c>
      <c r="D457" s="16"/>
      <c r="E457" s="16">
        <f>'Ravikumar-Measured Only 2020'!K478*3600*24/1000</f>
        <v>0.44689842699021232</v>
      </c>
      <c r="F457" s="16">
        <f>'Ravikumar-All Production-2020'!K478/1000*3600*24</f>
        <v>0.67034764048531847</v>
      </c>
      <c r="G457" s="16"/>
    </row>
    <row r="458" spans="1:7">
      <c r="A458" s="16">
        <f>'Allen 2013'!I485*27.21</f>
        <v>6.5743441499999999</v>
      </c>
      <c r="B458" s="16">
        <f>'ERG TVA 2011'!J565*27.21</f>
        <v>2.2099962</v>
      </c>
      <c r="C458" s="16">
        <f>'ERG Camera 2011'!J565*27.21</f>
        <v>61.124544</v>
      </c>
      <c r="D458" s="16"/>
      <c r="E458" s="16">
        <f>'Ravikumar-Measured Only 2020'!K479*3600*24/1000</f>
        <v>0.22344921349510616</v>
      </c>
      <c r="F458" s="16">
        <f>'Ravikumar-All Production-2020'!K479/1000*3600*24</f>
        <v>2.2344921349510614</v>
      </c>
      <c r="G458" s="16"/>
    </row>
    <row r="459" spans="1:7">
      <c r="A459" s="16">
        <f>'Allen 2013'!I486*27.21</f>
        <v>1.6370896499999998</v>
      </c>
      <c r="B459" s="16">
        <f>'ERG TVA 2011'!J566*27.21</f>
        <v>2.7210000000000002E-2</v>
      </c>
      <c r="C459" s="16">
        <f>'ERG Camera 2011'!J566*27.21</f>
        <v>1.4889311999999999</v>
      </c>
      <c r="D459" s="16"/>
      <c r="E459" s="16">
        <f>'Ravikumar-Measured Only 2020'!K480*3600*24/1000</f>
        <v>0.22344921349510616</v>
      </c>
      <c r="F459" s="16">
        <f>'Ravikumar-All Production-2020'!K480/1000*3600*24</f>
        <v>4.4689842699021227</v>
      </c>
      <c r="G459" s="16"/>
    </row>
    <row r="460" spans="1:7">
      <c r="A460" s="16">
        <f>'Allen 2013'!I487*27.21</f>
        <v>12.08328075</v>
      </c>
      <c r="B460" s="16">
        <f>'ERG TVA 2011'!J567*27.21</f>
        <v>5.9862000000000005E-2</v>
      </c>
      <c r="C460" s="16">
        <f>'ERG Camera 2011'!J567*27.21</f>
        <v>20.548992000000002</v>
      </c>
      <c r="D460" s="16"/>
      <c r="E460" s="16">
        <f>'Ravikumar-Measured Only 2020'!K481*3600*24/1000</f>
        <v>5.8096795508727581</v>
      </c>
      <c r="F460" s="16">
        <f>'Ravikumar-All Production-2020'!K481/1000*3600*24</f>
        <v>0.44689842699021232</v>
      </c>
      <c r="G460" s="16"/>
    </row>
    <row r="461" spans="1:7">
      <c r="A461" s="16">
        <f>'Allen 2013'!I488*27.21</f>
        <v>2.4166561499999997</v>
      </c>
      <c r="B461" s="16">
        <f>'ERG TVA 2011'!J568*27.21</f>
        <v>10.902502800000001</v>
      </c>
      <c r="C461" s="16">
        <f>'ERG Camera 2011'!J568*27.21</f>
        <v>3.1432992</v>
      </c>
      <c r="D461" s="16"/>
      <c r="E461" s="16">
        <f>'Ravikumar-Measured Only 2020'!K482*3600*24/1000</f>
        <v>2.4579413484461679</v>
      </c>
      <c r="F461" s="16">
        <f>'Ravikumar-All Production-2020'!K482/1000*3600*24</f>
        <v>0.22344921349510616</v>
      </c>
      <c r="G461" s="16"/>
    </row>
    <row r="462" spans="1:7">
      <c r="A462" s="16">
        <f>'Allen 2013'!I489*27.21</f>
        <v>0.46773989999999993</v>
      </c>
      <c r="B462" s="16">
        <f>'ERG TVA 2011'!J569*27.21</f>
        <v>2.7210000000000002E-2</v>
      </c>
      <c r="C462" s="16">
        <f>'ERG Camera 2011'!J569*27.21</f>
        <v>21.332639999999998</v>
      </c>
      <c r="D462" s="16"/>
      <c r="E462" s="16">
        <f>'Ravikumar-Measured Only 2020'!K483*3600*24/1000</f>
        <v>0.89379685398042419</v>
      </c>
      <c r="F462" s="16">
        <f>'Ravikumar-All Production-2020'!K483/1000*3600*24</f>
        <v>4.4689842699021227</v>
      </c>
      <c r="G462" s="16"/>
    </row>
    <row r="463" spans="1:7">
      <c r="A463" s="16">
        <f>'Allen 2013'!I490*27.21</f>
        <v>36.261286775999999</v>
      </c>
      <c r="B463" s="16">
        <f>'ERG TVA 2011'!J570*27.21</f>
        <v>0.10562921999999998</v>
      </c>
      <c r="C463" s="16">
        <f>'ERG Camera 2011'!J570*27.21</f>
        <v>1.3523369999999997</v>
      </c>
      <c r="D463" s="16"/>
      <c r="E463" s="16">
        <f>'Ravikumar-Measured Only 2020'!K484*3600*24/1000</f>
        <v>5.3627811238825469</v>
      </c>
      <c r="F463" s="16">
        <f>'Ravikumar-All Production-2020'!K484/1000*3600*24</f>
        <v>1.5641444944657428</v>
      </c>
      <c r="G463" s="16"/>
    </row>
    <row r="464" spans="1:7">
      <c r="A464" s="16">
        <f>'Allen 2013'!I491*27.21</f>
        <v>13.591643155200002</v>
      </c>
      <c r="B464" s="16">
        <f>'ERG TVA 2011'!J571*27.21</f>
        <v>0.46351690800000001</v>
      </c>
      <c r="C464" s="16">
        <f>'ERG Camera 2011'!J571*27.21</f>
        <v>4.9010652000000006</v>
      </c>
      <c r="D464" s="16"/>
      <c r="E464" s="16">
        <f>'Ravikumar-Measured Only 2020'!K485*3600*24/1000</f>
        <v>1.1172460674755302</v>
      </c>
      <c r="F464" s="16">
        <f>'Ravikumar-All Production-2020'!K485/1000*3600*24</f>
        <v>0.22344921349510616</v>
      </c>
      <c r="G464" s="16"/>
    </row>
    <row r="465" spans="1:7">
      <c r="A465" s="16">
        <f>'Allen 2013'!I492*27.21</f>
        <v>1.1664469871999998</v>
      </c>
      <c r="B465" s="16">
        <f>'ERG TVA 2011'!J572*27.21</f>
        <v>0.47399820000000004</v>
      </c>
      <c r="C465" s="16">
        <f>'ERG Camera 2011'!J572*27.21</f>
        <v>5.2637745000000002</v>
      </c>
      <c r="D465" s="16"/>
      <c r="E465" s="16">
        <f>'Ravikumar-Measured Only 2020'!K486*3600*24/1000</f>
        <v>41.785002923584855</v>
      </c>
      <c r="F465" s="16">
        <f>'Ravikumar-All Production-2020'!K486/1000*3600*24</f>
        <v>5.3627811238825469</v>
      </c>
      <c r="G465" s="16"/>
    </row>
    <row r="466" spans="1:7">
      <c r="A466" s="16">
        <f>'Allen 2013'!I493*27.21</f>
        <v>0.12678771599999999</v>
      </c>
      <c r="B466" s="16">
        <f>'ERG TVA 2011'!J573*27.21</f>
        <v>3.9604155000000003</v>
      </c>
      <c r="C466" s="16">
        <f>'ERG Camera 2011'!J573*27.21</f>
        <v>3.4627446000000006</v>
      </c>
      <c r="D466" s="16"/>
      <c r="E466" s="16">
        <f>'Ravikumar-Measured Only 2020'!K487*3600*24/1000</f>
        <v>5.1393319103874422</v>
      </c>
      <c r="F466" s="16">
        <f>'Ravikumar-All Production-2020'!K487/1000*3600*24</f>
        <v>5.8096795508727581</v>
      </c>
      <c r="G466" s="16"/>
    </row>
    <row r="467" spans="1:7">
      <c r="A467" s="16">
        <f>'Allen 2013'!I494*27.21</f>
        <v>5.6146202400000005E-2</v>
      </c>
      <c r="B467" s="16">
        <f>'ERG TVA 2011'!J574*27.21</f>
        <v>0.87997139999999963</v>
      </c>
      <c r="C467" s="16">
        <f>'ERG Camera 2011'!J574*27.21</f>
        <v>3.4611120000000004</v>
      </c>
      <c r="D467" s="16"/>
      <c r="E467" s="16">
        <f>'Ravikumar-Measured Only 2020'!K488*3600*24/1000</f>
        <v>2.0110429214559558</v>
      </c>
      <c r="F467" s="16">
        <f>'Ravikumar-All Production-2020'!K488/1000*3600*24</f>
        <v>1.1172460674755305</v>
      </c>
      <c r="G467" s="16"/>
    </row>
    <row r="468" spans="1:7">
      <c r="A468" s="16">
        <f>'Allen 2013'!I495*27.21</f>
        <v>0.561462024</v>
      </c>
      <c r="B468" s="16">
        <f>'ERG TVA 2011'!J575*27.21</f>
        <v>1.8774900000000001E-2</v>
      </c>
      <c r="C468" s="16">
        <f>'ERG Camera 2011'!J575*27.21</f>
        <v>7.7602920000000006</v>
      </c>
      <c r="D468" s="16"/>
      <c r="E468" s="16">
        <f>'Ravikumar-Measured Only 2020'!K489*3600*24/1000</f>
        <v>0.44689842699021232</v>
      </c>
      <c r="F468" s="16">
        <f>'Ravikumar-All Production-2020'!K489/1000*3600*24</f>
        <v>37.986366294168043</v>
      </c>
      <c r="G468" s="16"/>
    </row>
    <row r="469" spans="1:7">
      <c r="A469" s="16">
        <f>'Allen 2013'!I496*27.21</f>
        <v>0.33687721440000001</v>
      </c>
      <c r="B469" s="16">
        <f>'ERG TVA 2011'!J576*27.21</f>
        <v>2.9691551999999999</v>
      </c>
      <c r="C469" s="16">
        <f>'ERG Camera 2011'!J576*27.21</f>
        <v>12.557415000000001</v>
      </c>
      <c r="D469" s="16"/>
      <c r="E469" s="16">
        <f>'Ravikumar-Measured Only 2020'!K490*3600*24/1000</f>
        <v>14.524198877181901</v>
      </c>
      <c r="F469" s="16">
        <f>'Ravikumar-All Production-2020'!K490/1000*3600*24</f>
        <v>3.3517382024265907</v>
      </c>
      <c r="G469" s="16"/>
    </row>
    <row r="470" spans="1:7">
      <c r="A470" s="16">
        <f>'Allen 2013'!I497*27.21</f>
        <v>5.3900354304000002</v>
      </c>
      <c r="B470" s="16">
        <f>'ERG TVA 2011'!J577*27.21</f>
        <v>2.7210000000000002E-2</v>
      </c>
      <c r="C470" s="16">
        <f>'ERG Camera 2011'!J577*27.21</f>
        <v>21.876840000000001</v>
      </c>
      <c r="D470" s="16"/>
      <c r="E470" s="16">
        <f>'Ravikumar-Measured Only 2020'!K491*3600*24/1000</f>
        <v>1.1172460674755302</v>
      </c>
      <c r="F470" s="16">
        <f>'Ravikumar-All Production-2020'!K491/1000*3600*24</f>
        <v>0.67034764048531847</v>
      </c>
      <c r="G470" s="16"/>
    </row>
    <row r="471" spans="1:7">
      <c r="A471" s="16">
        <f>'Allen 2013'!I498*27.21</f>
        <v>0.41141955360000004</v>
      </c>
      <c r="B471" s="16">
        <f>'ERG TVA 2011'!J578*27.21</f>
        <v>1.8774900000000001E-2</v>
      </c>
      <c r="C471" s="16">
        <f>'ERG Camera 2011'!J578*27.21</f>
        <v>32.741793000000001</v>
      </c>
      <c r="D471" s="16"/>
      <c r="E471" s="16">
        <f>'Ravikumar-Measured Only 2020'!K492*3600*24/1000</f>
        <v>1.5641444944657426</v>
      </c>
      <c r="F471" s="16">
        <f>'Ravikumar-All Production-2020'!K492/1000*3600*24</f>
        <v>1.4470996683492592</v>
      </c>
      <c r="G471" s="16"/>
    </row>
    <row r="472" spans="1:7">
      <c r="A472" s="16">
        <f>'Allen 2013'!I499*27.21</f>
        <v>0.15442436880000002</v>
      </c>
      <c r="B472" s="16">
        <f>'ERG TVA 2011'!J579*27.21</f>
        <v>2.7210000000000002E-2</v>
      </c>
      <c r="C472" s="16">
        <f>'ERG Camera 2011'!J579*27.21</f>
        <v>0.95126159999999993</v>
      </c>
      <c r="D472" s="16"/>
      <c r="E472" s="16">
        <f>'Ravikumar-Measured Only 2020'!K493*3600*24/1000</f>
        <v>1.5641444944657426</v>
      </c>
      <c r="F472" s="16">
        <f>'Ravikumar-All Production-2020'!K493/1000*3600*24</f>
        <v>3.8416076320120149</v>
      </c>
      <c r="G472" s="16"/>
    </row>
    <row r="473" spans="1:7">
      <c r="A473" s="16">
        <f>'Allen 2013'!I500*27.21</f>
        <v>4.8901050120000011</v>
      </c>
      <c r="B473" s="16">
        <f>'ERG TVA 2011'!J580*27.21</f>
        <v>2.7210000000000002E-2</v>
      </c>
      <c r="C473" s="16">
        <f>'ERG Camera 2011'!J580*27.21</f>
        <v>2.6399141999999998</v>
      </c>
      <c r="D473" s="16"/>
      <c r="E473" s="16">
        <f>'Ravikumar-Measured Only 2020'!K494*3600*24/1000</f>
        <v>6.2565779778629711</v>
      </c>
      <c r="F473" s="16">
        <f>'Ravikumar-All Production-2020'!K494/1000*3600*24</f>
        <v>4.6924334833972283</v>
      </c>
      <c r="G473" s="16"/>
    </row>
    <row r="474" spans="1:7">
      <c r="A474" s="16">
        <f>'Allen 2013'!I501*27.21</f>
        <v>0.38606092200000003</v>
      </c>
      <c r="B474" s="16">
        <f>'ERG TVA 2011'!J581*27.21</f>
        <v>2.7210000000000002E-2</v>
      </c>
      <c r="C474" s="16">
        <f>'ERG Camera 2011'!J581*27.21</f>
        <v>3.4676423999999999</v>
      </c>
      <c r="D474" s="16"/>
      <c r="E474" s="16">
        <f>'Ravikumar-Measured Only 2020'!K495*3600*24/1000</f>
        <v>0.67034764048531836</v>
      </c>
      <c r="F474" s="16">
        <f>'Ravikumar-All Production-2020'!K495/1000*3600*24</f>
        <v>41.561553710089747</v>
      </c>
      <c r="G474" s="16"/>
    </row>
    <row r="475" spans="1:7">
      <c r="A475" s="16">
        <f>'Allen 2013'!I502*27.21</f>
        <v>5.5908455024999997</v>
      </c>
      <c r="B475" s="16">
        <f>'ERG TVA 2011'!J582*27.21</f>
        <v>2.7210000000000002E-2</v>
      </c>
      <c r="C475" s="16">
        <f>'ERG Camera 2011'!J582*27.21</f>
        <v>3.9549735000000004</v>
      </c>
      <c r="D475" s="16"/>
      <c r="E475" s="16">
        <f>'Ravikumar-Measured Only 2020'!K496*3600*24/1000</f>
        <v>2.2344921349510618</v>
      </c>
      <c r="F475" s="16">
        <f>'Ravikumar-All Production-2020'!K496/1000*3600*24</f>
        <v>3.5751874159216985</v>
      </c>
      <c r="G475" s="16"/>
    </row>
    <row r="476" spans="1:7">
      <c r="A476" s="16">
        <f>'Allen 2013'!I503*27.21</f>
        <v>1.7822345924999998</v>
      </c>
      <c r="B476" s="16">
        <f>'ERG TVA 2011'!J583*27.21</f>
        <v>1.8774900000000001E-2</v>
      </c>
      <c r="C476" s="16">
        <f>'ERG Camera 2011'!J583*27.21</f>
        <v>2.2753002000000002</v>
      </c>
      <c r="D476" s="16"/>
      <c r="E476" s="16">
        <f>'Ravikumar-Measured Only 2020'!K497*3600*24/1000</f>
        <v>0.89379685398042419</v>
      </c>
      <c r="F476" s="16">
        <f>'Ravikumar-All Production-2020'!K497/1000*3600*24</f>
        <v>13.797102230094652</v>
      </c>
      <c r="G476" s="16"/>
    </row>
    <row r="477" spans="1:7">
      <c r="A477" s="16">
        <f>'Allen 2013'!I504*27.21</f>
        <v>0.75683934750000004</v>
      </c>
      <c r="B477" s="16">
        <f>'ERG TVA 2011'!J584*27.21</f>
        <v>0.31971749999999999</v>
      </c>
      <c r="C477" s="16">
        <f>'ERG Camera 2011'!J584*27.21</f>
        <v>2.0951700000000004</v>
      </c>
      <c r="D477" s="16"/>
      <c r="E477" s="16">
        <f>'Ravikumar-Measured Only 2020'!K498*3600*24/1000</f>
        <v>0.67034764048531836</v>
      </c>
      <c r="F477" s="16">
        <f>'Ravikumar-All Production-2020'!K498/1000*3600*24</f>
        <v>13.797102230094652</v>
      </c>
      <c r="G477" s="16"/>
    </row>
    <row r="478" spans="1:7">
      <c r="A478" s="16">
        <f>'Allen 2013'!I505*27.21</f>
        <v>1.1474661075000001</v>
      </c>
      <c r="B478" s="16">
        <f>'ERG TVA 2011'!J585*27.21</f>
        <v>2.7210000000000002E-2</v>
      </c>
      <c r="C478" s="16">
        <f>'ERG Camera 2011'!J585*27.21</f>
        <v>28.037184</v>
      </c>
      <c r="D478" s="16"/>
      <c r="E478" s="16">
        <f>'Ravikumar-Measured Only 2020'!K499*3600*24/1000</f>
        <v>1.1172460674755302</v>
      </c>
      <c r="F478" s="16">
        <f>'Ravikumar-All Production-2020'!K499/1000*3600*24</f>
        <v>13.797102230094652</v>
      </c>
      <c r="G478" s="16"/>
    </row>
    <row r="479" spans="1:7">
      <c r="A479" s="16">
        <f>'Allen 2013'!I506*27.21</f>
        <v>2.5879022850000002</v>
      </c>
      <c r="B479" s="16">
        <f>'ERG TVA 2011'!J586*27.21</f>
        <v>2.7210000000000002E-2</v>
      </c>
      <c r="C479" s="16">
        <f>'ERG Camera 2011'!J586*27.21</f>
        <v>0.29794949999999998</v>
      </c>
      <c r="D479" s="16"/>
      <c r="E479" s="16">
        <f>'Ravikumar-Measured Only 2020'!K500*3600*24/1000</f>
        <v>86.921744049596313</v>
      </c>
      <c r="F479" s="16">
        <f>'Ravikumar-All Production-2020'!K500/1000*3600*24</f>
        <v>4.0220858429119115</v>
      </c>
      <c r="G479" s="16"/>
    </row>
    <row r="480" spans="1:7">
      <c r="A480" s="16">
        <f>'Allen 2013'!I507*27.21</f>
        <v>1.5625070400000001</v>
      </c>
      <c r="B480" s="16">
        <f>'ERG TVA 2011'!J587*27.21</f>
        <v>0.46801200000000004</v>
      </c>
      <c r="C480" s="16">
        <f>'ERG Camera 2011'!J587*27.21</f>
        <v>1.9808880000000002</v>
      </c>
      <c r="D480" s="16"/>
      <c r="E480" s="16">
        <f>'Ravikumar-Measured Only 2020'!K501*3600*24/1000</f>
        <v>0.22344921349510616</v>
      </c>
      <c r="F480" s="16">
        <f>'Ravikumar-All Production-2020'!K501/1000*3600*24</f>
        <v>13.797102230094652</v>
      </c>
      <c r="G480" s="16"/>
    </row>
    <row r="481" spans="1:7">
      <c r="A481" s="16">
        <f>'Allen 2013'!I508*27.21</f>
        <v>1.3183653150000001</v>
      </c>
      <c r="B481" s="16">
        <f>'ERG TVA 2011'!J588*27.21</f>
        <v>4.6730454000000003</v>
      </c>
      <c r="C481" s="16">
        <f>'ERG Camera 2011'!J588*27.21</f>
        <v>2.4342066</v>
      </c>
      <c r="D481" s="16"/>
      <c r="E481" s="16">
        <f>'Ravikumar-Measured Only 2020'!K502*3600*24/1000</f>
        <v>5.3627811238825469</v>
      </c>
      <c r="F481" s="16">
        <f>'Ravikumar-All Production-2020'!K502/1000*3600*24</f>
        <v>3.3517382024265907</v>
      </c>
      <c r="G481" s="16"/>
    </row>
    <row r="482" spans="1:7">
      <c r="A482" s="16">
        <f>'Allen 2013'!I509*27.21</f>
        <v>2.5390739399999998</v>
      </c>
      <c r="B482" s="16">
        <f>'ERG TVA 2011'!J589*27.21</f>
        <v>2.7210000000000002E-2</v>
      </c>
      <c r="C482" s="16">
        <f>'ERG Camera 2011'!J589*27.21</f>
        <v>3.3370344000000003</v>
      </c>
      <c r="D482" s="16"/>
      <c r="E482" s="16">
        <f>'Ravikumar-Measured Only 2020'!K503*3600*24/1000</f>
        <v>6.0331287643678655</v>
      </c>
      <c r="F482" s="16">
        <f>'Ravikumar-All Production-2020'!K503/1000*3600*24</f>
        <v>0.22344921349510616</v>
      </c>
      <c r="G482" s="16"/>
    </row>
    <row r="483" spans="1:7">
      <c r="A483" s="16">
        <f>'Allen 2013'!I510*27.21</f>
        <v>2.0752046625000005</v>
      </c>
      <c r="B483" s="16">
        <f>'ERG TVA 2011'!J590*27.21</f>
        <v>2.7210000000000002E-2</v>
      </c>
      <c r="C483" s="16">
        <f>'ERG Camera 2011'!J590*27.21</f>
        <v>7.1050752000000008</v>
      </c>
      <c r="D483" s="16"/>
      <c r="E483" s="16">
        <f>'Ravikumar-Measured Only 2020'!K504*3600*24/1000</f>
        <v>3.3517382024265907</v>
      </c>
      <c r="F483" s="16">
        <f>'Ravikumar-All Production-2020'!K504/1000*3600*24</f>
        <v>2.9048397754363791</v>
      </c>
      <c r="G483" s="16"/>
    </row>
    <row r="484" spans="1:7">
      <c r="A484" s="16">
        <f>'Allen 2013'!I511*27.21</f>
        <v>1.0742235900000001</v>
      </c>
      <c r="B484" s="16">
        <f>'ERG TVA 2011'!J591*27.21</f>
        <v>2.7210000000000002E-2</v>
      </c>
      <c r="C484" s="16">
        <f>'ERG Camera 2011'!J591*27.21</f>
        <v>8.4419025000000012</v>
      </c>
      <c r="D484" s="16"/>
      <c r="E484" s="16">
        <f>'Ravikumar-Measured Only 2020'!K505*3600*24/1000</f>
        <v>0.44689842699021232</v>
      </c>
      <c r="F484" s="16">
        <f>'Ravikumar-All Production-2020'!K505/1000*3600*24</f>
        <v>2.1419525616854131</v>
      </c>
      <c r="G484" s="16"/>
    </row>
    <row r="485" spans="1:7">
      <c r="A485" s="16">
        <f>'Allen 2013'!I512*27.21</f>
        <v>1.5869212125000001</v>
      </c>
      <c r="B485" s="16">
        <f>'ERG TVA 2011'!J592*27.21</f>
        <v>2.7210000000000002E-2</v>
      </c>
      <c r="C485" s="16">
        <f>'ERG Camera 2011'!J592*27.21</f>
        <v>15.958665000000002</v>
      </c>
      <c r="D485" s="16"/>
      <c r="E485" s="16">
        <f>'Ravikumar-Measured Only 2020'!K506*3600*24/1000</f>
        <v>1.5641444944657426</v>
      </c>
      <c r="F485" s="16">
        <f>'Ravikumar-All Production-2020'!K506/1000*3600*24</f>
        <v>3.7986366294168041</v>
      </c>
      <c r="G485" s="16"/>
    </row>
    <row r="486" spans="1:7">
      <c r="A486" s="16">
        <f>'Allen 2013'!I513*27.21</f>
        <v>3.2959132875000003</v>
      </c>
      <c r="B486" s="16">
        <f>'ERG TVA 2011'!J593*27.21</f>
        <v>2.7210000000000002E-2</v>
      </c>
      <c r="C486" s="16">
        <f>'ERG Camera 2011'!J593*27.21</f>
        <v>26.789333400000004</v>
      </c>
      <c r="D486" s="16"/>
      <c r="E486" s="16">
        <f>'Ravikumar-Measured Only 2020'!K507*3600*24/1000</f>
        <v>2.2344921349510618</v>
      </c>
      <c r="F486" s="16">
        <f>'Ravikumar-All Production-2020'!K507/1000*3600*24</f>
        <v>13.797102230094652</v>
      </c>
      <c r="G486" s="16"/>
    </row>
    <row r="487" spans="1:7">
      <c r="A487" s="16">
        <f>'Allen 2013'!I514*27.21</f>
        <v>0.17089920750000001</v>
      </c>
      <c r="B487" s="16">
        <f>'ERG TVA 2011'!J594*27.21</f>
        <v>1.8774900000000001E-2</v>
      </c>
      <c r="C487" s="16">
        <f>'ERG Camera 2011'!J594*27.21</f>
        <v>52.352040000000002</v>
      </c>
      <c r="D487" s="16"/>
      <c r="E487" s="16">
        <f>'Ravikumar-Measured Only 2020'!K508*3600*24/1000</f>
        <v>1.5641444944657426</v>
      </c>
      <c r="F487" s="16">
        <f>'Ravikumar-All Production-2020'!K508/1000*3600*24</f>
        <v>13.797102230094652</v>
      </c>
      <c r="G487" s="16"/>
    </row>
    <row r="488" spans="1:7">
      <c r="A488" s="16">
        <f>'Allen 2013'!I515*27.21</f>
        <v>2.4414172500000001E-2</v>
      </c>
      <c r="B488" s="16">
        <f>'ERG TVA 2011'!J595*27.21</f>
        <v>1.8774900000000001E-2</v>
      </c>
      <c r="C488" s="16">
        <f>'ERG Camera 2011'!J595*27.21</f>
        <v>60.188520000000004</v>
      </c>
      <c r="D488" s="16"/>
      <c r="E488" s="16">
        <f>'Ravikumar-Measured Only 2020'!K509*3600*24/1000</f>
        <v>0.22344921349510616</v>
      </c>
      <c r="F488" s="16">
        <f>'Ravikumar-All Production-2020'!K509/1000*3600*24</f>
        <v>3.3517382024265907</v>
      </c>
      <c r="G488" s="16"/>
    </row>
    <row r="489" spans="1:7">
      <c r="A489" s="16">
        <f>'Allen 2013'!I516*27.21</f>
        <v>0.78125352000000003</v>
      </c>
      <c r="B489" s="16">
        <f>'ERG TVA 2011'!J596*27.21</f>
        <v>5.1372480000000005</v>
      </c>
      <c r="C489" s="16">
        <f>'ERG Camera 2011'!J596*27.21</f>
        <v>1.8774900000000001E-2</v>
      </c>
      <c r="D489" s="16"/>
      <c r="E489" s="16">
        <f>'Ravikumar-Measured Only 2020'!K510*3600*24/1000</f>
        <v>2.2344921349510618</v>
      </c>
      <c r="F489" s="16">
        <f>'Ravikumar-All Production-2020'!K510/1000*3600*24</f>
        <v>1.5641444944657428</v>
      </c>
      <c r="G489" s="16"/>
    </row>
    <row r="490" spans="1:7">
      <c r="A490" s="16">
        <f>'Allen 2013'!I517*27.21</f>
        <v>1.4892645224999999</v>
      </c>
      <c r="B490" s="16">
        <f>'ERG TVA 2011'!J597*27.21</f>
        <v>2.7210000000000002E-2</v>
      </c>
      <c r="C490" s="16">
        <f>'ERG Camera 2011'!J597*27.21</f>
        <v>8.3507490000000004</v>
      </c>
      <c r="D490" s="16"/>
      <c r="E490" s="16">
        <f>'Ravikumar-Measured Only 2020'!K511*3600*24/1000</f>
        <v>1.7875937079608495</v>
      </c>
      <c r="F490" s="16">
        <f>'Ravikumar-All Production-2020'!K511/1000*3600*24</f>
        <v>1.6592292661657866</v>
      </c>
      <c r="G490" s="16"/>
    </row>
    <row r="491" spans="1:7">
      <c r="A491" s="16">
        <f>'Allen 2013'!I518*27.21</f>
        <v>1.3916078325000001</v>
      </c>
      <c r="B491" s="16">
        <f>'ERG TVA 2011'!J598*27.21</f>
        <v>13.730165999999999</v>
      </c>
      <c r="C491" s="16">
        <f>'ERG Camera 2011'!J598*27.21</f>
        <v>6.2610210000000004</v>
      </c>
      <c r="D491" s="16"/>
      <c r="E491" s="16">
        <f>'Ravikumar-Measured Only 2020'!K512*3600*24/1000</f>
        <v>1.5641444944657426</v>
      </c>
      <c r="F491" s="16">
        <f>'Ravikumar-All Production-2020'!K512/1000*3600*24</f>
        <v>1.0857743472649501</v>
      </c>
      <c r="G491" s="16"/>
    </row>
    <row r="492" spans="1:7">
      <c r="A492" s="16">
        <f>'Allen 2013'!I519*27.21</f>
        <v>4.248066015</v>
      </c>
      <c r="B492" s="16">
        <f>'ERG TVA 2011'!J599*27.21</f>
        <v>2.7210000000000002E-2</v>
      </c>
      <c r="C492" s="16">
        <f>'ERG Camera 2011'!J599*27.21</f>
        <v>0.10122120000000004</v>
      </c>
      <c r="D492" s="16"/>
      <c r="E492" s="16">
        <f>'Ravikumar-Measured Only 2020'!K513*3600*24/1000</f>
        <v>1.7875937079608495</v>
      </c>
      <c r="F492" s="16">
        <f>'Ravikumar-All Production-2020'!K513/1000*3600*24</f>
        <v>1.6592292661657866</v>
      </c>
      <c r="G492" s="16"/>
    </row>
    <row r="493" spans="1:7">
      <c r="A493" s="16">
        <f>'Allen 2013'!I520*27.21</f>
        <v>1.5625070400000001</v>
      </c>
      <c r="B493" s="16">
        <f>'ERG TVA 2011'!J600*27.21</f>
        <v>2.7210000000000002E-2</v>
      </c>
      <c r="C493" s="16">
        <f>'ERG Camera 2011'!J600*27.21</f>
        <v>0.28733760000000003</v>
      </c>
      <c r="D493" s="16"/>
      <c r="E493" s="16">
        <f>'Ravikumar-Measured Only 2020'!K514*3600*24/1000</f>
        <v>2.2344921349510618</v>
      </c>
      <c r="F493" s="16">
        <f>'Ravikumar-All Production-2020'!K514/1000*3600*24</f>
        <v>0.67034764048531847</v>
      </c>
      <c r="G493" s="16"/>
    </row>
    <row r="494" spans="1:7">
      <c r="A494" s="16">
        <f>'Allen 2013'!I521*27.21</f>
        <v>1.2939511425000001</v>
      </c>
      <c r="B494" s="16">
        <f>'ERG TVA 2011'!J601*27.21</f>
        <v>2.7210000000000002E-2</v>
      </c>
      <c r="C494" s="16">
        <f>'ERG Camera 2011'!J601*27.21</f>
        <v>1.0799649000000002</v>
      </c>
      <c r="D494" s="16"/>
      <c r="E494" s="16">
        <f>'Ravikumar-Measured Only 2020'!K515*3600*24/1000</f>
        <v>0.22344921349510616</v>
      </c>
      <c r="F494" s="16">
        <f>'Ravikumar-All Production-2020'!K515/1000*3600*24</f>
        <v>1.0857743472649501</v>
      </c>
      <c r="G494" s="16"/>
    </row>
    <row r="495" spans="1:7">
      <c r="A495" s="16">
        <f>'Allen 2013'!I522*27.21</f>
        <v>0.83008186500000014</v>
      </c>
      <c r="B495" s="16">
        <f>'ERG TVA 2011'!J602*27.21</f>
        <v>1.8774900000000001E-2</v>
      </c>
      <c r="C495" s="16">
        <f>'ERG Camera 2011'!J602*27.21</f>
        <v>2.5044084000000004</v>
      </c>
      <c r="D495" s="16"/>
      <c r="E495" s="16">
        <f>'Ravikumar-Measured Only 2020'!K516*3600*24/1000</f>
        <v>3.3517382024265907</v>
      </c>
      <c r="F495" s="16">
        <f>'Ravikumar-All Production-2020'!K516/1000*3600*24</f>
        <v>1.0857743472649501</v>
      </c>
      <c r="G495" s="16"/>
    </row>
    <row r="496" spans="1:7">
      <c r="A496" s="16">
        <f>'Allen 2013'!I523*27.21</f>
        <v>2.6611448025000004</v>
      </c>
      <c r="B496" s="16">
        <f>'ERG TVA 2011'!J603*27.21</f>
        <v>1.8774900000000001E-2</v>
      </c>
      <c r="C496" s="16">
        <f>'ERG Camera 2011'!J603*27.21</f>
        <v>13.183244999999999</v>
      </c>
      <c r="D496" s="16"/>
      <c r="E496" s="16">
        <f>'Ravikumar-Measured Only 2020'!K517*3600*24/1000</f>
        <v>1.7875937079608495</v>
      </c>
      <c r="F496" s="16">
        <f>'Ravikumar-All Production-2020'!K517/1000*3600*24</f>
        <v>0.44689842699021232</v>
      </c>
      <c r="G496" s="16"/>
    </row>
    <row r="497" spans="1:7">
      <c r="A497" s="16">
        <f>'Allen 2013'!I524*27.21</f>
        <v>3.3858883224</v>
      </c>
      <c r="B497" s="16">
        <f>'ERG TVA 2011'!J604*27.21</f>
        <v>1.8774900000000001E-2</v>
      </c>
      <c r="C497" s="16">
        <f>'ERG Camera 2011'!J604*27.21</f>
        <v>14.440346999999999</v>
      </c>
      <c r="D497" s="16"/>
      <c r="E497" s="16">
        <f>'Ravikumar-Measured Only 2020'!K518*3600*24/1000</f>
        <v>0.22344921349510616</v>
      </c>
      <c r="F497" s="16">
        <f>'Ravikumar-All Production-2020'!K518/1000*3600*24</f>
        <v>12.066257528735729</v>
      </c>
      <c r="G497" s="16"/>
    </row>
    <row r="498" spans="1:7">
      <c r="A498" s="16">
        <f>'Allen 2013'!I525*27.21</f>
        <v>3.5269670024999997</v>
      </c>
      <c r="B498" s="16">
        <f>'ERG TVA 2011'!J605*27.21</f>
        <v>1.8774900000000001E-2</v>
      </c>
      <c r="C498" s="16">
        <f>'ERG Camera 2011'!J605*27.21</f>
        <v>9.3167039999999997</v>
      </c>
      <c r="D498" s="16"/>
      <c r="E498" s="16">
        <f>'Ravikumar-Measured Only 2020'!K519*3600*24/1000</f>
        <v>0.22344921349510616</v>
      </c>
      <c r="F498" s="16">
        <f>'Ravikumar-All Production-2020'!K519/1000*3600*24</f>
        <v>0.22344921349510616</v>
      </c>
      <c r="G498" s="16"/>
    </row>
    <row r="499" spans="1:7">
      <c r="A499" s="16">
        <f>'Allen 2013'!I526*27.21</f>
        <v>2.0378031570000004</v>
      </c>
      <c r="B499" s="16">
        <f>'ERG TVA 2011'!J606*27.21</f>
        <v>1.8774900000000001E-2</v>
      </c>
      <c r="C499" s="16">
        <f>'ERG Camera 2011'!J606*27.21</f>
        <v>19.751739000000001</v>
      </c>
      <c r="D499" s="16"/>
      <c r="E499" s="16">
        <f>'Ravikumar-Measured Only 2020'!K520*3600*24/1000</f>
        <v>0.44689842699021232</v>
      </c>
      <c r="F499" s="16">
        <f>'Ravikumar-All Production-2020'!K520/1000*3600*24</f>
        <v>0.22344921349510616</v>
      </c>
      <c r="G499" s="16"/>
    </row>
    <row r="500" spans="1:7">
      <c r="A500" s="16">
        <f>'Allen 2013'!I527*27.21</f>
        <v>0.98755076070000003</v>
      </c>
      <c r="B500" s="16">
        <f>'ERG TVA 2011'!J607*27.21</f>
        <v>0.57141000000000008</v>
      </c>
      <c r="C500" s="16">
        <f>'ERG Camera 2011'!J607*27.21</f>
        <v>23.705352000000001</v>
      </c>
      <c r="D500" s="16"/>
      <c r="E500" s="16">
        <f>'Ravikumar-Measured Only 2020'!K521*3600*24/1000</f>
        <v>3.1282889889314855</v>
      </c>
      <c r="F500" s="16">
        <f>'Ravikumar-All Production-2020'!K521/1000*3600*24</f>
        <v>2.2344921349510614</v>
      </c>
      <c r="G500" s="16"/>
    </row>
    <row r="501" spans="1:7">
      <c r="A501" s="16">
        <f>'Allen 2013'!I528*27.21</f>
        <v>2.0064523392</v>
      </c>
      <c r="B501" s="16">
        <f>'ERG TVA 2011'!J608*27.21</f>
        <v>0.7289559000000001</v>
      </c>
      <c r="C501" s="16">
        <f>'ERG Camera 2011'!J608*27.21</f>
        <v>27.014087999999997</v>
      </c>
      <c r="D501" s="16"/>
      <c r="E501" s="16">
        <f>'Ravikumar-Measured Only 2020'!K522*3600*24/1000</f>
        <v>0.67034764048531836</v>
      </c>
      <c r="F501" s="16">
        <f>'Ravikumar-All Production-2020'!K522/1000*3600*24</f>
        <v>5.3627811238825469</v>
      </c>
      <c r="G501" s="16"/>
    </row>
    <row r="502" spans="1:7">
      <c r="A502" s="16">
        <f>'Allen 2013'!I529*27.21</f>
        <v>5.5647701595000001</v>
      </c>
      <c r="B502" s="16">
        <f>'ERG TVA 2011'!J609*27.21</f>
        <v>1.2203685000000002</v>
      </c>
      <c r="C502" s="16">
        <f>'ERG Camera 2011'!J609*27.21</f>
        <v>43.100640000000006</v>
      </c>
      <c r="D502" s="16"/>
      <c r="E502" s="16">
        <f>'Ravikumar-Measured Only 2020'!K523*3600*24/1000</f>
        <v>3.3517382024265907</v>
      </c>
      <c r="F502" s="16">
        <f>'Ravikumar-All Production-2020'!K523/1000*3600*24</f>
        <v>6.2565779778629729</v>
      </c>
      <c r="G502" s="16"/>
    </row>
    <row r="503" spans="1:7">
      <c r="A503" s="16">
        <f>'Allen 2013'!I530*27.21</f>
        <v>0</v>
      </c>
      <c r="B503" s="16">
        <f>'ERG TVA 2011'!J610*27.21</f>
        <v>8.0269500000000008E-2</v>
      </c>
      <c r="C503" s="16">
        <f>'ERG Camera 2011'!J610*27.21</f>
        <v>46.123671000000002</v>
      </c>
      <c r="D503" s="16"/>
      <c r="E503" s="16">
        <f>'Ravikumar-Measured Only 2020'!K524*3600*24/1000</f>
        <v>3.3517382024265907</v>
      </c>
      <c r="F503" s="16">
        <f>'Ravikumar-All Production-2020'!K524/1000*3600*24</f>
        <v>1.0857743472649501</v>
      </c>
      <c r="G503" s="16"/>
    </row>
    <row r="504" spans="1:7">
      <c r="A504" s="16">
        <f>'Allen 2013'!I531*27.21</f>
        <v>0</v>
      </c>
      <c r="B504" s="16">
        <f>'ERG TVA 2011'!J611*27.21</f>
        <v>2.7210000000000002E-2</v>
      </c>
      <c r="C504" s="16">
        <f>'ERG Camera 2011'!J611*27.21</f>
        <v>51.7566852</v>
      </c>
      <c r="D504" s="16"/>
      <c r="E504" s="16">
        <f>'Ravikumar-Measured Only 2020'!K525*3600*24/1000</f>
        <v>0.22344921349510616</v>
      </c>
      <c r="F504" s="16">
        <f>'Ravikumar-All Production-2020'!K525/1000*3600*24</f>
        <v>1.0857743472649501</v>
      </c>
      <c r="G504" s="16"/>
    </row>
    <row r="505" spans="1:7">
      <c r="A505" s="16">
        <f>'Allen 2013'!I532*27.21</f>
        <v>0</v>
      </c>
      <c r="B505" s="16">
        <f>'ERG TVA 2011'!J612*27.21</f>
        <v>1.8774900000000001E-2</v>
      </c>
      <c r="C505" s="16">
        <f>'ERG Camera 2011'!J612*27.21</f>
        <v>146.20477200000002</v>
      </c>
      <c r="D505" s="16"/>
      <c r="E505" s="16">
        <f>'Ravikumar-Measured Only 2020'!K526*3600*24/1000</f>
        <v>1.5641444944657426</v>
      </c>
      <c r="F505" s="16">
        <f>'Ravikumar-All Production-2020'!K526/1000*3600*24</f>
        <v>6.2565779778629729</v>
      </c>
      <c r="G505" s="16"/>
    </row>
    <row r="506" spans="1:7">
      <c r="A506" s="16">
        <f>'Allen 2013'!I533*27.21</f>
        <v>0.99322050839999998</v>
      </c>
      <c r="B506" s="16">
        <f>'ERG TVA 2011'!J613*27.21</f>
        <v>0.18666060000000007</v>
      </c>
      <c r="C506" s="16">
        <f>'ERG Camera 2011'!J613*27.21</f>
        <v>186.77216100000004</v>
      </c>
      <c r="D506" s="16"/>
      <c r="E506" s="16">
        <f>'Ravikumar-Measured Only 2020'!K527*3600*24/1000</f>
        <v>12.736605169221049</v>
      </c>
      <c r="F506" s="16">
        <f>'Ravikumar-All Production-2020'!K527/1000*3600*24</f>
        <v>0.67034764048531847</v>
      </c>
      <c r="G506" s="16"/>
    </row>
    <row r="507" spans="1:7">
      <c r="A507" s="16">
        <f>'Allen 2013'!I534*27.21</f>
        <v>2.3262269802</v>
      </c>
      <c r="B507" s="16">
        <f>'ERG TVA 2011'!J614*27.21</f>
        <v>2.7210000000000002E-2</v>
      </c>
      <c r="C507" s="16">
        <f>'ERG Camera 2011'!J614*27.21</f>
        <v>9.7139699999999995E-2</v>
      </c>
      <c r="D507" s="16"/>
      <c r="E507" s="16">
        <f>'Ravikumar-Measured Only 2020'!K528*3600*24/1000</f>
        <v>0.22344921349510616</v>
      </c>
      <c r="F507" s="16">
        <f>'Ravikumar-All Production-2020'!K528/1000*3600*24</f>
        <v>1.0857743472649501</v>
      </c>
      <c r="G507" s="16"/>
    </row>
    <row r="508" spans="1:7">
      <c r="A508" s="16">
        <f>'Allen 2013'!I535*27.21</f>
        <v>1.0876560786</v>
      </c>
      <c r="B508" s="16">
        <f>'ERG TVA 2011'!J615*27.21</f>
        <v>2.7210000000000002E-2</v>
      </c>
      <c r="C508" s="16">
        <f>'ERG Camera 2011'!J615*27.21</f>
        <v>0.18257909999999999</v>
      </c>
      <c r="D508" s="16"/>
      <c r="E508" s="16">
        <f>'Ravikumar-Measured Only 2020'!K529*3600*24/1000</f>
        <v>0.22344921349510616</v>
      </c>
      <c r="F508" s="16">
        <f>'Ravikumar-All Production-2020'!K529/1000*3600*24</f>
        <v>0.44689842699021232</v>
      </c>
      <c r="G508" s="16"/>
    </row>
    <row r="509" spans="1:7">
      <c r="A509" s="16">
        <f>'Allen 2013'!I536*27.21</f>
        <v>1.2430355184000002</v>
      </c>
      <c r="B509" s="16">
        <f>'ERG TVA 2011'!J616*27.21</f>
        <v>0.28733760000000003</v>
      </c>
      <c r="C509" s="16">
        <f>'ERG Camera 2011'!J616*27.21</f>
        <v>0.44896500000000006</v>
      </c>
      <c r="D509" s="16"/>
      <c r="E509" s="16">
        <f>'Ravikumar-Measured Only 2020'!K530*3600*24/1000</f>
        <v>3.3517382024265907</v>
      </c>
      <c r="F509" s="16">
        <f>'Ravikumar-All Production-2020'!K530/1000*3600*24</f>
        <v>4.0220858429119115</v>
      </c>
      <c r="G509" s="16"/>
    </row>
    <row r="510" spans="1:7">
      <c r="A510" s="16">
        <f>'Allen 2013'!I537*27.21</f>
        <v>1.7609669844000002</v>
      </c>
      <c r="B510" s="16">
        <f>'ERG TVA 2011'!J617*27.21</f>
        <v>0.4775355</v>
      </c>
      <c r="C510" s="16">
        <f>'ERG Camera 2011'!J617*27.21</f>
        <v>0.93058199999999969</v>
      </c>
      <c r="D510" s="16"/>
      <c r="E510" s="16">
        <f>'Ravikumar-Measured Only 2020'!K531*3600*24/1000</f>
        <v>1.1172460674755302</v>
      </c>
      <c r="F510" s="16">
        <f>'Ravikumar-All Production-2020'!K531/1000*3600*24</f>
        <v>3.770909354749528</v>
      </c>
      <c r="G510" s="16"/>
    </row>
    <row r="511" spans="1:7">
      <c r="A511" s="16">
        <f>'Allen 2013'!I538*27.21</f>
        <v>0.72510405239999998</v>
      </c>
      <c r="B511" s="16">
        <f>'ERG TVA 2011'!J618*27.21</f>
        <v>0.49522200000000005</v>
      </c>
      <c r="C511" s="16">
        <f>'ERG Camera 2011'!J618*27.21</f>
        <v>1.5387255000000002</v>
      </c>
      <c r="D511" s="16"/>
      <c r="E511" s="16">
        <f>'Ravikumar-Measured Only 2020'!K532*3600*24/1000</f>
        <v>0.22344921349510616</v>
      </c>
      <c r="F511" s="16">
        <f>'Ravikumar-All Production-2020'!K532/1000*3600*24</f>
        <v>1.5641444944657428</v>
      </c>
      <c r="G511" s="16"/>
    </row>
    <row r="512" spans="1:7">
      <c r="A512" s="16">
        <f>'Allen 2013'!I539*27.21</f>
        <v>0.9840697853999999</v>
      </c>
      <c r="B512" s="16">
        <f>'ERG TVA 2011'!J619*27.21</f>
        <v>0.54447210000000001</v>
      </c>
      <c r="C512" s="16">
        <f>'ERG Camera 2011'!J619*27.21</f>
        <v>3.2728188</v>
      </c>
      <c r="D512" s="16"/>
      <c r="E512" s="16">
        <f>'Ravikumar-Measured Only 2020'!K533*3600*24/1000</f>
        <v>3.3517382024265907</v>
      </c>
      <c r="F512" s="16">
        <f>'Ravikumar-All Production-2020'!K533/1000*3600*24</f>
        <v>1.5641444944657428</v>
      </c>
      <c r="G512" s="16"/>
    </row>
    <row r="513" spans="1:7">
      <c r="A513" s="16">
        <f>'Allen 2013'!I540*27.21</f>
        <v>1.1135526519000001</v>
      </c>
      <c r="B513" s="16">
        <f>'ERG TVA 2011'!J620*27.21</f>
        <v>0.69276660000000001</v>
      </c>
      <c r="C513" s="16">
        <f>'ERG Camera 2011'!J620*27.21</f>
        <v>3.7957950000000005</v>
      </c>
      <c r="D513" s="16"/>
      <c r="E513" s="16">
        <f>'Ravikumar-Measured Only 2020'!K534*3600*24/1000</f>
        <v>2.6813905619412735</v>
      </c>
      <c r="F513" s="16">
        <f>'Ravikumar-All Production-2020'!K534/1000*3600*24</f>
        <v>0.22344921349510616</v>
      </c>
      <c r="G513" s="16"/>
    </row>
    <row r="514" spans="1:7">
      <c r="A514" s="16">
        <f>'Allen 2013'!I541*27.21</f>
        <v>3.4442442489000005</v>
      </c>
      <c r="B514" s="16">
        <f>'ERG TVA 2011'!J621*27.21</f>
        <v>0.568689</v>
      </c>
      <c r="C514" s="16">
        <f>'ERG Camera 2011'!J621*27.21</f>
        <v>6.8079419999999997</v>
      </c>
      <c r="D514" s="16"/>
      <c r="E514" s="16">
        <f>'Ravikumar-Measured Only 2020'!K535*3600*24/1000</f>
        <v>1.3406952809706365</v>
      </c>
      <c r="F514" s="16">
        <f>'Ravikumar-All Production-2020'!K535/1000*3600*24</f>
        <v>3.3517382024265907</v>
      </c>
      <c r="G514" s="16"/>
    </row>
    <row r="515" spans="1:7">
      <c r="A515" s="16">
        <f>'Allen 2013'!I542*27.21</f>
        <v>9.1673869482000008</v>
      </c>
      <c r="B515" s="16">
        <f>'ERG TVA 2011'!J622*27.21</f>
        <v>0.80215080000000005</v>
      </c>
      <c r="C515" s="16">
        <f>'ERG Camera 2011'!J622*27.21</f>
        <v>9.099024</v>
      </c>
      <c r="D515" s="16"/>
      <c r="E515" s="16">
        <f>'Ravikumar-Measured Only 2020'!K536*3600*24/1000</f>
        <v>0.22344921349510616</v>
      </c>
      <c r="F515" s="16">
        <f>'Ravikumar-All Production-2020'!K536/1000*3600*24</f>
        <v>13.797102230094652</v>
      </c>
      <c r="G515" s="16"/>
    </row>
    <row r="516" spans="1:7">
      <c r="A516" s="16">
        <f>'Allen 2013'!I543*27.21</f>
        <v>0</v>
      </c>
      <c r="B516" s="16">
        <f>'ERG TVA 2011'!J623*27.21</f>
        <v>1.0056816000000002</v>
      </c>
      <c r="C516" s="16">
        <f>'ERG Camera 2011'!J623*27.21</f>
        <v>10.1825262</v>
      </c>
      <c r="D516" s="16"/>
      <c r="E516" s="16">
        <f>'Ravikumar-Measured Only 2020'!K537*3600*24/1000</f>
        <v>0.22344921349510616</v>
      </c>
      <c r="F516" s="16">
        <f>'Ravikumar-All Production-2020'!K537/1000*3600*24</f>
        <v>2.9048397754363791</v>
      </c>
      <c r="G516" s="16"/>
    </row>
    <row r="517" spans="1:7">
      <c r="A517" s="16">
        <f>'Allen 2013'!I544*27.21</f>
        <v>9.1215375539999997</v>
      </c>
      <c r="B517" s="16">
        <f>'ERG TVA 2011'!J624*27.21</f>
        <v>1.1452689</v>
      </c>
      <c r="C517" s="16">
        <f>'ERG Camera 2011'!J624*27.21</f>
        <v>10.1381739</v>
      </c>
      <c r="D517" s="16"/>
      <c r="E517" s="16">
        <f>'Ravikumar-Measured Only 2020'!K538*3600*24/1000</f>
        <v>3.3517382024265907</v>
      </c>
      <c r="F517" s="16">
        <f>'Ravikumar-All Production-2020'!K538/1000*3600*24</f>
        <v>2.2344921349510614</v>
      </c>
      <c r="G517" s="16"/>
    </row>
    <row r="518" spans="1:7">
      <c r="A518" s="16">
        <f>'Allen 2013'!I545*27.21</f>
        <v>0</v>
      </c>
      <c r="B518" s="16">
        <f>'ERG TVA 2011'!J625*27.21</f>
        <v>1.2380549999999999</v>
      </c>
      <c r="C518" s="16">
        <f>'ERG Camera 2011'!J625*27.21</f>
        <v>16.260695999999999</v>
      </c>
      <c r="D518" s="16"/>
      <c r="E518" s="16">
        <f>'Ravikumar-Measured Only 2020'!K539*3600*24/1000</f>
        <v>8.0441716858238212</v>
      </c>
      <c r="F518" s="16">
        <f>'Ravikumar-All Production-2020'!K539/1000*3600*24</f>
        <v>3.770909354749528</v>
      </c>
      <c r="G518" s="16"/>
    </row>
    <row r="519" spans="1:7">
      <c r="A519" s="16">
        <f>'Allen 2013'!I546*27.21</f>
        <v>9.7108503734999996</v>
      </c>
      <c r="B519" s="16">
        <f>'ERG TVA 2011'!J626*27.21</f>
        <v>1.4007708000000001</v>
      </c>
      <c r="C519" s="16">
        <f>'ERG Camera 2011'!J626*27.21</f>
        <v>14.606328000000001</v>
      </c>
      <c r="D519" s="16"/>
      <c r="E519" s="16">
        <f>'Ravikumar-Measured Only 2020'!K540*3600*24/1000</f>
        <v>6.9269256183482906</v>
      </c>
      <c r="F519" s="16">
        <f>'Ravikumar-All Production-2020'!K540/1000*3600*24</f>
        <v>1.1172460674755305</v>
      </c>
      <c r="G519" s="16"/>
    </row>
    <row r="520" spans="1:7">
      <c r="A520" s="16">
        <f>'Allen 2013'!I547*27.21</f>
        <v>1.2298702320000001</v>
      </c>
      <c r="B520" s="16">
        <f>'ERG TVA 2011'!J627*27.21</f>
        <v>1.5444396</v>
      </c>
      <c r="C520" s="16">
        <f>'ERG Camera 2011'!J627*27.21</f>
        <v>18.051114000000002</v>
      </c>
      <c r="D520" s="16"/>
      <c r="E520" s="16">
        <f>'Ravikumar-Measured Only 2020'!K541*3600*24/1000</f>
        <v>5.8096795508727581</v>
      </c>
      <c r="F520" s="16">
        <f>'Ravikumar-All Production-2020'!K541/1000*3600*24</f>
        <v>13.797102230094652</v>
      </c>
      <c r="G520" s="16"/>
    </row>
    <row r="521" spans="1:7">
      <c r="A521" s="16">
        <f>'Allen 2013'!I548*27.21</f>
        <v>13.631061738000001</v>
      </c>
      <c r="B521" s="16">
        <f>'ERG TVA 2011'!J628*27.21</f>
        <v>2.4064524</v>
      </c>
      <c r="C521" s="16">
        <f>'ERG Camera 2011'!J628*27.21</f>
        <v>18.611639999999998</v>
      </c>
      <c r="D521" s="16"/>
      <c r="E521" s="16">
        <f>'Ravikumar-Measured Only 2020'!K542*3600*24/1000</f>
        <v>0.67034764048531836</v>
      </c>
      <c r="F521" s="16">
        <f>'Ravikumar-All Production-2020'!K542/1000*3600*24</f>
        <v>3.3517382024265907</v>
      </c>
      <c r="G521" s="16"/>
    </row>
    <row r="522" spans="1:7">
      <c r="A522" s="16">
        <f>'Allen 2013'!I549*27.21</f>
        <v>2.3572512780000001</v>
      </c>
      <c r="B522" s="16">
        <f>'ERG TVA 2011'!J629*27.21</f>
        <v>0.42447600000000002</v>
      </c>
      <c r="C522" s="16">
        <f>'ERG Camera 2011'!J629*27.21</f>
        <v>26.706614999999999</v>
      </c>
      <c r="D522" s="16"/>
      <c r="E522" s="16">
        <f>'Ravikumar-Measured Only 2020'!K543*3600*24/1000</f>
        <v>2.2344921349510618</v>
      </c>
      <c r="F522" s="16">
        <f>'Ravikumar-All Production-2020'!K543/1000*3600*24</f>
        <v>0.22344921349510616</v>
      </c>
      <c r="G522" s="16"/>
    </row>
    <row r="523" spans="1:7">
      <c r="A523" s="16">
        <f>'Allen 2013'!I550*27.21</f>
        <v>0.20727707280000002</v>
      </c>
      <c r="B523" s="16">
        <f>'ERG TVA 2011'!J630*27.21</f>
        <v>7.0005888000000001</v>
      </c>
      <c r="C523" s="16">
        <f>'ERG Camera 2011'!J630*27.21</f>
        <v>34.311810000000001</v>
      </c>
      <c r="D523" s="16"/>
      <c r="E523" s="16">
        <f>'Ravikumar-Measured Only 2020'!K544*3600*24/1000</f>
        <v>8.267620899318926</v>
      </c>
      <c r="F523" s="16">
        <f>'Ravikumar-All Production-2020'!K544/1000*3600*24</f>
        <v>3.8416076320120149</v>
      </c>
      <c r="G523" s="16"/>
    </row>
    <row r="524" spans="1:7">
      <c r="A524" s="16">
        <f>'Allen 2013'!I551*27.21</f>
        <v>0.44046377970000006</v>
      </c>
      <c r="B524" s="16">
        <f>'ERG TVA 2011'!J631*27.21</f>
        <v>0.34012500000000001</v>
      </c>
      <c r="C524" s="16">
        <f>'ERG Camera 2011'!J631*27.21</f>
        <v>44.433930000000004</v>
      </c>
      <c r="D524" s="16"/>
      <c r="E524" s="16">
        <f>'Ravikumar-Measured Only 2020'!K545*3600*24/1000</f>
        <v>0.22344921349510616</v>
      </c>
      <c r="F524" s="16">
        <f>'Ravikumar-All Production-2020'!K545/1000*3600*24</f>
        <v>0.44689842699021232</v>
      </c>
      <c r="G524" s="16"/>
    </row>
    <row r="525" spans="1:7">
      <c r="A525" s="16">
        <f>'Allen 2013'!I552*27.21</f>
        <v>0.54410231610000004</v>
      </c>
      <c r="B525" s="16">
        <f>'ERG TVA 2011'!J632*27.21</f>
        <v>0.51807840000000005</v>
      </c>
      <c r="C525" s="16">
        <f>'ERG Camera 2011'!J632*27.21</f>
        <v>45.578926799999998</v>
      </c>
      <c r="D525" s="16"/>
      <c r="E525" s="16">
        <f>'Ravikumar-Measured Only 2020'!K546*3600*24/1000</f>
        <v>4.0220858429119115</v>
      </c>
      <c r="F525" s="16">
        <f>'Ravikumar-All Production-2020'!K546/1000*3600*24</f>
        <v>3.770909354749528</v>
      </c>
      <c r="G525" s="16"/>
    </row>
    <row r="526" spans="1:7">
      <c r="A526" s="16">
        <f>'Allen 2013'!I553*27.21</f>
        <v>1.0104757299</v>
      </c>
      <c r="B526" s="16">
        <f>'ERG TVA 2011'!J633*27.21</f>
        <v>9.3425534999999993</v>
      </c>
      <c r="C526" s="16">
        <f>'ERG Camera 2011'!J633*27.21</f>
        <v>3.003984</v>
      </c>
      <c r="D526" s="16"/>
      <c r="E526" s="16">
        <f>'Ravikumar-Measured Only 2020'!K547*3600*24/1000</f>
        <v>1.5641444944657426</v>
      </c>
      <c r="F526" s="16">
        <f>'Ravikumar-All Production-2020'!K547/1000*3600*24</f>
        <v>3.7986366294168041</v>
      </c>
      <c r="G526" s="16"/>
    </row>
    <row r="527" spans="1:7">
      <c r="A527" s="16">
        <f>'Allen 2013'!I554*27.21</f>
        <v>1.036385364</v>
      </c>
      <c r="B527" s="16">
        <f>'ERG TVA 2011'!J634*27.21</f>
        <v>2.7210000000000002E-2</v>
      </c>
      <c r="C527" s="16">
        <f>'ERG Camera 2011'!J634*27.21</f>
        <v>1.4584560000000002E-2</v>
      </c>
      <c r="D527" s="16"/>
      <c r="E527" s="16">
        <f>'Ravikumar-Measured Only 2020'!K548*3600*24/1000</f>
        <v>0.22344921349510616</v>
      </c>
      <c r="F527" s="16">
        <f>'Ravikumar-All Production-2020'!K548/1000*3600*24</f>
        <v>13.797102230094652</v>
      </c>
      <c r="G527" s="16"/>
    </row>
    <row r="528" spans="1:7">
      <c r="A528" s="16">
        <f>'Allen 2013'!I555*27.21</f>
        <v>1.6063973142000001</v>
      </c>
      <c r="B528" s="16">
        <f>'ERG TVA 2011'!J635*27.21</f>
        <v>2.7210000000000002E-2</v>
      </c>
      <c r="C528" s="16">
        <f>'ERG Camera 2011'!J635*27.21</f>
        <v>1.1852675999999998</v>
      </c>
      <c r="D528" s="16"/>
      <c r="E528" s="16">
        <f>'Ravikumar-Measured Only 2020'!K549*3600*24/1000</f>
        <v>0.22344921349510616</v>
      </c>
      <c r="F528" s="16">
        <f>'Ravikumar-All Production-2020'!K549/1000*3600*24</f>
        <v>2.2344921349510614</v>
      </c>
      <c r="G528" s="16"/>
    </row>
    <row r="529" spans="1:7">
      <c r="A529" s="16">
        <f>'Allen 2013'!I556*27.21</f>
        <v>1.1659335344999999</v>
      </c>
      <c r="B529" s="16">
        <f>'ERG TVA 2011'!J636*27.21</f>
        <v>0.14938289999999999</v>
      </c>
      <c r="C529" s="16">
        <f>'ERG Camera 2011'!J636*27.21</f>
        <v>1.2122055000000005</v>
      </c>
      <c r="D529" s="16"/>
      <c r="E529" s="16">
        <f>'Ravikumar-Measured Only 2020'!K550*3600*24/1000</f>
        <v>0.44689842699021232</v>
      </c>
      <c r="F529" s="16">
        <f>'Ravikumar-All Production-2020'!K550/1000*3600*24</f>
        <v>0.8937968539804243</v>
      </c>
      <c r="G529" s="16"/>
    </row>
    <row r="530" spans="1:7">
      <c r="A530" s="16">
        <f>'Allen 2013'!I557*27.21</f>
        <v>0.41520283200000002</v>
      </c>
      <c r="B530" s="16">
        <f>'ERG TVA 2011'!J637*27.21</f>
        <v>0.25713449999999999</v>
      </c>
      <c r="C530" s="16">
        <f>'ERG Camera 2011'!J637*27.21</f>
        <v>3.7745712000000005</v>
      </c>
      <c r="D530" s="16"/>
      <c r="E530" s="16">
        <f>'Ravikumar-Measured Only 2020'!K551*3600*24/1000</f>
        <v>4.9158826968923357</v>
      </c>
      <c r="F530" s="16">
        <f>'Ravikumar-All Production-2020'!K551/1000*3600*24</f>
        <v>2.2344921349510614</v>
      </c>
      <c r="G530" s="16"/>
    </row>
    <row r="531" spans="1:7">
      <c r="A531" s="16">
        <f>'Allen 2013'!I558*27.21</f>
        <v>0.67470460199999993</v>
      </c>
      <c r="B531" s="16">
        <f>'ERG TVA 2011'!J638*27.21</f>
        <v>0.60134100000000001</v>
      </c>
      <c r="C531" s="16">
        <f>'ERG Camera 2011'!J638*27.21</f>
        <v>4.7046090000000005</v>
      </c>
      <c r="D531" s="16"/>
      <c r="E531" s="16">
        <f>'Ravikumar-Measured Only 2020'!K552*3600*24/1000</f>
        <v>2.9048397754363791</v>
      </c>
      <c r="F531" s="16">
        <f>'Ravikumar-All Production-2020'!K552/1000*3600*24</f>
        <v>13.797102230094652</v>
      </c>
      <c r="G531" s="16"/>
    </row>
    <row r="532" spans="1:7">
      <c r="A532" s="16">
        <f>'Allen 2013'!I559*27.21</f>
        <v>0.64875442500000013</v>
      </c>
      <c r="B532" s="16">
        <f>'ERG TVA 2011'!J639*27.21</f>
        <v>1.7509634999999999</v>
      </c>
      <c r="C532" s="16">
        <f>'ERG Camera 2011'!J639*27.21</f>
        <v>4.8760320000000004</v>
      </c>
      <c r="D532" s="16"/>
      <c r="E532" s="16">
        <f>'Ravikumar-Measured Only 2020'!K553*3600*24/1000</f>
        <v>1.1172460674755302</v>
      </c>
      <c r="F532" s="16">
        <f>'Ravikumar-All Production-2020'!K553/1000*3600*24</f>
        <v>3.3517382024265907</v>
      </c>
      <c r="G532" s="16"/>
    </row>
    <row r="533" spans="1:7">
      <c r="A533" s="16">
        <f>'Allen 2013'!I560*27.21</f>
        <v>4.1520283200000003</v>
      </c>
      <c r="B533" s="16">
        <f>'ERG TVA 2011'!J640*27.21</f>
        <v>2.0399336999999997</v>
      </c>
      <c r="C533" s="16">
        <f>'ERG Camera 2011'!J640*27.21</f>
        <v>5.2869030000000006</v>
      </c>
      <c r="D533" s="16"/>
      <c r="E533" s="16">
        <f>'Ravikumar-Measured Only 2020'!K554*3600*24/1000</f>
        <v>4.2455350564070153</v>
      </c>
      <c r="F533" s="16">
        <f>'Ravikumar-All Production-2020'!K554/1000*3600*24</f>
        <v>3.8416076320120149</v>
      </c>
      <c r="G533" s="16"/>
    </row>
    <row r="534" spans="1:7">
      <c r="A534" s="16">
        <f>'Allen 2013'!I561*27.21</f>
        <v>0.7525551330000001</v>
      </c>
      <c r="B534" s="16">
        <f>'ERG TVA 2011'!J641*27.21</f>
        <v>3.0301056000000002</v>
      </c>
      <c r="C534" s="16">
        <f>'ERG Camera 2011'!J641*27.21</f>
        <v>4.73454</v>
      </c>
      <c r="D534" s="16"/>
      <c r="E534" s="16">
        <f>'Ravikumar-Measured Only 2020'!K555*3600*24/1000</f>
        <v>1.3406952809706365</v>
      </c>
      <c r="F534" s="16">
        <f>'Ravikumar-All Production-2020'!K555/1000*3600*24</f>
        <v>13.797102230094652</v>
      </c>
      <c r="G534" s="16"/>
    </row>
    <row r="535" spans="1:7">
      <c r="A535" s="16">
        <f>'Allen 2013'!I562*27.21</f>
        <v>26.443230362999998</v>
      </c>
      <c r="B535" s="16">
        <f>'ERG TVA 2011'!J642*27.21</f>
        <v>2.7210000000000002E-2</v>
      </c>
      <c r="C535" s="16">
        <f>'ERG Camera 2011'!J642*27.21</f>
        <v>5.3415951000000002</v>
      </c>
      <c r="D535" s="16"/>
      <c r="E535" s="16">
        <f>'Ravikumar-Measured Only 2020'!K556*3600*24/1000</f>
        <v>6.7034764048531832</v>
      </c>
      <c r="F535" s="16">
        <f>'Ravikumar-All Production-2020'!K556/1000*3600*24</f>
        <v>3.8416076320120149</v>
      </c>
      <c r="G535" s="16"/>
    </row>
    <row r="536" spans="1:7">
      <c r="A536" s="16">
        <f>'Allen 2013'!I563*27.21</f>
        <v>3.7887258419999994</v>
      </c>
      <c r="B536" s="16">
        <f>'ERG TVA 2011'!J643*27.21</f>
        <v>1.8774900000000001E-2</v>
      </c>
      <c r="C536" s="16">
        <f>'ERG Camera 2011'!J643*27.21</f>
        <v>4.5908712000000005</v>
      </c>
      <c r="D536" s="16"/>
      <c r="E536" s="16">
        <f>'Ravikumar-Measured Only 2020'!K557*3600*24/1000</f>
        <v>0.22344921349510616</v>
      </c>
      <c r="F536" s="16">
        <f>'Ravikumar-All Production-2020'!K557/1000*3600*24</f>
        <v>3.8416076320120149</v>
      </c>
      <c r="G536" s="16"/>
    </row>
    <row r="537" spans="1:7">
      <c r="A537" s="16">
        <f>'Allen 2013'!I564*27.21</f>
        <v>4.7229322140000001</v>
      </c>
      <c r="B537" s="16">
        <f>'ERG TVA 2011'!J644*27.21</f>
        <v>3.2434320000000003</v>
      </c>
      <c r="C537" s="16">
        <f>'ERG Camera 2011'!J644*27.21</f>
        <v>2.187684</v>
      </c>
      <c r="D537" s="16"/>
      <c r="E537" s="16">
        <f>'Ravikumar-Measured Only 2020'!K558*3600*24/1000</f>
        <v>2.2344921349510618</v>
      </c>
      <c r="F537" s="16">
        <f>'Ravikumar-All Production-2020'!K558/1000*3600*24</f>
        <v>2.4579413484461679</v>
      </c>
      <c r="G537" s="16"/>
    </row>
    <row r="538" spans="1:7">
      <c r="A538" s="16">
        <f>'Allen 2013'!I565*27.21</f>
        <v>0.51900354000000004</v>
      </c>
      <c r="B538" s="16">
        <f>'ERG TVA 2011'!J645*27.21</f>
        <v>33.305039999999998</v>
      </c>
      <c r="C538" s="16">
        <f>'ERG Camera 2011'!J645*27.21</f>
        <v>3.3794820000000003</v>
      </c>
      <c r="D538" s="16"/>
      <c r="E538" s="16">
        <f>'Ravikumar-Measured Only 2020'!K559*3600*24/1000</f>
        <v>1.1172460674755302</v>
      </c>
      <c r="F538" s="16">
        <f>'Ravikumar-All Production-2020'!K559/1000*3600*24</f>
        <v>0.67034764048531847</v>
      </c>
      <c r="G538" s="16"/>
    </row>
    <row r="539" spans="1:7">
      <c r="A539" s="16">
        <f>'Allen 2013'!I566*27.21</f>
        <v>0.155701062</v>
      </c>
      <c r="B539" s="16">
        <f>'ERG TVA 2011'!J646*27.21</f>
        <v>2.7210000000000002E-2</v>
      </c>
      <c r="C539" s="16">
        <f>'ERG Camera 2011'!J646*27.21</f>
        <v>2.4584234999999999</v>
      </c>
      <c r="D539" s="16"/>
      <c r="E539" s="16">
        <f>'Ravikumar-Measured Only 2020'!K560*3600*24/1000</f>
        <v>0.22344921349510616</v>
      </c>
      <c r="F539" s="16">
        <f>'Ravikumar-All Production-2020'!K560/1000*3600*24</f>
        <v>13.797102230094652</v>
      </c>
      <c r="G539" s="16"/>
    </row>
    <row r="540" spans="1:7">
      <c r="A540" s="16">
        <f>'Allen 2013'!I567*27.21</f>
        <v>5.2678859310000004</v>
      </c>
      <c r="B540" s="16">
        <f>'ERG TVA 2011'!J647*27.21</f>
        <v>2.7210000000000002E-2</v>
      </c>
      <c r="C540" s="16">
        <f>'ERG Camera 2011'!J647*27.21</f>
        <v>3.363156</v>
      </c>
      <c r="D540" s="16"/>
      <c r="E540" s="16">
        <f>'Ravikumar-Measured Only 2020'!K561*3600*24/1000</f>
        <v>0.22344921349510616</v>
      </c>
      <c r="F540" s="16">
        <f>'Ravikumar-All Production-2020'!K561/1000*3600*24</f>
        <v>2.2344921349510614</v>
      </c>
      <c r="G540" s="16"/>
    </row>
    <row r="541" spans="1:7">
      <c r="A541" s="16">
        <f>'Allen 2013'!I568*27.21</f>
        <v>0.1851953415</v>
      </c>
      <c r="B541" s="16">
        <f>'ERG TVA 2011'!J648*27.21</f>
        <v>1.6530075000000004</v>
      </c>
      <c r="C541" s="16">
        <f>'ERG Camera 2011'!J648*27.21</f>
        <v>6.2531300999999999</v>
      </c>
      <c r="D541" s="16"/>
      <c r="E541" s="16">
        <f>'Ravikumar-Measured Only 2020'!K562*3600*24/1000</f>
        <v>0.67034764048531836</v>
      </c>
      <c r="F541" s="16">
        <f>'Ravikumar-All Production-2020'!K562/1000*3600*24</f>
        <v>3.8416076320120149</v>
      </c>
      <c r="G541" s="16"/>
    </row>
    <row r="542" spans="1:7">
      <c r="A542" s="16">
        <f>'Allen 2013'!I569*27.21</f>
        <v>49.579189712399995</v>
      </c>
      <c r="B542" s="16">
        <f>'ERG TVA 2011'!J649*27.21</f>
        <v>7.2868379999999995</v>
      </c>
      <c r="C542" s="16">
        <f>'ERG Camera 2011'!J649*27.21</f>
        <v>0.76568939999999996</v>
      </c>
      <c r="D542" s="16"/>
      <c r="E542" s="16">
        <f>'Ravikumar-Measured Only 2020'!K563*3600*24/1000</f>
        <v>5.5862303373776543</v>
      </c>
      <c r="F542" s="16">
        <f>'Ravikumar-All Production-2020'!K563/1000*3600*24</f>
        <v>3.770909354749528</v>
      </c>
      <c r="G542" s="16"/>
    </row>
    <row r="543" spans="1:7">
      <c r="A543" s="16">
        <f>'Allen 2013'!I570*27.21</f>
        <v>0</v>
      </c>
      <c r="B543" s="16">
        <f>'ERG TVA 2011'!J650*27.21</f>
        <v>2.7210000000000002E-2</v>
      </c>
      <c r="C543" s="16">
        <f>'ERG Camera 2011'!J650*27.21</f>
        <v>1.4573676000000002</v>
      </c>
      <c r="D543" s="16"/>
      <c r="E543" s="16">
        <f>'Ravikumar-Measured Only 2020'!K564*3600*24/1000</f>
        <v>1.1172460674755302</v>
      </c>
      <c r="F543" s="16">
        <f>'Ravikumar-All Production-2020'!K564/1000*3600*24</f>
        <v>1.4470996683492592</v>
      </c>
      <c r="G543" s="16"/>
    </row>
    <row r="544" spans="1:7">
      <c r="A544" s="16">
        <f>'Allen 2013'!I571*27.21</f>
        <v>0</v>
      </c>
      <c r="B544" s="16">
        <f>'ERG TVA 2011'!J651*27.21</f>
        <v>2.7210000000000002E-2</v>
      </c>
      <c r="C544" s="16">
        <f>'ERG Camera 2011'!J651*27.21</f>
        <v>5.5426770000000003</v>
      </c>
      <c r="D544" s="16"/>
      <c r="E544" s="16">
        <f>'Ravikumar-Measured Only 2020'!K565*3600*24/1000</f>
        <v>1.5641444944657426</v>
      </c>
      <c r="F544" s="16">
        <f>'Ravikumar-All Production-2020'!K565/1000*3600*24</f>
        <v>13.797102230094652</v>
      </c>
      <c r="G544" s="16"/>
    </row>
    <row r="545" spans="1:7">
      <c r="A545" s="16">
        <f>'Allen 2013'!I572*27.21</f>
        <v>0.33888966599999998</v>
      </c>
      <c r="B545" s="16">
        <f>'ERG TVA 2011'!J652*27.21</f>
        <v>2.7210000000000002E-2</v>
      </c>
      <c r="C545" s="16">
        <f>'ERG Camera 2011'!J652*27.21</f>
        <v>5.9083794000000003</v>
      </c>
      <c r="D545" s="16"/>
      <c r="E545" s="16">
        <f>'Ravikumar-Measured Only 2020'!K566*3600*24/1000</f>
        <v>0.89379685398042419</v>
      </c>
      <c r="F545" s="16">
        <f>'Ravikumar-All Production-2020'!K566/1000*3600*24</f>
        <v>13.797102230094652</v>
      </c>
      <c r="G545" s="16"/>
    </row>
    <row r="546" spans="1:7">
      <c r="A546" s="16">
        <f>'Allen 2013'!I573*27.21</f>
        <v>0.9150020982</v>
      </c>
      <c r="B546" s="16">
        <f>'ERG TVA 2011'!J653*27.21</f>
        <v>2.7210000000000002E-2</v>
      </c>
      <c r="C546" s="16">
        <f>'ERG Camera 2011'!J653*27.21</f>
        <v>5.4474419999999997</v>
      </c>
      <c r="D546" s="16"/>
      <c r="E546" s="16">
        <f>'Ravikumar-Measured Only 2020'!K567*3600*24/1000</f>
        <v>1.3406952809706365</v>
      </c>
      <c r="F546" s="16">
        <f>'Ravikumar-All Production-2020'!K567/1000*3600*24</f>
        <v>2.2344921349510614</v>
      </c>
      <c r="G546" s="16"/>
    </row>
    <row r="547" spans="1:7">
      <c r="A547" s="16">
        <f>'Allen 2013'!I574*27.21</f>
        <v>1.7622262632000001</v>
      </c>
      <c r="B547" s="16">
        <f>'ERG TVA 2011'!J654*27.21</f>
        <v>2.7210000000000002E-2</v>
      </c>
      <c r="C547" s="16">
        <f>'ERG Camera 2011'!J654*27.21</f>
        <v>6.0506877000000001</v>
      </c>
      <c r="D547" s="16"/>
      <c r="E547" s="16">
        <f>'Ravikumar-Measured Only 2020'!K568*3600*24/1000</f>
        <v>0.22344921349510616</v>
      </c>
      <c r="F547" s="16">
        <f>'Ravikumar-All Production-2020'!K568/1000*3600*24</f>
        <v>1.1172460674755305</v>
      </c>
      <c r="G547" s="16"/>
    </row>
    <row r="548" spans="1:7">
      <c r="A548" s="16">
        <f>'Allen 2013'!I575*27.21</f>
        <v>6.1339029545999999</v>
      </c>
      <c r="B548" s="16">
        <f>'ERG TVA 2011'!J655*27.21</f>
        <v>2.7210000000000002E-2</v>
      </c>
      <c r="C548" s="16">
        <f>'ERG Camera 2011'!J655*27.21</f>
        <v>20.734020000000001</v>
      </c>
      <c r="D548" s="16"/>
      <c r="E548" s="16">
        <f>'Ravikumar-Measured Only 2020'!K569*3600*24/1000</f>
        <v>0.22344921349510616</v>
      </c>
      <c r="F548" s="16">
        <f>'Ravikumar-All Production-2020'!K569/1000*3600*24</f>
        <v>3.3517382024265907</v>
      </c>
      <c r="G548" s="16"/>
    </row>
    <row r="549" spans="1:7">
      <c r="A549" s="16">
        <f>'Allen 2013'!I576*27.21</f>
        <v>5.7780688053000011</v>
      </c>
      <c r="B549" s="16">
        <f>'ERG TVA 2011'!J656*27.21</f>
        <v>2.7210000000000002E-2</v>
      </c>
      <c r="C549" s="16">
        <f>'ERG Camera 2011'!J656*27.21</f>
        <v>0.25142040000000004</v>
      </c>
      <c r="D549" s="16"/>
      <c r="E549" s="16">
        <f>'Ravikumar-Measured Only 2020'!K570*3600*24/1000</f>
        <v>1.1172460674755302</v>
      </c>
      <c r="F549" s="16">
        <f>'Ravikumar-All Production-2020'!K570/1000*3600*24</f>
        <v>3.8416076320120149</v>
      </c>
      <c r="G549" s="16"/>
    </row>
    <row r="550" spans="1:7">
      <c r="A550" s="16">
        <f>'Allen 2013'!I577*27.21</f>
        <v>0.17828645040000002</v>
      </c>
      <c r="B550" s="16">
        <f>'ERG TVA 2011'!J657*27.21</f>
        <v>2.7210000000000002E-2</v>
      </c>
      <c r="C550" s="16">
        <f>'ERG Camera 2011'!J657*27.21</f>
        <v>0.29794949999999998</v>
      </c>
      <c r="D550" s="16"/>
      <c r="E550" s="16">
        <f>'Ravikumar-Measured Only 2020'!K571*3600*24/1000</f>
        <v>1.7875937079608495</v>
      </c>
      <c r="F550" s="16">
        <f>'Ravikumar-All Production-2020'!K571/1000*3600*24</f>
        <v>1.0857743472649501</v>
      </c>
      <c r="G550" s="16"/>
    </row>
    <row r="551" spans="1:7">
      <c r="A551" s="16">
        <f>'Allen 2013'!I578*27.21</f>
        <v>0.13371483780000001</v>
      </c>
      <c r="B551" s="16">
        <f>'ERG TVA 2011'!J658*27.21</f>
        <v>10.824138</v>
      </c>
      <c r="C551" s="16">
        <f>'ERG Camera 2011'!J658*27.21</f>
        <v>1.1319360000000003</v>
      </c>
      <c r="D551" s="16"/>
      <c r="E551" s="16">
        <f>'Ravikumar-Measured Only 2020'!K572*3600*24/1000</f>
        <v>0.22344921349510616</v>
      </c>
      <c r="F551" s="16">
        <f>'Ravikumar-All Production-2020'!K572/1000*3600*24</f>
        <v>13.797102230094652</v>
      </c>
      <c r="G551" s="16"/>
    </row>
    <row r="552" spans="1:7">
      <c r="A552" s="16">
        <f>'Allen 2013'!I579*27.21</f>
        <v>1.0697187024000001</v>
      </c>
      <c r="B552" s="16">
        <f>'ERG TVA 2011'!J659*27.21</f>
        <v>10.527549</v>
      </c>
      <c r="C552" s="16">
        <f>'ERG Camera 2011'!J659*27.21</f>
        <v>1.6462049999999999</v>
      </c>
      <c r="D552" s="16"/>
      <c r="E552" s="16">
        <f>'Ravikumar-Measured Only 2020'!K573*3600*24/1000</f>
        <v>1.5641444944657426</v>
      </c>
      <c r="F552" s="16">
        <f>'Ravikumar-All Production-2020'!K573/1000*3600*24</f>
        <v>2.2344921349510614</v>
      </c>
      <c r="G552" s="16"/>
    </row>
    <row r="553" spans="1:7">
      <c r="A553" s="16">
        <f>'Allen 2013'!I580*27.21</f>
        <v>3.1645844945999997</v>
      </c>
      <c r="B553" s="16">
        <f>'ERG TVA 2011'!J660*27.21</f>
        <v>2.7210000000000002E-2</v>
      </c>
      <c r="C553" s="16">
        <f>'ERG Camera 2011'!J660*27.21</f>
        <v>3.99987</v>
      </c>
      <c r="D553" s="16"/>
      <c r="E553" s="16">
        <f>'Ravikumar-Measured Only 2020'!K574*3600*24/1000</f>
        <v>1.1172460674755302</v>
      </c>
      <c r="F553" s="16">
        <f>'Ravikumar-All Production-2020'!K574/1000*3600*24</f>
        <v>13.797102230094652</v>
      </c>
      <c r="G553" s="16"/>
    </row>
    <row r="554" spans="1:7">
      <c r="A554" s="16">
        <f>'Allen 2013'!I581*27.21</f>
        <v>1.1588619276000001</v>
      </c>
      <c r="B554" s="16">
        <f>'ERG TVA 2011'!J661*27.21</f>
        <v>2.7210000000000002E-2</v>
      </c>
      <c r="C554" s="16">
        <f>'ERG Camera 2011'!J661*27.21</f>
        <v>7.1834400000000007E-2</v>
      </c>
      <c r="D554" s="16"/>
      <c r="E554" s="16">
        <f>'Ravikumar-Measured Only 2020'!K575*3600*24/1000</f>
        <v>5.8096795508727581</v>
      </c>
      <c r="F554" s="16">
        <f>'Ravikumar-All Production-2020'!K575/1000*3600*24</f>
        <v>1.6592292661657866</v>
      </c>
      <c r="G554" s="16"/>
    </row>
    <row r="555" spans="1:7">
      <c r="A555" s="16">
        <f>'Allen 2013'!I582*27.21</f>
        <v>5.3931651246000003</v>
      </c>
      <c r="B555" s="16">
        <f>'ERG TVA 2011'!J662*27.21</f>
        <v>2.7210000000000002E-2</v>
      </c>
      <c r="C555" s="16">
        <f>'ERG Camera 2011'!J662*27.21</f>
        <v>1.480224</v>
      </c>
      <c r="D555" s="16"/>
      <c r="E555" s="16">
        <f>'Ravikumar-Measured Only 2020'!K576*3600*24/1000</f>
        <v>4.2455350564070153</v>
      </c>
      <c r="F555" s="16">
        <f>'Ravikumar-All Production-2020'!K576/1000*3600*24</f>
        <v>13.797102230094652</v>
      </c>
      <c r="G555" s="16"/>
    </row>
    <row r="556" spans="1:7">
      <c r="A556" s="16">
        <f>'Allen 2013'!I583*27.21</f>
        <v>0.9008937132</v>
      </c>
      <c r="B556" s="16">
        <f>'ERG TVA 2011'!J663*27.21</f>
        <v>2.7210000000000002E-2</v>
      </c>
      <c r="C556" s="16">
        <f>'ERG Camera 2011'!J663*27.21</f>
        <v>3.0170448000000003</v>
      </c>
      <c r="D556" s="16"/>
      <c r="E556" s="16">
        <f>'Ravikumar-Measured Only 2020'!K577*3600*24/1000</f>
        <v>0.67034764048531836</v>
      </c>
      <c r="F556" s="16">
        <f>'Ravikumar-All Production-2020'!K577/1000*3600*24</f>
        <v>0.8937968539804243</v>
      </c>
      <c r="G556" s="16"/>
    </row>
    <row r="557" spans="1:7">
      <c r="A557" s="16">
        <f>'Allen 2013'!I584*27.21</f>
        <v>1.0741425042000001</v>
      </c>
      <c r="B557" s="16">
        <f>'ERG TVA 2011'!J664*27.21</f>
        <v>2.7210000000000002E-2</v>
      </c>
      <c r="C557" s="16">
        <f>'ERG Camera 2011'!J664*27.21</f>
        <v>3.3966243</v>
      </c>
      <c r="D557" s="16"/>
      <c r="E557" s="16">
        <f>'Ravikumar-Measured Only 2020'!K578*3600*24/1000</f>
        <v>1.7875937079608495</v>
      </c>
      <c r="F557" s="16">
        <f>'Ravikumar-All Production-2020'!K578/1000*3600*24</f>
        <v>0.67034764048531847</v>
      </c>
      <c r="G557" s="16"/>
    </row>
    <row r="558" spans="1:7">
      <c r="A558" s="16">
        <f>'Allen 2013'!I585*27.21</f>
        <v>0.15592391189999999</v>
      </c>
      <c r="B558" s="16">
        <f>'ERG TVA 2011'!J665*27.21</f>
        <v>3.3190758000000002</v>
      </c>
      <c r="C558" s="16">
        <f>'ERG Camera 2011'!J665*27.21</f>
        <v>5.7989952000000002</v>
      </c>
      <c r="D558" s="16"/>
      <c r="E558" s="16">
        <f>'Ravikumar-Measured Only 2020'!K579*3600*24/1000</f>
        <v>3.3517382024265907</v>
      </c>
      <c r="F558" s="16">
        <f>'Ravikumar-All Production-2020'!K579/1000*3600*24</f>
        <v>29.048397754363801</v>
      </c>
      <c r="G558" s="16"/>
    </row>
    <row r="559" spans="1:7">
      <c r="A559" s="16">
        <f>'Allen 2013'!I586*27.21</f>
        <v>0.2252234283</v>
      </c>
      <c r="B559" s="16">
        <f>'ERG TVA 2011'!J666*27.21</f>
        <v>2.7210000000000002E-2</v>
      </c>
      <c r="C559" s="16">
        <f>'ERG Camera 2011'!J666*27.21</f>
        <v>6.1957170000000001</v>
      </c>
      <c r="D559" s="16"/>
      <c r="E559" s="16">
        <f>'Ravikumar-Measured Only 2020'!K580*3600*24/1000</f>
        <v>0.22344921349510616</v>
      </c>
      <c r="F559" s="16">
        <f>'Ravikumar-All Production-2020'!K580/1000*3600*24</f>
        <v>30.165643821839332</v>
      </c>
      <c r="G559" s="16"/>
    </row>
    <row r="560" spans="1:7">
      <c r="A560" s="16">
        <f>'Allen 2013'!I587*27.21</f>
        <v>4.9549154225999992</v>
      </c>
      <c r="B560" s="16">
        <f>'ERG TVA 2011'!J667*27.21</f>
        <v>0.55671660000000001</v>
      </c>
      <c r="C560" s="16">
        <f>'ERG Camera 2011'!J667*27.21</f>
        <v>5.7173652000000006</v>
      </c>
      <c r="D560" s="16"/>
      <c r="E560" s="16">
        <f>'Ravikumar-Measured Only 2020'!K581*3600*24/1000</f>
        <v>2.4579413484461679</v>
      </c>
      <c r="F560" s="16">
        <f>'Ravikumar-All Production-2020'!K581/1000*3600*24</f>
        <v>0.8937968539804243</v>
      </c>
      <c r="G560" s="16"/>
    </row>
    <row r="561" spans="1:7">
      <c r="A561" s="16">
        <f>'Allen 2013'!I588*27.21</f>
        <v>1.8537620636999999</v>
      </c>
      <c r="B561" s="16">
        <f>'ERG TVA 2011'!J668*27.21</f>
        <v>0.4092384</v>
      </c>
      <c r="C561" s="16">
        <f>'ERG Camera 2011'!J668*27.21</f>
        <v>26.448120000000003</v>
      </c>
      <c r="D561" s="16"/>
      <c r="E561" s="16">
        <f>'Ravikumar-Measured Only 2020'!K582*3600*24/1000</f>
        <v>0.44689842699021232</v>
      </c>
      <c r="F561" s="16">
        <f>'Ravikumar-All Production-2020'!K582/1000*3600*24</f>
        <v>0.44689842699021232</v>
      </c>
      <c r="G561" s="16"/>
    </row>
    <row r="562" spans="1:7">
      <c r="A562" s="16">
        <f>'Allen 2013'!I589*27.21</f>
        <v>3.2744021499000002</v>
      </c>
      <c r="B562" s="16">
        <f>'ERG TVA 2011'!J669*27.21</f>
        <v>0.1077516</v>
      </c>
      <c r="C562" s="16">
        <f>'ERG Camera 2011'!J669*27.21</f>
        <v>2.0932653000000006</v>
      </c>
      <c r="D562" s="16"/>
      <c r="E562" s="16">
        <f>'Ravikumar-Measured Only 2020'!K583*3600*24/1000</f>
        <v>0.22344921349510616</v>
      </c>
      <c r="F562" s="16">
        <f>'Ravikumar-All Production-2020'!K583/1000*3600*24</f>
        <v>0.8937968539804243</v>
      </c>
      <c r="G562" s="16"/>
    </row>
    <row r="563" spans="1:7">
      <c r="A563" s="16">
        <f>'Allen 2013'!I590*27.21</f>
        <v>5.2147886091000002</v>
      </c>
      <c r="B563" s="16">
        <f>'ERG TVA 2011'!J670*27.21</f>
        <v>0.78092700000000004</v>
      </c>
      <c r="C563" s="16">
        <f>'ERG Camera 2011'!J670*27.21</f>
        <v>7.0746000000000003E-2</v>
      </c>
      <c r="D563" s="16"/>
      <c r="E563" s="16">
        <f>'Ravikumar-Measured Only 2020'!K584*3600*24/1000</f>
        <v>0.22344921349510616</v>
      </c>
      <c r="F563" s="16">
        <f>'Ravikumar-All Production-2020'!K584/1000*3600*24</f>
        <v>1.1172460674755305</v>
      </c>
      <c r="G563" s="16"/>
    </row>
    <row r="564" spans="1:7">
      <c r="A564" s="16">
        <f>'Allen 2013'!I591*27.21</f>
        <v>4.5217934451000001</v>
      </c>
      <c r="B564" s="16">
        <f>'ERG TVA 2011'!J671*27.21</f>
        <v>2.7210000000000002E-2</v>
      </c>
      <c r="C564" s="16">
        <f>'ERG Camera 2011'!J671*27.21</f>
        <v>0.30067050000000001</v>
      </c>
      <c r="D564" s="16"/>
      <c r="E564" s="16">
        <f>'Ravikumar-Measured Only 2020'!K585*3600*24/1000</f>
        <v>3.5751874159216985</v>
      </c>
      <c r="F564" s="16">
        <f>'Ravikumar-All Production-2020'!K585/1000*3600*24</f>
        <v>5.5862303373776534</v>
      </c>
      <c r="G564" s="16"/>
    </row>
    <row r="565" spans="1:7">
      <c r="A565" s="16">
        <f>'Allen 2013'!I592*27.21</f>
        <v>3.5342753363999995</v>
      </c>
      <c r="B565" s="16">
        <f>'ERG TVA 2011'!J672*27.21</f>
        <v>4.1304780000000001</v>
      </c>
      <c r="C565" s="16">
        <f>'ERG Camera 2011'!J672*27.21</f>
        <v>0.33740399999999998</v>
      </c>
      <c r="D565" s="16"/>
      <c r="E565" s="16">
        <f>'Ravikumar-Measured Only 2020'!K586*3600*24/1000</f>
        <v>2.2344921349510618</v>
      </c>
      <c r="F565" s="16">
        <f>'Ravikumar-All Production-2020'!K586/1000*3600*24</f>
        <v>0.22344921349510616</v>
      </c>
      <c r="G565" s="16"/>
    </row>
    <row r="566" spans="1:7">
      <c r="A566" s="16">
        <f>'Allen 2013'!I593*27.21</f>
        <v>2.3215337994</v>
      </c>
      <c r="B566" s="16">
        <f>'ERG TVA 2011'!J673*27.21</f>
        <v>5.2243200000000004E-2</v>
      </c>
      <c r="C566" s="16">
        <f>'ERG Camera 2011'!J673*27.21</f>
        <v>1.5115155</v>
      </c>
      <c r="D566" s="16"/>
      <c r="E566" s="16">
        <f>'Ravikumar-Measured Only 2020'!K587*3600*24/1000</f>
        <v>0.67034764048531836</v>
      </c>
      <c r="F566" s="16">
        <f>'Ravikumar-All Production-2020'!K587/1000*3600*24</f>
        <v>2.0110429214559558</v>
      </c>
      <c r="G566" s="16"/>
    </row>
    <row r="567" spans="1:7">
      <c r="A567" s="16">
        <f>'Allen 2013'!I594*27.21</f>
        <v>0.29452294470000007</v>
      </c>
      <c r="B567" s="16">
        <f>'ERG TVA 2011'!J674*27.21</f>
        <v>0.19155840000000005</v>
      </c>
      <c r="C567" s="16">
        <f>'ERG Camera 2011'!J674*27.21</f>
        <v>1.8747690000000001</v>
      </c>
      <c r="D567" s="16"/>
      <c r="E567" s="16">
        <f>'Ravikumar-Measured Only 2020'!K588*3600*24/1000</f>
        <v>0.22344921349510616</v>
      </c>
      <c r="F567" s="16">
        <f>'Ravikumar-All Production-2020'!K588/1000*3600*24</f>
        <v>0.44689842699021232</v>
      </c>
      <c r="G567" s="16"/>
    </row>
    <row r="568" spans="1:7">
      <c r="A568" s="16">
        <f>'Allen 2013'!I595*27.21</f>
        <v>0.19057367009999998</v>
      </c>
      <c r="B568" s="16">
        <f>'ERG TVA 2011'!J675*27.21</f>
        <v>1.3468950000000002</v>
      </c>
      <c r="C568" s="16">
        <f>'ERG Camera 2011'!J675*27.21</f>
        <v>2.2992450000000004</v>
      </c>
      <c r="D568" s="16"/>
      <c r="E568" s="16">
        <f>'Ravikumar-Measured Only 2020'!K589*3600*24/1000</f>
        <v>1.1172460674755302</v>
      </c>
      <c r="F568" s="16">
        <f>'Ravikumar-All Production-2020'!K589/1000*3600*24</f>
        <v>1.3406952809706365</v>
      </c>
      <c r="G568" s="16"/>
    </row>
    <row r="569" spans="1:7">
      <c r="A569" s="16">
        <f>'Allen 2013'!I596*27.21</f>
        <v>5.8038344985000005</v>
      </c>
      <c r="B569" s="16">
        <f>'ERG TVA 2011'!J676*27.21</f>
        <v>8.2663980000000006</v>
      </c>
      <c r="C569" s="16">
        <f>'ERG Camera 2011'!J676*27.21</f>
        <v>2.7035856000000003</v>
      </c>
      <c r="D569" s="16"/>
      <c r="E569" s="16">
        <f>'Ravikumar-Measured Only 2020'!K590*3600*24/1000</f>
        <v>1.1172460674755302</v>
      </c>
      <c r="F569" s="16">
        <f>'Ravikumar-All Production-2020'!K590/1000*3600*24</f>
        <v>0.22344921349510616</v>
      </c>
      <c r="G569" s="16"/>
    </row>
    <row r="570" spans="1:7">
      <c r="A570" s="16">
        <f>'Allen 2013'!I597*27.21</f>
        <v>0.60637076850000005</v>
      </c>
      <c r="B570" s="16">
        <f>'ERG TVA 2011'!J677*27.21</f>
        <v>2.7210000000000002E-2</v>
      </c>
      <c r="C570" s="16">
        <f>'ERG Camera 2011'!J677*27.21</f>
        <v>2.3656373999999998</v>
      </c>
      <c r="D570" s="16"/>
      <c r="E570" s="16">
        <f>'Ravikumar-Measured Only 2020'!K591*3600*24/1000</f>
        <v>0.44689842699021232</v>
      </c>
      <c r="F570" s="16">
        <f>'Ravikumar-All Production-2020'!K591/1000*3600*24</f>
        <v>0.22344921349510616</v>
      </c>
      <c r="G570" s="16"/>
    </row>
    <row r="571" spans="1:7">
      <c r="A571" s="16">
        <f>'Allen 2013'!I598*27.21</f>
        <v>2.3561835576000005</v>
      </c>
      <c r="B571" s="16">
        <f>'ERG TVA 2011'!J678*27.21</f>
        <v>0.88432500000000003</v>
      </c>
      <c r="C571" s="16">
        <f>'ERG Camera 2011'!J678*27.21</f>
        <v>2.6644032000000002</v>
      </c>
      <c r="D571" s="16"/>
      <c r="E571" s="16">
        <f>'Ravikumar-Measured Only 2020'!K592*3600*24/1000</f>
        <v>0.22344921349510616</v>
      </c>
      <c r="F571" s="16">
        <f>'Ravikumar-All Production-2020'!K592/1000*3600*24</f>
        <v>0.67034764048531847</v>
      </c>
      <c r="G571" s="16"/>
    </row>
    <row r="572" spans="1:7">
      <c r="A572" s="16">
        <f>'Allen 2013'!I599*27.21</f>
        <v>3.1011533589</v>
      </c>
      <c r="B572" s="16">
        <f>'ERG TVA 2011'!J679*27.21</f>
        <v>1.526481</v>
      </c>
      <c r="C572" s="16">
        <f>'ERG Camera 2011'!J679*27.21</f>
        <v>3.8379705000000004</v>
      </c>
      <c r="D572" s="16"/>
      <c r="E572" s="16">
        <f>'Ravikumar-Measured Only 2020'!K593*3600*24/1000</f>
        <v>1.1172460674755302</v>
      </c>
      <c r="F572" s="16">
        <f>'Ravikumar-All Production-2020'!K593/1000*3600*24</f>
        <v>7.1503748318433971</v>
      </c>
      <c r="G572" s="16"/>
    </row>
    <row r="573" spans="1:7">
      <c r="A573" s="16">
        <f>'Allen 2013'!I600*27.21</f>
        <v>1.0099663587000001</v>
      </c>
      <c r="B573" s="16">
        <f>'ERG TVA 2011'!J680*27.21</f>
        <v>2.7210000000000002E-2</v>
      </c>
      <c r="C573" s="16">
        <f>'ERG Camera 2011'!J680*27.21</f>
        <v>5.0463666000000007</v>
      </c>
      <c r="D573" s="16"/>
      <c r="E573" s="16">
        <f>'Ravikumar-Measured Only 2020'!K594*3600*24/1000</f>
        <v>1.1172460674755302</v>
      </c>
      <c r="F573" s="16">
        <f>'Ravikumar-All Production-2020'!K594/1000*3600*24</f>
        <v>0.22344921349510616</v>
      </c>
      <c r="G573" s="16"/>
    </row>
    <row r="574" spans="1:7">
      <c r="A574" s="16">
        <f>'Allen 2013'!I601*27.21</f>
        <v>1.4243115315000001</v>
      </c>
      <c r="B574" s="16">
        <f>'ERG TVA 2011'!J681*27.21</f>
        <v>0.12843120000000002</v>
      </c>
      <c r="C574" s="16">
        <f>'ERG Camera 2011'!J681*27.21</f>
        <v>4.9304519999999998</v>
      </c>
      <c r="D574" s="16"/>
      <c r="E574" s="16">
        <f>'Ravikumar-Measured Only 2020'!K595*3600*24/1000</f>
        <v>0.22344921349510616</v>
      </c>
      <c r="F574" s="16">
        <f>'Ravikumar-All Production-2020'!K595/1000*3600*24</f>
        <v>1.5641444944657428</v>
      </c>
      <c r="G574" s="16"/>
    </row>
    <row r="575" spans="1:7">
      <c r="A575" s="16">
        <f>'Allen 2013'!I602*27.21</f>
        <v>0.90638006550000005</v>
      </c>
      <c r="B575" s="16">
        <f>'ERG TVA 2011'!J682*27.21</f>
        <v>2.7210000000000002E-2</v>
      </c>
      <c r="C575" s="16">
        <f>'ERG Camera 2011'!J682*27.21</f>
        <v>5.229762</v>
      </c>
      <c r="D575" s="16"/>
      <c r="E575" s="16">
        <f>'Ravikumar-Measured Only 2020'!K596*3600*24/1000</f>
        <v>1.1172460674755302</v>
      </c>
      <c r="F575" s="16">
        <f>'Ravikumar-All Production-2020'!K596/1000*3600*24</f>
        <v>2.2344921349510614</v>
      </c>
      <c r="G575" s="16"/>
    </row>
    <row r="576" spans="1:7">
      <c r="A576" s="16">
        <f>'Allen 2013'!I603*27.21</f>
        <v>0.88048349220000011</v>
      </c>
      <c r="B576" s="16">
        <f>'ERG TVA 2011'!J683*27.21</f>
        <v>5.0153472000000008</v>
      </c>
      <c r="C576" s="16">
        <f>'ERG Camera 2011'!J683*27.21</f>
        <v>5.6066205000000009</v>
      </c>
      <c r="D576" s="16"/>
      <c r="E576" s="16">
        <f>'Ravikumar-Measured Only 2020'!K597*3600*24/1000</f>
        <v>1.1172460674755302</v>
      </c>
      <c r="F576" s="16">
        <f>'Ravikumar-All Production-2020'!K597/1000*3600*24</f>
        <v>0.67034764048531847</v>
      </c>
      <c r="G576" s="16"/>
    </row>
    <row r="577" spans="1:7">
      <c r="A577" s="16">
        <f>'Allen 2013'!I604*27.21</f>
        <v>1.1653457985</v>
      </c>
      <c r="B577" s="16">
        <f>'ERG TVA 2011'!J684*27.21</f>
        <v>39.408242999999999</v>
      </c>
      <c r="C577" s="16">
        <f>'ERG Camera 2011'!J684*27.21</f>
        <v>5.2869030000000006</v>
      </c>
      <c r="D577" s="16"/>
      <c r="E577" s="16">
        <f>'Ravikumar-Measured Only 2020'!K598*3600*24/1000</f>
        <v>1.1172460674755302</v>
      </c>
      <c r="F577" s="16">
        <f>'Ravikumar-All Production-2020'!K598/1000*3600*24</f>
        <v>0.67034764048531847</v>
      </c>
      <c r="G577" s="16"/>
    </row>
    <row r="578" spans="1:7">
      <c r="A578" s="16">
        <f>'Allen 2013'!I605*27.21</f>
        <v>2.3047950236999997</v>
      </c>
      <c r="B578" s="16">
        <f>'ERG TVA 2011'!J685*27.21</f>
        <v>2.2241453999999998</v>
      </c>
      <c r="C578" s="16">
        <f>'ERG Camera 2011'!J685*27.21</f>
        <v>5.4025455000000004</v>
      </c>
      <c r="D578" s="16"/>
      <c r="E578" s="16">
        <f>'Ravikumar-Measured Only 2020'!K599*3600*24/1000</f>
        <v>8.267620899318926</v>
      </c>
      <c r="F578" s="16">
        <f>'Ravikumar-All Production-2020'!K599/1000*3600*24</f>
        <v>0.22344921349510616</v>
      </c>
      <c r="G578" s="16"/>
    </row>
    <row r="579" spans="1:7">
      <c r="A579" s="16">
        <f>'Allen 2013'!I606*27.21</f>
        <v>0.56972461259999996</v>
      </c>
      <c r="B579" s="16">
        <f>'ERG TVA 2011'!J686*27.21</f>
        <v>4.8586175999999996</v>
      </c>
      <c r="C579" s="16">
        <f>'ERG Camera 2011'!J686*27.21</f>
        <v>6.5728476000000002</v>
      </c>
      <c r="D579" s="16"/>
      <c r="E579" s="16">
        <f>'Ravikumar-Measured Only 2020'!K600*3600*24/1000</f>
        <v>1.1172460674755302</v>
      </c>
      <c r="F579" s="16">
        <f>'Ravikumar-All Production-2020'!K600/1000*3600*24</f>
        <v>0.67034764048531847</v>
      </c>
      <c r="G579" s="16"/>
    </row>
    <row r="580" spans="1:7">
      <c r="A580" s="16">
        <f>'Allen 2013'!I607*27.21</f>
        <v>0.69920747909999992</v>
      </c>
      <c r="B580" s="16">
        <f>'ERG TVA 2011'!J687*27.21</f>
        <v>0.55834919999999999</v>
      </c>
      <c r="C580" s="16">
        <f>'ERG Camera 2011'!J687*27.21</f>
        <v>8.9482806000000004</v>
      </c>
      <c r="D580" s="16"/>
      <c r="E580" s="16">
        <f>'Ravikumar-Measured Only 2020'!K601*3600*24/1000</f>
        <v>1.1172460674755302</v>
      </c>
      <c r="F580" s="16">
        <f>'Ravikumar-All Production-2020'!K601/1000*3600*24</f>
        <v>1.7875937079608497</v>
      </c>
      <c r="G580" s="16"/>
    </row>
    <row r="581" spans="1:7">
      <c r="A581" s="16">
        <f>'Allen 2013'!I608*27.21</f>
        <v>0.18127601309999999</v>
      </c>
      <c r="B581" s="16">
        <f>'ERG TVA 2011'!J688*27.21</f>
        <v>2.7210000000000002E-2</v>
      </c>
      <c r="C581" s="16">
        <f>'ERG Camera 2011'!J688*27.21</f>
        <v>55.421328000000003</v>
      </c>
      <c r="D581" s="16"/>
      <c r="E581" s="16">
        <f>'Ravikumar-Measured Only 2020'!K602*3600*24/1000</f>
        <v>1.1172460674755302</v>
      </c>
      <c r="F581" s="16">
        <f>'Ravikumar-All Production-2020'!K602/1000*3600*24</f>
        <v>1.1172460674755305</v>
      </c>
      <c r="G581" s="16"/>
    </row>
    <row r="582" spans="1:7">
      <c r="A582" s="16">
        <f>'Allen 2013'!I609*27.21</f>
        <v>19.733188854600002</v>
      </c>
      <c r="B582" s="16">
        <f>'ERG TVA 2011'!J689*27.21</f>
        <v>2.7210000000000002E-2</v>
      </c>
      <c r="C582" s="16">
        <f>'ERG Camera 2011'!J689*27.21</f>
        <v>2.6197788000000002</v>
      </c>
      <c r="D582" s="16"/>
      <c r="E582" s="16">
        <f>'Ravikumar-Measured Only 2020'!K603*3600*24/1000</f>
        <v>0.67034764048531836</v>
      </c>
      <c r="F582" s="16">
        <f>'Ravikumar-All Production-2020'!K603/1000*3600*24</f>
        <v>1.5641444944657428</v>
      </c>
      <c r="G582" s="16"/>
    </row>
    <row r="583" spans="1:7">
      <c r="A583" s="16">
        <f>'Allen 2013'!I610*27.21</f>
        <v>3.4183476755999997</v>
      </c>
      <c r="B583" s="16">
        <f>'ERG TVA 2011'!J690*27.21</f>
        <v>1.7863365</v>
      </c>
      <c r="C583" s="16">
        <f>'ERG Camera 2011'!J690*27.21</f>
        <v>4.0151076000000003</v>
      </c>
      <c r="D583" s="16"/>
      <c r="E583" s="16">
        <f>'Ravikumar-Measured Only 2020'!K604*3600*24/1000</f>
        <v>0.22344921349510616</v>
      </c>
      <c r="F583" s="16">
        <f>'Ravikumar-All Production-2020'!K604/1000*3600*24</f>
        <v>0.22344921349510616</v>
      </c>
      <c r="G583" s="16"/>
    </row>
    <row r="584" spans="1:7">
      <c r="A584" s="16">
        <f>'Allen 2013'!I611*27.21</f>
        <v>19.8626717211</v>
      </c>
      <c r="B584" s="16">
        <f>'ERG TVA 2011'!J691*27.21</f>
        <v>2.8494311999999997</v>
      </c>
      <c r="C584" s="16">
        <f>'ERG Camera 2011'!J691*27.21</f>
        <v>4.4080200000000005</v>
      </c>
      <c r="D584" s="16"/>
      <c r="E584" s="16">
        <f>'Ravikumar-Measured Only 2020'!K605*3600*24/1000</f>
        <v>0.44689842699021232</v>
      </c>
      <c r="F584" s="16">
        <f>'Ravikumar-All Production-2020'!K605/1000*3600*24</f>
        <v>1.1172460674755305</v>
      </c>
      <c r="G584" s="16"/>
    </row>
    <row r="585" spans="1:7">
      <c r="A585" s="16">
        <f>'Allen 2013'!I612*27.21</f>
        <v>22.193363318100001</v>
      </c>
      <c r="B585" s="16">
        <f>'ERG TVA 2011'!J692*27.21</f>
        <v>3.4627446000000006</v>
      </c>
      <c r="C585" s="16">
        <f>'ERG Camera 2011'!J692*27.21</f>
        <v>0.84405419999999998</v>
      </c>
      <c r="D585" s="16"/>
      <c r="E585" s="16">
        <f>'Ravikumar-Measured Only 2020'!K606*3600*24/1000</f>
        <v>1.1172460674755302</v>
      </c>
      <c r="F585" s="16">
        <f>'Ravikumar-All Production-2020'!K606/1000*3600*24</f>
        <v>0.22344921349510616</v>
      </c>
      <c r="G585" s="16"/>
    </row>
    <row r="586" spans="1:7">
      <c r="A586" s="16">
        <f>'Allen 2013'!I613*27.21</f>
        <v>2.2530018771</v>
      </c>
      <c r="B586" s="16">
        <f>'ERG TVA 2011'!J693*27.21</f>
        <v>2.7210000000000002E-2</v>
      </c>
      <c r="C586" s="16">
        <f>'ERG Camera 2011'!J693*27.21</f>
        <v>2.1463248000000004</v>
      </c>
      <c r="D586" s="16"/>
      <c r="E586" s="16">
        <f>'Ravikumar-Measured Only 2020'!K607*3600*24/1000</f>
        <v>1.1172460674755302</v>
      </c>
      <c r="F586" s="16">
        <f>'Ravikumar-All Production-2020'!K607/1000*3600*24</f>
        <v>4.6924334833972283</v>
      </c>
      <c r="G586" s="16"/>
    </row>
    <row r="587" spans="1:7">
      <c r="A587" s="16">
        <f>'Allen 2013'!I614*27.21</f>
        <v>18.826808789099999</v>
      </c>
      <c r="B587" s="16">
        <f>'ERG TVA 2011'!J694*27.21</f>
        <v>1.8774900000000001E-2</v>
      </c>
      <c r="C587" s="16">
        <f>'ERG Camera 2011'!J694*27.21</f>
        <v>3.4741727999999998</v>
      </c>
      <c r="D587" s="16"/>
      <c r="E587" s="16">
        <f>'Ravikumar-Measured Only 2020'!K608*3600*24/1000</f>
        <v>3.5751874159216985</v>
      </c>
      <c r="F587" s="16">
        <f>'Ravikumar-All Production-2020'!K608/1000*3600*24</f>
        <v>0.44689842699021232</v>
      </c>
      <c r="G587" s="16"/>
    </row>
    <row r="588" spans="1:7">
      <c r="A588" s="16">
        <f>'Allen 2013'!I615*27.21</f>
        <v>1.0022515074</v>
      </c>
      <c r="B588" s="16">
        <f>'ERG TVA 2011'!J695*27.21</f>
        <v>2.7210000000000002E-2</v>
      </c>
      <c r="C588" s="16">
        <f>'ERG Camera 2011'!J695*27.21</f>
        <v>3.7386539999999999</v>
      </c>
      <c r="D588" s="16"/>
      <c r="E588" s="16">
        <f>'Ravikumar-Measured Only 2020'!K609*3600*24/1000</f>
        <v>1.1172460674755302</v>
      </c>
      <c r="F588" s="16">
        <f>'Ravikumar-All Production-2020'!K609/1000*3600*24</f>
        <v>1.3406952809706365</v>
      </c>
      <c r="G588" s="16"/>
    </row>
    <row r="589" spans="1:7">
      <c r="A589" s="16">
        <f>'Allen 2013'!I616*27.21</f>
        <v>1.0022515074</v>
      </c>
      <c r="B589" s="16">
        <f>'ERG TVA 2011'!J696*27.21</f>
        <v>2.7210000000000002E-2</v>
      </c>
      <c r="C589" s="16">
        <f>'ERG Camera 2011'!J696*27.21</f>
        <v>5.3190108</v>
      </c>
      <c r="D589" s="16"/>
      <c r="E589" s="16">
        <f>'Ravikumar-Measured Only 2020'!K610*3600*24/1000</f>
        <v>1.1172460674755302</v>
      </c>
      <c r="F589" s="16">
        <f>'Ravikumar-All Production-2020'!K610/1000*3600*24</f>
        <v>1.1172460674755305</v>
      </c>
      <c r="G589" s="16"/>
    </row>
    <row r="590" spans="1:7">
      <c r="A590" s="16">
        <f>'Allen 2013'!I617*27.21</f>
        <v>0.9995030252999999</v>
      </c>
      <c r="B590" s="16">
        <f>'ERG TVA 2011'!J697*27.21</f>
        <v>2.7210000000000002E-2</v>
      </c>
      <c r="C590" s="16">
        <f>'ERG Camera 2011'!J697*27.21</f>
        <v>9.8924675999999998</v>
      </c>
      <c r="D590" s="16"/>
      <c r="E590" s="16">
        <f>'Ravikumar-Measured Only 2020'!K611*3600*24/1000</f>
        <v>1.1172460674755302</v>
      </c>
      <c r="F590" s="16">
        <f>'Ravikumar-All Production-2020'!K611/1000*3600*24</f>
        <v>0.22344921349510616</v>
      </c>
      <c r="G590" s="16"/>
    </row>
    <row r="591" spans="1:7">
      <c r="A591" s="16">
        <f>'Allen 2013'!I618*27.21</f>
        <v>1.5633252446999999</v>
      </c>
      <c r="B591" s="16">
        <f>'ERG TVA 2011'!J698*27.21</f>
        <v>2.7210000000000002E-2</v>
      </c>
      <c r="C591" s="16">
        <f>'ERG Camera 2011'!J698*27.21</f>
        <v>1.4105664000000004</v>
      </c>
      <c r="D591" s="16"/>
      <c r="E591" s="16">
        <f>'Ravikumar-Measured Only 2020'!K612*3600*24/1000</f>
        <v>1.1172460674755302</v>
      </c>
      <c r="F591" s="16">
        <f>'Ravikumar-All Production-2020'!K612/1000*3600*24</f>
        <v>3.3517382024265907</v>
      </c>
      <c r="G591" s="16"/>
    </row>
    <row r="592" spans="1:7">
      <c r="A592" s="16">
        <f>'Allen 2013'!I619*27.21</f>
        <v>1.4864403966000002</v>
      </c>
      <c r="B592" s="16">
        <f>'ERG TVA 2011'!J699*27.21</f>
        <v>0.269085132</v>
      </c>
      <c r="C592" s="16">
        <f>'ERG Camera 2011'!J699*27.21</f>
        <v>4.2904728000000003E-2</v>
      </c>
      <c r="D592" s="16"/>
      <c r="E592" s="16">
        <f>'Ravikumar-Measured Only 2020'!K613*3600*24/1000</f>
        <v>1.1172460674755302</v>
      </c>
      <c r="F592" s="16">
        <f>'Ravikumar-All Production-2020'!K613/1000*3600*24</f>
        <v>1.3406952809706365</v>
      </c>
      <c r="G592" s="16"/>
    </row>
    <row r="593" spans="1:7">
      <c r="A593" s="16">
        <f>'Allen 2013'!I620*27.21</f>
        <v>3.8186141223000001</v>
      </c>
      <c r="B593" s="16">
        <f>'ERG TVA 2011'!J700*27.21</f>
        <v>0.34284600000000004</v>
      </c>
      <c r="C593" s="16">
        <f>'ERG Camera 2011'!J700*27.21</f>
        <v>0.160256016</v>
      </c>
      <c r="D593" s="16"/>
      <c r="E593" s="16">
        <f>'Ravikumar-Measured Only 2020'!K614*3600*24/1000</f>
        <v>0.22344921349510616</v>
      </c>
      <c r="F593" s="16">
        <f>'Ravikumar-All Production-2020'!K614/1000*3600*24</f>
        <v>0.44689842699021232</v>
      </c>
      <c r="G593" s="16"/>
    </row>
    <row r="594" spans="1:7">
      <c r="A594" s="16">
        <f>'Allen 2013'!I621*27.21</f>
        <v>1.2301575696</v>
      </c>
      <c r="B594" s="16">
        <f>'ERG TVA 2011'!J701*27.21</f>
        <v>1.8138186000000001</v>
      </c>
      <c r="C594" s="16">
        <f>'ERG Camera 2011'!J701*27.21</f>
        <v>10.873116000000001</v>
      </c>
      <c r="D594" s="16"/>
      <c r="E594" s="16">
        <f>'Ravikumar-Measured Only 2020'!K615*3600*24/1000</f>
        <v>1.1172460674755302</v>
      </c>
      <c r="F594" s="16">
        <f>'Ravikumar-All Production-2020'!K615/1000*3600*24</f>
        <v>3.8416076320120149</v>
      </c>
      <c r="G594" s="16"/>
    </row>
    <row r="595" spans="1:7">
      <c r="A595" s="16">
        <f>'Allen 2013'!I622*27.21</f>
        <v>0</v>
      </c>
      <c r="B595" s="16">
        <f>'ERG TVA 2011'!J702*27.21</f>
        <v>2.7210000000000002E-2</v>
      </c>
      <c r="C595" s="16">
        <f>'ERG Camera 2011'!J702*27.21</f>
        <v>14.698842000000001</v>
      </c>
      <c r="D595" s="16"/>
      <c r="E595" s="16">
        <f>'Ravikumar-Measured Only 2020'!K616*3600*24/1000</f>
        <v>0.22344921349510616</v>
      </c>
      <c r="F595" s="16">
        <f>'Ravikumar-All Production-2020'!K616/1000*3600*24</f>
        <v>2.0110429214559558</v>
      </c>
      <c r="G595" s="16"/>
    </row>
    <row r="596" spans="1:7">
      <c r="A596" s="16">
        <f>'Allen 2013'!I623*27.21</f>
        <v>10.020658535699999</v>
      </c>
      <c r="B596" s="16">
        <f>'ERG TVA 2011'!J703*27.21</f>
        <v>2.7210000000000002E-2</v>
      </c>
      <c r="C596" s="16">
        <f>'ERG Camera 2011'!J703*27.21</f>
        <v>1.7958600000000002</v>
      </c>
      <c r="D596" s="16"/>
      <c r="E596" s="16">
        <f>'Ravikumar-Measured Only 2020'!K617*3600*24/1000</f>
        <v>1.1172460674755302</v>
      </c>
      <c r="F596" s="16">
        <f>'Ravikumar-All Production-2020'!K617/1000*3600*24</f>
        <v>0.22344921349510616</v>
      </c>
      <c r="G596" s="16"/>
    </row>
    <row r="597" spans="1:7">
      <c r="A597" s="16">
        <f>'Allen 2013'!I624*27.21</f>
        <v>0.82010504640000004</v>
      </c>
      <c r="B597" s="16">
        <f>'ERG TVA 2011'!J704*27.21</f>
        <v>0.1093842</v>
      </c>
      <c r="C597" s="16">
        <f>'ERG Camera 2011'!J704*27.21</f>
        <v>2.3041427999999997</v>
      </c>
      <c r="D597" s="16"/>
      <c r="E597" s="16">
        <f>'Ravikumar-Measured Only 2020'!K618*3600*24/1000</f>
        <v>3.3517382024265907</v>
      </c>
      <c r="F597" s="16">
        <f>'Ravikumar-All Production-2020'!K618/1000*3600*24</f>
        <v>1.4470996683492592</v>
      </c>
      <c r="G597" s="16"/>
    </row>
    <row r="598" spans="1:7">
      <c r="A598" s="16">
        <f>'Allen 2013'!I625*27.21</f>
        <v>0</v>
      </c>
      <c r="B598" s="16">
        <f>'ERG TVA 2011'!J705*27.21</f>
        <v>0.43155060000000001</v>
      </c>
      <c r="C598" s="16">
        <f>'ERG Camera 2011'!J705*27.21</f>
        <v>2.5142040000000003</v>
      </c>
      <c r="D598" s="16"/>
      <c r="E598" s="16">
        <f>'Ravikumar-Measured Only 2020'!K619*3600*24/1000</f>
        <v>0.67034764048531836</v>
      </c>
      <c r="F598" s="16">
        <f>'Ravikumar-All Production-2020'!K619/1000*3600*24</f>
        <v>0.8937968539804243</v>
      </c>
      <c r="G598" s="16"/>
    </row>
    <row r="599" spans="1:7">
      <c r="A599" s="16">
        <f>'Allen 2013'!I626*27.21</f>
        <v>2.2226020488000002</v>
      </c>
      <c r="B599" s="16">
        <f>'ERG TVA 2011'!J706*27.21</f>
        <v>0.37332120000000002</v>
      </c>
      <c r="C599" s="16">
        <f>'ERG Camera 2011'!J706*27.21</f>
        <v>2.7087555000000005</v>
      </c>
      <c r="D599" s="16"/>
      <c r="E599" s="16">
        <f>'Ravikumar-Measured Only 2020'!K620*3600*24/1000</f>
        <v>1.1172460674755302</v>
      </c>
      <c r="F599" s="16">
        <f>'Ravikumar-All Production-2020'!K620/1000*3600*24</f>
        <v>6.7034764048531823</v>
      </c>
      <c r="G599" s="16"/>
    </row>
    <row r="600" spans="1:7">
      <c r="A600" s="16">
        <f>'Allen 2013'!I627*27.21</f>
        <v>2.8409199120000008</v>
      </c>
      <c r="B600" s="16">
        <f>'ERG TVA 2011'!J707*27.21</f>
        <v>41.500692000000001</v>
      </c>
      <c r="C600" s="16">
        <f>'ERG Camera 2011'!J707*27.21</f>
        <v>3.2390784000000004</v>
      </c>
      <c r="D600" s="16"/>
      <c r="E600" s="16">
        <f>'Ravikumar-Measured Only 2020'!K621*3600*24/1000</f>
        <v>8.9379685398042419</v>
      </c>
      <c r="F600" s="16">
        <f>'Ravikumar-All Production-2020'!K621/1000*3600*24</f>
        <v>13.797102230094652</v>
      </c>
      <c r="G600" s="16"/>
    </row>
    <row r="601" spans="1:7">
      <c r="A601" s="16">
        <f>'Allen 2013'!I628*27.21</f>
        <v>2.8743424992</v>
      </c>
      <c r="B601" s="16">
        <f>'ERG TVA 2011'!J708*27.21</f>
        <v>2.7210000000000002E-2</v>
      </c>
      <c r="C601" s="16">
        <f>'ERG Camera 2011'!J708*27.21</f>
        <v>3.8619153000000002</v>
      </c>
      <c r="D601" s="16"/>
      <c r="E601" s="16">
        <f>'Ravikumar-Measured Only 2020'!K622*3600*24/1000</f>
        <v>1.1172460674755302</v>
      </c>
      <c r="F601" s="16">
        <f>'Ravikumar-All Production-2020'!K622/1000*3600*24</f>
        <v>13.797102230094652</v>
      </c>
      <c r="G601" s="16"/>
    </row>
    <row r="602" spans="1:7">
      <c r="A602" s="16">
        <f>'Allen 2013'!I629*27.21</f>
        <v>5.2139236032000005</v>
      </c>
      <c r="B602" s="16">
        <f>'ERG TVA 2011'!J709*27.21</f>
        <v>2.7210000000000002E-2</v>
      </c>
      <c r="C602" s="16">
        <f>'ERG Camera 2011'!J709*27.21</f>
        <v>4.5941364</v>
      </c>
      <c r="D602" s="16"/>
      <c r="E602" s="16">
        <f>'Ravikumar-Measured Only 2020'!K623*3600*24/1000</f>
        <v>4.4689842699021236</v>
      </c>
      <c r="F602" s="16">
        <f>'Ravikumar-All Production-2020'!K623/1000*3600*24</f>
        <v>3.3517382024265907</v>
      </c>
      <c r="G602" s="16"/>
    </row>
    <row r="603" spans="1:7">
      <c r="A603" s="16">
        <f>'Allen 2013'!I630*27.21</f>
        <v>1.9552213512000005</v>
      </c>
      <c r="B603" s="16">
        <f>'ERG TVA 2011'!J710*27.21</f>
        <v>2.7210000000000002E-2</v>
      </c>
      <c r="C603" s="16">
        <f>'ERG Camera 2011'!J710*27.21</f>
        <v>3.5247834</v>
      </c>
      <c r="D603" s="16"/>
      <c r="E603" s="16">
        <f>'Ravikumar-Measured Only 2020'!K624*3600*24/1000</f>
        <v>3.1282889889314855</v>
      </c>
      <c r="F603" s="16">
        <f>'Ravikumar-All Production-2020'!K624/1000*3600*24</f>
        <v>0.44689842699021232</v>
      </c>
      <c r="G603" s="16"/>
    </row>
    <row r="604" spans="1:7">
      <c r="A604" s="16">
        <f>'Allen 2013'!I631*27.21</f>
        <v>0.35093716560000005</v>
      </c>
      <c r="B604" s="16">
        <f>'ERG TVA 2011'!J711*27.21</f>
        <v>1.436688</v>
      </c>
      <c r="C604" s="16">
        <f>'ERG Camera 2011'!J711*27.21</f>
        <v>4.9927628999999998</v>
      </c>
      <c r="D604" s="16"/>
      <c r="E604" s="16">
        <f>'Ravikumar-Measured Only 2020'!K625*3600*24/1000</f>
        <v>4.0220858429119115</v>
      </c>
      <c r="F604" s="16">
        <f>'Ravikumar-All Production-2020'!K625/1000*3600*24</f>
        <v>1.1172460674755305</v>
      </c>
      <c r="G604" s="16"/>
    </row>
    <row r="605" spans="1:7">
      <c r="A605" s="16">
        <f>'Allen 2013'!I632*27.21</f>
        <v>4.344936336</v>
      </c>
      <c r="B605" s="16">
        <f>'ERG TVA 2011'!J712*27.21</f>
        <v>2.7210000000000002E-2</v>
      </c>
      <c r="C605" s="16">
        <f>'ERG Camera 2011'!J712*27.21</f>
        <v>5.8185864</v>
      </c>
      <c r="D605" s="16"/>
      <c r="E605" s="16">
        <f>'Ravikumar-Measured Only 2020'!K626*3600*24/1000</f>
        <v>1.1172460674755302</v>
      </c>
      <c r="F605" s="16">
        <f>'Ravikumar-All Production-2020'!K626/1000*3600*24</f>
        <v>1.0857743472649501</v>
      </c>
      <c r="G605" s="16"/>
    </row>
    <row r="606" spans="1:7">
      <c r="A606" s="16">
        <f>'Allen 2013'!I633*27.21</f>
        <v>2.1223342872000002</v>
      </c>
      <c r="B606" s="16">
        <f>'ERG TVA 2011'!J713*27.21</f>
        <v>2.7210000000000002E-2</v>
      </c>
      <c r="C606" s="16">
        <f>'ERG Camera 2011'!J713*27.21</f>
        <v>6.5660451000000002</v>
      </c>
      <c r="D606" s="16"/>
      <c r="E606" s="16">
        <f>'Ravikumar-Measured Only 2020'!K627*3600*24/1000</f>
        <v>9.8317653937846679</v>
      </c>
      <c r="F606" s="16">
        <f>'Ravikumar-All Production-2020'!K627/1000*3600*24</f>
        <v>3.7986366294168041</v>
      </c>
      <c r="G606" s="16"/>
    </row>
    <row r="607" spans="1:7">
      <c r="A607" s="16">
        <f>'Allen 2013'!I634*27.21</f>
        <v>0.172462422</v>
      </c>
      <c r="B607" s="16">
        <f>'ERG TVA 2011'!J714*27.21</f>
        <v>2.7210000000000002E-2</v>
      </c>
      <c r="C607" s="16">
        <f>'ERG Camera 2011'!J714*27.21</f>
        <v>8.1956520000000008</v>
      </c>
      <c r="D607" s="16"/>
      <c r="E607" s="16">
        <f>'Ravikumar-Measured Only 2020'!K628*3600*24/1000</f>
        <v>4.9158826968923357</v>
      </c>
      <c r="F607" s="16">
        <f>'Ravikumar-All Production-2020'!K628/1000*3600*24</f>
        <v>2.4579413484461679</v>
      </c>
      <c r="G607" s="16"/>
    </row>
    <row r="608" spans="1:7">
      <c r="A608" s="16">
        <f>'Allen 2013'!I635*27.21</f>
        <v>1.9660716108000003</v>
      </c>
      <c r="B608" s="16">
        <f>'ERG TVA 2011'!J715*27.21</f>
        <v>0.47345399999999999</v>
      </c>
      <c r="C608" s="16">
        <f>'ERG Camera 2011'!J715*27.21</f>
        <v>2.7210000000000002E-2</v>
      </c>
      <c r="D608" s="16"/>
      <c r="E608" s="16">
        <f>'Ravikumar-Measured Only 2020'!K629*3600*24/1000</f>
        <v>2.2344921349510618</v>
      </c>
      <c r="F608" s="16">
        <f>'Ravikumar-All Production-2020'!K629/1000*3600*24</f>
        <v>22.121472136015505</v>
      </c>
      <c r="G608" s="16"/>
    </row>
    <row r="609" spans="1:7">
      <c r="A609" s="16">
        <f>'Allen 2013'!I636*27.21</f>
        <v>3.7941732840000006</v>
      </c>
      <c r="B609" s="16">
        <f>'ERG TVA 2011'!J716*27.21</f>
        <v>0.51454109999999997</v>
      </c>
      <c r="C609" s="16">
        <f>'ERG Camera 2011'!J716*27.21</f>
        <v>2.7210000000000002E-2</v>
      </c>
      <c r="D609" s="16"/>
      <c r="E609" s="16">
        <f>'Ravikumar-Measured Only 2020'!K630*3600*24/1000</f>
        <v>1.1172460674755302</v>
      </c>
      <c r="F609" s="16">
        <f>'Ravikumar-All Production-2020'!K630/1000*3600*24</f>
        <v>3.3517382024265907</v>
      </c>
      <c r="G609" s="16"/>
    </row>
    <row r="610" spans="1:7">
      <c r="A610" s="16">
        <f>'Allen 2013'!I637*27.21</f>
        <v>2.7249062676000002</v>
      </c>
      <c r="B610" s="16">
        <f>'ERG TVA 2011'!J717*27.21</f>
        <v>2.7210000000000002E-2</v>
      </c>
      <c r="C610" s="16">
        <f>'ERG Camera 2011'!J717*27.21</f>
        <v>0.29604480000000005</v>
      </c>
      <c r="D610" s="16"/>
      <c r="E610" s="16">
        <f>'Ravikumar-Measured Only 2020'!K631*3600*24/1000</f>
        <v>4.4689842699021236</v>
      </c>
      <c r="F610" s="16">
        <f>'Ravikumar-All Production-2020'!K631/1000*3600*24</f>
        <v>17.875937079608494</v>
      </c>
      <c r="G610" s="16"/>
    </row>
    <row r="611" spans="1:7">
      <c r="A611" s="16">
        <f>'Allen 2013'!I638*27.21</f>
        <v>2.6386750566000003</v>
      </c>
      <c r="B611" s="16">
        <f>'ERG TVA 2011'!J718*27.21</f>
        <v>2.7210000000000002E-2</v>
      </c>
      <c r="C611" s="16">
        <f>'ERG Camera 2011'!J718*27.21</f>
        <v>0.73467000000000005</v>
      </c>
      <c r="D611" s="16"/>
      <c r="E611" s="16">
        <f>'Ravikumar-Measured Only 2020'!K632*3600*24/1000</f>
        <v>0.44689842699021232</v>
      </c>
      <c r="F611" s="16">
        <f>'Ravikumar-All Production-2020'!K632/1000*3600*24</f>
        <v>0.44689842699021232</v>
      </c>
      <c r="G611" s="16"/>
    </row>
    <row r="612" spans="1:7">
      <c r="A612" s="16">
        <f>'Allen 2013'!I639*27.21</f>
        <v>0.50014102380000014</v>
      </c>
      <c r="B612" s="16">
        <f>'ERG TVA 2011'!J719*27.21</f>
        <v>2.7210000000000002E-2</v>
      </c>
      <c r="C612" s="16">
        <f>'ERG Camera 2011'!J719*27.21</f>
        <v>0.79235520000000004</v>
      </c>
      <c r="D612" s="16"/>
      <c r="E612" s="16">
        <f>'Ravikumar-Measured Only 2020'!K633*3600*24/1000</f>
        <v>0.44689842699021232</v>
      </c>
      <c r="F612" s="16">
        <f>'Ravikumar-All Production-2020'!K633/1000*3600*24</f>
        <v>13.797102230094652</v>
      </c>
      <c r="G612" s="16"/>
    </row>
    <row r="613" spans="1:7">
      <c r="A613" s="16">
        <f>'Allen 2013'!I640*27.21</f>
        <v>0.31043235960000004</v>
      </c>
      <c r="B613" s="16">
        <f>'ERG TVA 2011'!J720*27.21</f>
        <v>2.7210000000000002E-2</v>
      </c>
      <c r="C613" s="16">
        <f>'ERG Camera 2011'!J720*27.21</f>
        <v>1.322406</v>
      </c>
      <c r="D613" s="16"/>
      <c r="E613" s="16">
        <f>'Ravikumar-Measured Only 2020'!K634*3600*24/1000</f>
        <v>0.22344921349510616</v>
      </c>
      <c r="F613" s="16">
        <f>'Ravikumar-All Production-2020'!K634/1000*3600*24</f>
        <v>9.1614177532993537</v>
      </c>
      <c r="G613" s="16"/>
    </row>
    <row r="614" spans="1:7">
      <c r="A614" s="16">
        <f>'Allen 2013'!I641*27.21</f>
        <v>1.3107144072000001</v>
      </c>
      <c r="B614" s="16">
        <f>'ERG TVA 2011'!J721*27.21</f>
        <v>2.7210000000000002E-2</v>
      </c>
      <c r="C614" s="16">
        <f>'ERG Camera 2011'!J721*27.21</f>
        <v>1.4451231</v>
      </c>
      <c r="D614" s="16"/>
      <c r="E614" s="16">
        <f>'Ravikumar-Measured Only 2020'!K635*3600*24/1000</f>
        <v>0.44689842699021232</v>
      </c>
      <c r="F614" s="16">
        <f>'Ravikumar-All Production-2020'!K635/1000*3600*24</f>
        <v>4.9158826968923357</v>
      </c>
      <c r="G614" s="16"/>
    </row>
    <row r="615" spans="1:7">
      <c r="A615" s="16">
        <f>'Allen 2013'!I642*27.21</f>
        <v>0</v>
      </c>
      <c r="B615" s="16">
        <f>'ERG TVA 2011'!J722*27.21</f>
        <v>2.7210000000000002E-2</v>
      </c>
      <c r="C615" s="16">
        <f>'ERG Camera 2011'!J722*27.21</f>
        <v>3.8072231999999997</v>
      </c>
      <c r="D615" s="16"/>
      <c r="E615" s="16">
        <f>'Ravikumar-Measured Only 2020'!K636*3600*24/1000</f>
        <v>3.3517382024265907</v>
      </c>
      <c r="F615" s="16">
        <f>'Ravikumar-All Production-2020'!K636/1000*3600*24</f>
        <v>1.6592292661657866</v>
      </c>
      <c r="G615" s="16"/>
    </row>
    <row r="616" spans="1:7">
      <c r="A616" s="16">
        <f>'Allen 2013'!I643*27.21</f>
        <v>1.1382519852000001</v>
      </c>
      <c r="B616" s="16">
        <f>'ERG TVA 2011'!J723*27.21</f>
        <v>2.7210000000000002E-2</v>
      </c>
      <c r="C616" s="16">
        <f>'ERG Camera 2011'!J723*27.21</f>
        <v>4.3753679999999999</v>
      </c>
      <c r="D616" s="16"/>
      <c r="E616" s="16">
        <f>'Ravikumar-Measured Only 2020'!K637*3600*24/1000</f>
        <v>2.2344921349510618</v>
      </c>
      <c r="F616" s="16">
        <f>'Ravikumar-All Production-2020'!K637/1000*3600*24</f>
        <v>0.22344921349510616</v>
      </c>
      <c r="G616" s="16"/>
    </row>
    <row r="617" spans="1:7">
      <c r="A617" s="16">
        <f>'Allen 2013'!I644*27.21</f>
        <v>0.4828947816000001</v>
      </c>
      <c r="B617" s="16">
        <f>'ERG TVA 2011'!J724*27.21</f>
        <v>2.7210000000000002E-2</v>
      </c>
      <c r="C617" s="16">
        <f>'ERG Camera 2011'!J724*27.21</f>
        <v>4.1740140000000006</v>
      </c>
      <c r="D617" s="16"/>
      <c r="E617" s="16">
        <f>'Ravikumar-Measured Only 2020'!K638*3600*24/1000</f>
        <v>3.3517382024265907</v>
      </c>
      <c r="F617" s="16">
        <f>'Ravikumar-All Production-2020'!K638/1000*3600*24</f>
        <v>0.8937968539804243</v>
      </c>
      <c r="G617" s="16"/>
    </row>
    <row r="618" spans="1:7">
      <c r="A618" s="16">
        <f>'Allen 2013'!I645*27.21</f>
        <v>2.2247652438000003</v>
      </c>
      <c r="B618" s="16">
        <f>'ERG TVA 2011'!J725*27.21</f>
        <v>2.7210000000000002E-2</v>
      </c>
      <c r="C618" s="16">
        <f>'ERG Camera 2011'!J725*27.21</f>
        <v>4.2262572000000009</v>
      </c>
      <c r="D618" s="16"/>
      <c r="E618" s="16">
        <f>'Ravikumar-Measured Only 2020'!K639*3600*24/1000</f>
        <v>3.5751874159216985</v>
      </c>
      <c r="F618" s="16">
        <f>'Ravikumar-All Production-2020'!K639/1000*3600*24</f>
        <v>0.22344921349510616</v>
      </c>
      <c r="G618" s="16"/>
    </row>
    <row r="619" spans="1:7">
      <c r="A619" s="16">
        <f>'Allen 2013'!I646*27.21</f>
        <v>5.467058777400001</v>
      </c>
      <c r="B619" s="16">
        <f>'ERG TVA 2011'!J726*27.21</f>
        <v>0.13795470000000001</v>
      </c>
      <c r="C619" s="16">
        <f>'ERG Camera 2011'!J726*27.21</f>
        <v>9.7368264</v>
      </c>
      <c r="D619" s="16"/>
      <c r="E619" s="16">
        <f>'Ravikumar-Measured Only 2020'!K640*3600*24/1000</f>
        <v>3.5751874159216985</v>
      </c>
      <c r="F619" s="16">
        <f>'Ravikumar-All Production-2020'!K640/1000*3600*24</f>
        <v>1.7875937079608497</v>
      </c>
      <c r="G619" s="16"/>
    </row>
    <row r="620" spans="1:7">
      <c r="A620" s="16">
        <f>'Allen 2013'!I647*27.21</f>
        <v>3.3601873890000005</v>
      </c>
      <c r="B620" s="16">
        <f>'ERG TVA 2011'!J727*27.21</f>
        <v>2.7210000000000002E-2</v>
      </c>
      <c r="C620" s="16">
        <f>'ERG Camera 2011'!J727*27.21</f>
        <v>16.214438999999999</v>
      </c>
      <c r="D620" s="16"/>
      <c r="E620" s="16">
        <f>'Ravikumar-Measured Only 2020'!K641*3600*24/1000</f>
        <v>2.2344921349510618</v>
      </c>
      <c r="F620" s="16">
        <f>'Ravikumar-All Production-2020'!K641/1000*3600*24</f>
        <v>0.8937968539804243</v>
      </c>
      <c r="G620" s="16"/>
    </row>
    <row r="621" spans="1:7">
      <c r="A621" s="16">
        <f>'Allen 2013'!I648*27.21</f>
        <v>0.43940912010000011</v>
      </c>
      <c r="B621" s="16">
        <f>'ERG TVA 2011'!J728*27.21</f>
        <v>0.11999610000000002</v>
      </c>
      <c r="C621" s="16">
        <f>'ERG Camera 2011'!J728*27.21</f>
        <v>4.8798414000000001</v>
      </c>
      <c r="D621" s="16"/>
      <c r="E621" s="16">
        <f>'Ravikumar-Measured Only 2020'!K642*3600*24/1000</f>
        <v>0.44689842699021232</v>
      </c>
      <c r="F621" s="16">
        <f>'Ravikumar-All Production-2020'!K642/1000*3600*24</f>
        <v>1.5641444944657428</v>
      </c>
      <c r="G621" s="16"/>
    </row>
    <row r="622" spans="1:7">
      <c r="A622" s="16">
        <f>'Allen 2013'!I649*27.21</f>
        <v>0.18093316710000004</v>
      </c>
      <c r="B622" s="16">
        <f>'ERG TVA 2011'!J729*27.21</f>
        <v>2.1550319999999998</v>
      </c>
      <c r="C622" s="16">
        <f>'ERG Camera 2011'!J729*27.21</f>
        <v>4.9712670000000001</v>
      </c>
      <c r="D622" s="16"/>
      <c r="E622" s="16">
        <f>'Ravikumar-Measured Only 2020'!K643*3600*24/1000</f>
        <v>0.22344921349510616</v>
      </c>
      <c r="F622" s="16">
        <f>'Ravikumar-All Production-2020'!K643/1000*3600*24</f>
        <v>1.3406952809706365</v>
      </c>
      <c r="G622" s="16"/>
    </row>
    <row r="623" spans="1:7">
      <c r="A623" s="16">
        <f>'Allen 2013'!I650*27.21</f>
        <v>3.3084921984000002</v>
      </c>
      <c r="B623" s="16">
        <f>'ERG TVA 2011'!J730*27.21</f>
        <v>2.7514752000000002</v>
      </c>
      <c r="C623" s="16">
        <f>'ERG Camera 2011'!J730*27.21</f>
        <v>5.0104493999999997</v>
      </c>
      <c r="D623" s="16"/>
      <c r="E623" s="16">
        <f>'Ravikumar-Measured Only 2020'!K644*3600*24/1000</f>
        <v>1.1172460674755302</v>
      </c>
      <c r="F623" s="16">
        <f>'Ravikumar-All Production-2020'!K644/1000*3600*24</f>
        <v>3.3517382024265907</v>
      </c>
      <c r="G623" s="16"/>
    </row>
    <row r="624" spans="1:7">
      <c r="A624" s="16">
        <f>'Allen 2013'!I651*27.21</f>
        <v>1.8093316710000005</v>
      </c>
      <c r="B624" s="16">
        <f>'ERG TVA 2011'!J731*27.21</f>
        <v>6.2691840000000001</v>
      </c>
      <c r="C624" s="16">
        <f>'ERG Camera 2011'!J731*27.21</f>
        <v>4.9865046</v>
      </c>
      <c r="D624" s="16"/>
      <c r="E624" s="16">
        <f>'Ravikumar-Measured Only 2020'!K645*3600*24/1000</f>
        <v>1.1172460674755302</v>
      </c>
      <c r="F624" s="16">
        <f>'Ravikumar-All Production-2020'!K645/1000*3600*24</f>
        <v>13.797102230094652</v>
      </c>
      <c r="G624" s="16"/>
    </row>
    <row r="625" spans="1:7">
      <c r="A625" s="16">
        <f>'Allen 2013'!I652*27.21</f>
        <v>24.038263629000003</v>
      </c>
      <c r="B625" s="16">
        <f>'ERG TVA 2011'!J732*27.21</f>
        <v>2.7210000000000002E-2</v>
      </c>
      <c r="C625" s="16">
        <f>'ERG Camera 2011'!J732*27.21</f>
        <v>1.1471736000000001</v>
      </c>
      <c r="D625" s="16"/>
      <c r="E625" s="16">
        <f>'Ravikumar-Measured Only 2020'!K646*3600*24/1000</f>
        <v>2.2344921349510618</v>
      </c>
      <c r="F625" s="16">
        <f>'Ravikumar-All Production-2020'!K646/1000*3600*24</f>
        <v>0.8937968539804243</v>
      </c>
      <c r="G625" s="16"/>
    </row>
    <row r="626" spans="1:7">
      <c r="A626" s="16">
        <f>'Allen 2013'!I653*27.21</f>
        <v>0.74958026370000008</v>
      </c>
      <c r="B626" s="16">
        <f>'ERG TVA 2011'!J733*27.21</f>
        <v>2.7210000000000002E-2</v>
      </c>
      <c r="C626" s="16">
        <f>'ERG Camera 2011'!J733*27.21</f>
        <v>5.1067728000000008</v>
      </c>
      <c r="D626" s="16"/>
      <c r="E626" s="16">
        <f>'Ravikumar-Measured Only 2020'!K647*3600*24/1000</f>
        <v>2.2344921349510618</v>
      </c>
      <c r="F626" s="16">
        <f>'Ravikumar-All Production-2020'!K647/1000*3600*24</f>
        <v>0.22344921349510616</v>
      </c>
      <c r="G626" s="16"/>
    </row>
    <row r="627" spans="1:7">
      <c r="A627" s="16">
        <f>'Allen 2013'!I654*27.21</f>
        <v>0</v>
      </c>
      <c r="B627" s="16">
        <f>'ERG TVA 2011'!J734*27.21</f>
        <v>13.517928000000003</v>
      </c>
      <c r="C627" s="16">
        <f>'ERG Camera 2011'!J734*27.21</f>
        <v>2.5250879999999998</v>
      </c>
      <c r="D627" s="16"/>
      <c r="E627" s="16">
        <f>'Ravikumar-Measured Only 2020'!K648*3600*24/1000</f>
        <v>0.22344921349510616</v>
      </c>
      <c r="F627" s="16">
        <f>'Ravikumar-All Production-2020'!K648/1000*3600*24</f>
        <v>0.22344921349510616</v>
      </c>
      <c r="G627" s="16"/>
    </row>
    <row r="628" spans="1:7">
      <c r="A628" s="16">
        <f>'Allen 2013'!I655*27.21</f>
        <v>1.3554509123999998</v>
      </c>
      <c r="B628" s="16">
        <f>'ERG TVA 2011'!J735*27.21</f>
        <v>0.26883479999999998</v>
      </c>
      <c r="C628" s="16">
        <f>'ERG Camera 2011'!J735*27.21</f>
        <v>1.5857987999999998</v>
      </c>
      <c r="D628" s="16"/>
      <c r="E628" s="16">
        <f>'Ravikumar-Measured Only 2020'!K649*3600*24/1000</f>
        <v>1.1172460674755302</v>
      </c>
      <c r="F628" s="16">
        <f>'Ravikumar-All Production-2020'!K649/1000*3600*24</f>
        <v>0.22344921349510616</v>
      </c>
      <c r="G628" s="16"/>
    </row>
    <row r="629" spans="1:7">
      <c r="A629" s="16">
        <f>'Allen 2013'!I656*27.21</f>
        <v>0.86019000210000018</v>
      </c>
      <c r="B629" s="16">
        <f>'ERG TVA 2011'!J736*27.21</f>
        <v>2.7210000000000002E-2</v>
      </c>
      <c r="C629" s="16">
        <f>'ERG Camera 2011'!J736*27.21</f>
        <v>3.7179744000000006</v>
      </c>
      <c r="D629" s="16"/>
      <c r="E629" s="16">
        <f>'Ravikumar-Measured Only 2020'!K650*3600*24/1000</f>
        <v>4.4689842699021236</v>
      </c>
      <c r="F629" s="16">
        <f>'Ravikumar-All Production-2020'!K650/1000*3600*24</f>
        <v>1.0857743472649501</v>
      </c>
      <c r="G629" s="16"/>
    </row>
    <row r="630" spans="1:7">
      <c r="A630" s="16">
        <f>'Allen 2013'!I657*27.21</f>
        <v>0.4431281829</v>
      </c>
      <c r="B630" s="16">
        <f>'ERG TVA 2011'!J737*27.21</f>
        <v>2.7210000000000002E-2</v>
      </c>
      <c r="C630" s="16">
        <f>'ERG Camera 2011'!J737*27.21</f>
        <v>1.8317772000000001</v>
      </c>
      <c r="D630" s="16"/>
      <c r="E630" s="16">
        <f>'Ravikumar-Measured Only 2020'!K651*3600*24/1000</f>
        <v>4.4689842699021236</v>
      </c>
      <c r="F630" s="16">
        <f>'Ravikumar-All Production-2020'!K651/1000*3600*24</f>
        <v>0.67034764048531847</v>
      </c>
      <c r="G630" s="16"/>
    </row>
    <row r="631" spans="1:7">
      <c r="A631" s="16">
        <f>'Allen 2013'!I658*27.21</f>
        <v>7.8199091100000007E-2</v>
      </c>
      <c r="B631" s="16">
        <f>'ERG TVA 2011'!J738*27.21</f>
        <v>2.7210000000000002E-2</v>
      </c>
      <c r="C631" s="16">
        <f>'ERG Camera 2011'!J738*27.21</f>
        <v>2.4967896000000005</v>
      </c>
      <c r="D631" s="16"/>
      <c r="E631" s="16">
        <f>'Ravikumar-Measured Only 2020'!K652*3600*24/1000</f>
        <v>1.1172460674755302</v>
      </c>
      <c r="F631" s="16">
        <f>'Ravikumar-All Production-2020'!K652/1000*3600*24</f>
        <v>2.4579413484461679</v>
      </c>
      <c r="G631" s="16"/>
    </row>
    <row r="632" spans="1:7">
      <c r="A632" s="16">
        <f>'Allen 2013'!I659*27.21</f>
        <v>0.93838909319999997</v>
      </c>
      <c r="B632" s="16">
        <f>'ERG TVA 2011'!J739*27.21</f>
        <v>1.0965630000000002</v>
      </c>
      <c r="C632" s="16">
        <f>'ERG Camera 2011'!J739*27.21</f>
        <v>30.067050000000002</v>
      </c>
      <c r="D632" s="16"/>
      <c r="E632" s="16">
        <f>'Ravikumar-Measured Only 2020'!K653*3600*24/1000</f>
        <v>0.67034764048531836</v>
      </c>
      <c r="F632" s="16">
        <f>'Ravikumar-All Production-2020'!K653/1000*3600*24</f>
        <v>0.22344921349510616</v>
      </c>
      <c r="G632" s="16"/>
    </row>
    <row r="633" spans="1:7">
      <c r="A633" s="16">
        <f>'Allen 2013'!I660*27.21</f>
        <v>6.2819936517000006</v>
      </c>
      <c r="B633" s="16">
        <f>'ERG TVA 2011'!J740*27.21</f>
        <v>2.7210000000000002E-2</v>
      </c>
      <c r="C633" s="16">
        <f>'ERG Camera 2011'!J740*27.21</f>
        <v>2.6888922000000002</v>
      </c>
      <c r="D633" s="16"/>
      <c r="E633" s="16">
        <f>'Ravikumar-Measured Only 2020'!K654*3600*24/1000</f>
        <v>4.4689842699021236</v>
      </c>
      <c r="F633" s="16">
        <f>'Ravikumar-All Production-2020'!K654/1000*3600*24</f>
        <v>2.2344921349510614</v>
      </c>
      <c r="G633" s="16"/>
    </row>
    <row r="634" spans="1:7">
      <c r="A634" s="16">
        <f>'Allen 2013'!I661*27.21</f>
        <v>0</v>
      </c>
      <c r="B634" s="16">
        <f>'ERG TVA 2011'!J741*27.21</f>
        <v>2.7210000000000002E-2</v>
      </c>
      <c r="C634" s="16">
        <f>'ERG Camera 2011'!J741*27.21</f>
        <v>1.3256711999999999</v>
      </c>
      <c r="D634" s="16"/>
      <c r="E634" s="16">
        <f>'Ravikumar-Measured Only 2020'!K655*3600*24/1000</f>
        <v>1.5641444944657426</v>
      </c>
      <c r="F634" s="16">
        <f>'Ravikumar-All Production-2020'!K655/1000*3600*24</f>
        <v>1.0857743472649501</v>
      </c>
      <c r="G634" s="16"/>
    </row>
    <row r="635" spans="1:7">
      <c r="A635" s="16">
        <f>'Allen 2013'!I662*27.21</f>
        <v>1.9537120125</v>
      </c>
      <c r="B635" s="16">
        <f>'ERG TVA 2011'!J742*27.21</f>
        <v>2.7210000000000002E-2</v>
      </c>
      <c r="C635" s="16">
        <f>'ERG Camera 2011'!J742*27.21</f>
        <v>1.3485275999999999</v>
      </c>
      <c r="D635" s="16"/>
      <c r="E635" s="16">
        <f>'Ravikumar-Measured Only 2020'!K656*3600*24/1000</f>
        <v>4.4689842699021236</v>
      </c>
      <c r="F635" s="16">
        <f>'Ravikumar-All Production-2020'!K656/1000*3600*24</f>
        <v>1.5641444944657428</v>
      </c>
      <c r="G635" s="16"/>
    </row>
    <row r="636" spans="1:7">
      <c r="A636" s="16">
        <f>'Allen 2013'!I663*27.21</f>
        <v>0.62518784400000005</v>
      </c>
      <c r="B636" s="16">
        <f>'ERG TVA 2011'!J743*27.21</f>
        <v>2.7210000000000002E-2</v>
      </c>
      <c r="C636" s="16">
        <f>'ERG Camera 2011'!J743*27.21</f>
        <v>4.2447600000000002E-2</v>
      </c>
      <c r="D636" s="16"/>
      <c r="E636" s="16">
        <f>'Ravikumar-Measured Only 2020'!K657*3600*24/1000</f>
        <v>2.2344921349510618</v>
      </c>
      <c r="F636" s="16">
        <f>'Ravikumar-All Production-2020'!K657/1000*3600*24</f>
        <v>13.797102230094652</v>
      </c>
      <c r="G636" s="16"/>
    </row>
    <row r="637" spans="1:7">
      <c r="A637" s="16">
        <f>'Allen 2013'!I664*27.21</f>
        <v>1.0680292335000001</v>
      </c>
      <c r="B637" s="16">
        <f>'ERG TVA 2011'!J744*27.21</f>
        <v>2.7210000000000002E-2</v>
      </c>
      <c r="C637" s="16">
        <f>'ERG Camera 2011'!J744*27.21</f>
        <v>2.4513489000000002</v>
      </c>
      <c r="D637" s="16"/>
      <c r="E637" s="16">
        <f>'Ravikumar-Measured Only 2020'!K658*3600*24/1000</f>
        <v>4.4689842699021236</v>
      </c>
      <c r="F637" s="16">
        <f>'Ravikumar-All Production-2020'!K658/1000*3600*24</f>
        <v>2.2344921349510614</v>
      </c>
      <c r="G637" s="16"/>
    </row>
    <row r="638" spans="1:7">
      <c r="A638" s="16">
        <f>'Allen 2013'!I665*27.21</f>
        <v>1.0419797400000002</v>
      </c>
      <c r="B638" s="16">
        <f>'ERG TVA 2011'!J745*27.21</f>
        <v>0.17550450000000001</v>
      </c>
      <c r="C638" s="16">
        <f>'ERG Camera 2011'!J745*27.21</f>
        <v>3.7718501999999998</v>
      </c>
      <c r="D638" s="16"/>
      <c r="E638" s="16">
        <f>'Ravikumar-Measured Only 2020'!K659*3600*24/1000</f>
        <v>0.22344921349510616</v>
      </c>
      <c r="F638" s="16">
        <f>'Ravikumar-All Production-2020'!K659/1000*3600*24</f>
        <v>1.0857743472649501</v>
      </c>
      <c r="G638" s="16"/>
    </row>
    <row r="639" spans="1:7">
      <c r="A639" s="16">
        <f>'Allen 2013'!I666*27.21</f>
        <v>2.8654442850000001</v>
      </c>
      <c r="B639" s="16">
        <f>'ERG TVA 2011'!J746*27.21</f>
        <v>2.7210000000000002E-2</v>
      </c>
      <c r="C639" s="16">
        <f>'ERG Camera 2011'!J746*27.21</f>
        <v>4.0480317000000001</v>
      </c>
      <c r="D639" s="16"/>
      <c r="E639" s="16">
        <f>'Ravikumar-Measured Only 2020'!K660*3600*24/1000</f>
        <v>0.44689842699021232</v>
      </c>
      <c r="F639" s="16">
        <f>'Ravikumar-All Production-2020'!K660/1000*3600*24</f>
        <v>1.6592292661657866</v>
      </c>
      <c r="G639" s="16"/>
    </row>
    <row r="640" spans="1:7">
      <c r="A640" s="16">
        <f>'Allen 2013'!I667*27.21</f>
        <v>0.67728683099999998</v>
      </c>
      <c r="B640" s="16">
        <f>'ERG TVA 2011'!J747*27.21</f>
        <v>1.5917850000000002</v>
      </c>
      <c r="C640" s="16">
        <f>'ERG Camera 2011'!J747*27.21</f>
        <v>4.2352365000000001</v>
      </c>
      <c r="D640" s="16"/>
      <c r="E640" s="16">
        <f>'Ravikumar-Measured Only 2020'!K661*3600*24/1000</f>
        <v>0.22344921349510616</v>
      </c>
      <c r="F640" s="16">
        <f>'Ravikumar-All Production-2020'!K661/1000*3600*24</f>
        <v>0.8937968539804243</v>
      </c>
      <c r="G640" s="16"/>
    </row>
    <row r="641" spans="1:7">
      <c r="A641" s="16">
        <f>'Allen 2013'!I668*27.21</f>
        <v>22.428613903500001</v>
      </c>
      <c r="B641" s="16">
        <f>'ERG TVA 2011'!J748*27.21</f>
        <v>1.7936832000000003</v>
      </c>
      <c r="C641" s="16">
        <f>'ERG Camera 2011'!J748*27.21</f>
        <v>2.3683584000000004</v>
      </c>
      <c r="D641" s="16"/>
      <c r="E641" s="16">
        <f>'Ravikumar-Measured Only 2020'!K662*3600*24/1000</f>
        <v>0.22344921349510616</v>
      </c>
      <c r="F641" s="16">
        <f>'Ravikumar-All Production-2020'!K662/1000*3600*24</f>
        <v>3.8416076320120149</v>
      </c>
      <c r="G641" s="16"/>
    </row>
    <row r="642" spans="1:7">
      <c r="A642" s="16">
        <f>'Allen 2013'!I669*27.21</f>
        <v>36.729785835000001</v>
      </c>
      <c r="B642" s="16">
        <f>'ERG TVA 2011'!J749*27.21</f>
        <v>7.0316082</v>
      </c>
      <c r="C642" s="16">
        <f>'ERG Camera 2011'!J749*27.21</f>
        <v>8.2718399999999992</v>
      </c>
      <c r="D642" s="16"/>
      <c r="E642" s="16">
        <f>'Ravikumar-Measured Only 2020'!K663*3600*24/1000</f>
        <v>0.22344921349510616</v>
      </c>
      <c r="F642" s="16">
        <f>'Ravikumar-All Production-2020'!K663/1000*3600*24</f>
        <v>0.22344921349510616</v>
      </c>
      <c r="G642" s="16"/>
    </row>
    <row r="643" spans="1:7">
      <c r="A643" s="16">
        <f>'Allen 2013'!I670*27.21</f>
        <v>0.38678742899999996</v>
      </c>
      <c r="B643" s="16">
        <f>'ERG TVA 2011'!J750*27.21</f>
        <v>2.7210000000000002E-2</v>
      </c>
      <c r="C643" s="16">
        <f>'ERG Camera 2011'!J750*27.21</f>
        <v>0.33740399999999998</v>
      </c>
      <c r="D643" s="16"/>
      <c r="E643" s="16">
        <f>'Ravikumar-Measured Only 2020'!K664*3600*24/1000</f>
        <v>0.22344921349510616</v>
      </c>
      <c r="F643" s="16">
        <f>'Ravikumar-All Production-2020'!K664/1000*3600*24</f>
        <v>0.44689842699021232</v>
      </c>
      <c r="G643" s="16"/>
    </row>
    <row r="644" spans="1:7">
      <c r="A644" s="16">
        <f>'Allen 2013'!I671*27.21</f>
        <v>2.1191980626000007</v>
      </c>
      <c r="B644" s="16">
        <f>'ERG TVA 2011'!J751*27.21</f>
        <v>2.7210000000000002E-2</v>
      </c>
      <c r="C644" s="16">
        <f>'ERG Camera 2011'!J751*27.21</f>
        <v>1.6750475999999999</v>
      </c>
      <c r="D644" s="16"/>
      <c r="E644" s="16">
        <f>'Ravikumar-Measured Only 2020'!K665*3600*24/1000</f>
        <v>0.22344921349510616</v>
      </c>
      <c r="F644" s="16">
        <f>'Ravikumar-All Production-2020'!K665/1000*3600*24</f>
        <v>30.017323849738027</v>
      </c>
      <c r="G644" s="16"/>
    </row>
    <row r="645" spans="1:7">
      <c r="A645" s="16">
        <f>'Allen 2013'!I672*27.21</f>
        <v>0</v>
      </c>
      <c r="B645" s="16">
        <f>'ERG TVA 2011'!J752*27.21</f>
        <v>2.1904050000000002</v>
      </c>
      <c r="C645" s="16">
        <f>'ERG Camera 2011'!J752*27.21</f>
        <v>1.9419776999999998</v>
      </c>
      <c r="D645" s="16"/>
      <c r="E645" s="16">
        <f>'Ravikumar-Measured Only 2020'!K666*3600*24/1000</f>
        <v>0.22344921349510616</v>
      </c>
      <c r="F645" s="16">
        <f>'Ravikumar-All Production-2020'!K666/1000*3600*24</f>
        <v>3.3517382024265907</v>
      </c>
      <c r="G645" s="16"/>
    </row>
    <row r="646" spans="1:7">
      <c r="A646" s="16">
        <f>'Allen 2013'!I673*27.21</f>
        <v>0.26106063090000003</v>
      </c>
      <c r="B646" s="16">
        <f>'ERG TVA 2011'!J753*27.21</f>
        <v>2.7210000000000002E-2</v>
      </c>
      <c r="C646" s="16">
        <f>'ERG Camera 2011'!J753*27.21</f>
        <v>2.8298399999999999</v>
      </c>
      <c r="D646" s="16"/>
      <c r="E646" s="16">
        <f>'Ravikumar-Measured Only 2020'!K667*3600*24/1000</f>
        <v>1.1172460674755302</v>
      </c>
      <c r="F646" s="16">
        <f>'Ravikumar-All Production-2020'!K667/1000*3600*24</f>
        <v>3.8416076320120149</v>
      </c>
      <c r="G646" s="16"/>
    </row>
    <row r="647" spans="1:7">
      <c r="A647" s="16">
        <f>'Allen 2013'!I674*27.21</f>
        <v>2.8102409091000005</v>
      </c>
      <c r="B647" s="16">
        <f>'ERG TVA 2011'!J754*27.21</f>
        <v>2.7210000000000002E-2</v>
      </c>
      <c r="C647" s="16">
        <f>'ERG Camera 2011'!J754*27.21</f>
        <v>2.7210000000000002E-2</v>
      </c>
      <c r="D647" s="16"/>
      <c r="E647" s="16">
        <f>'Ravikumar-Measured Only 2020'!K668*3600*24/1000</f>
        <v>7.3738240453385027</v>
      </c>
      <c r="F647" s="16">
        <f>'Ravikumar-All Production-2020'!K668/1000*3600*24</f>
        <v>0.22344921349510616</v>
      </c>
      <c r="G647" s="16"/>
    </row>
    <row r="648" spans="1:7">
      <c r="A648" s="16">
        <f>'Allen 2013'!I675*27.21</f>
        <v>0.89067744660000014</v>
      </c>
      <c r="B648" s="16">
        <f>'ERG TVA 2011'!J755*27.21</f>
        <v>2.7210000000000002E-2</v>
      </c>
      <c r="C648" s="16">
        <f>'ERG Camera 2011'!J755*27.21</f>
        <v>1.2097566000000004</v>
      </c>
      <c r="D648" s="16"/>
      <c r="E648" s="16">
        <f>'Ravikumar-Measured Only 2020'!K669*3600*24/1000</f>
        <v>1.7875937079608495</v>
      </c>
      <c r="F648" s="16">
        <f>'Ravikumar-All Production-2020'!K669/1000*3600*24</f>
        <v>0.67034764048531847</v>
      </c>
      <c r="G648" s="16"/>
    </row>
    <row r="649" spans="1:7">
      <c r="A649" s="16">
        <f>'Allen 2013'!I676*27.21</f>
        <v>3.7469878788000006</v>
      </c>
      <c r="B649" s="16">
        <f>'ERG TVA 2011'!J756*27.21</f>
        <v>2.7210000000000002E-2</v>
      </c>
      <c r="C649" s="16">
        <f>'ERG Camera 2011'!J756*27.21</f>
        <v>0.20244240000000002</v>
      </c>
      <c r="D649" s="16"/>
      <c r="E649" s="16">
        <f>'Ravikumar-Measured Only 2020'!K670*3600*24/1000</f>
        <v>0.22344921349510616</v>
      </c>
      <c r="F649" s="16">
        <f>'Ravikumar-All Production-2020'!K670/1000*3600*24</f>
        <v>77.313427869306722</v>
      </c>
      <c r="G649" s="16"/>
    </row>
    <row r="650" spans="1:7">
      <c r="A650" s="16">
        <f>'Allen 2013'!I677*27.21</f>
        <v>0.33784316940000003</v>
      </c>
      <c r="B650" s="16">
        <f>'ERG TVA 2011'!J757*27.21</f>
        <v>2.7210000000000002E-2</v>
      </c>
      <c r="C650" s="16">
        <f>'ERG Camera 2011'!J757*27.21</f>
        <v>0.58283820000000008</v>
      </c>
      <c r="D650" s="16"/>
      <c r="E650" s="16">
        <f>'Ravikumar-Measured Only 2020'!K671*3600*24/1000</f>
        <v>0.44689842699021232</v>
      </c>
      <c r="F650" s="16">
        <f>'Ravikumar-All Production-2020'!K671/1000*3600*24</f>
        <v>41.561553710089747</v>
      </c>
      <c r="G650" s="16"/>
    </row>
    <row r="651" spans="1:7">
      <c r="A651" s="16">
        <f>'Allen 2013'!I678*27.21</f>
        <v>0.12917702609999998</v>
      </c>
      <c r="B651" s="16">
        <f>'ERG TVA 2011'!J758*27.21</f>
        <v>32.864238</v>
      </c>
      <c r="C651" s="16">
        <f>'ERG Camera 2011'!J758*27.21</f>
        <v>2.9182725</v>
      </c>
      <c r="D651" s="16"/>
      <c r="E651" s="16">
        <f>'Ravikumar-Measured Only 2020'!K672*3600*24/1000</f>
        <v>4.4689842699021236</v>
      </c>
      <c r="F651" s="16">
        <f>'Ravikumar-All Production-2020'!K672/1000*3600*24</f>
        <v>3.1282889889314864</v>
      </c>
      <c r="G651" s="16"/>
    </row>
    <row r="652" spans="1:7">
      <c r="A652" s="16">
        <f>'Allen 2013'!I679*27.21</f>
        <v>5.7412011600000007E-2</v>
      </c>
      <c r="B652" s="16">
        <f>'ERG TVA 2011'!J759*27.21</f>
        <v>2.7210000000000002E-2</v>
      </c>
      <c r="C652" s="16">
        <f>'ERG Camera 2011'!J759*27.21</f>
        <v>3.4836963000000001</v>
      </c>
      <c r="D652" s="16"/>
      <c r="E652" s="16">
        <f>'Ravikumar-Measured Only 2020'!K673*3600*24/1000</f>
        <v>0.22344921349510616</v>
      </c>
      <c r="F652" s="16">
        <f>'Ravikumar-All Production-2020'!K673/1000*3600*24</f>
        <v>13.797102230094652</v>
      </c>
      <c r="G652" s="16"/>
    </row>
    <row r="653" spans="1:7">
      <c r="A653" s="16">
        <f>'Allen 2013'!I680*27.21</f>
        <v>0.48800209860000004</v>
      </c>
      <c r="B653" s="16">
        <f>'ERG TVA 2011'!J760*27.21</f>
        <v>2.7210000000000002E-2</v>
      </c>
      <c r="C653" s="16">
        <f>'ERG Camera 2011'!J760*27.21</f>
        <v>5.3331600000000003</v>
      </c>
      <c r="D653" s="16"/>
      <c r="E653" s="16">
        <f>'Ravikumar-Measured Only 2020'!K674*3600*24/1000</f>
        <v>4.4689842699021236</v>
      </c>
      <c r="F653" s="16">
        <f>'Ravikumar-All Production-2020'!K674/1000*3600*24</f>
        <v>22.121472136015505</v>
      </c>
      <c r="G653" s="16"/>
    </row>
    <row r="654" spans="1:7">
      <c r="A654" s="16">
        <f>'Allen 2013'!I681*27.21</f>
        <v>0.11482402320000001</v>
      </c>
      <c r="B654" s="16">
        <f>'ERG TVA 2011'!J761*27.21</f>
        <v>5.8501500000000005E-2</v>
      </c>
      <c r="C654" s="16">
        <f>'ERG Camera 2011'!J761*27.21</f>
        <v>11.398269000000001</v>
      </c>
      <c r="D654" s="16"/>
      <c r="E654" s="16">
        <f>'Ravikumar-Measured Only 2020'!K675*3600*24/1000</f>
        <v>3.3517382024265907</v>
      </c>
      <c r="F654" s="16">
        <f>'Ravikumar-All Production-2020'!K675/1000*3600*24</f>
        <v>22.121472136015505</v>
      </c>
      <c r="G654" s="16"/>
    </row>
    <row r="655" spans="1:7">
      <c r="A655" s="16">
        <f>'Allen 2013'!I682*27.21</f>
        <v>7.1765014500000002E-2</v>
      </c>
      <c r="B655" s="16">
        <f>'ERG TVA 2011'!J762*27.21</f>
        <v>2.7210000000000002E-2</v>
      </c>
      <c r="C655" s="16">
        <f>'ERG Camera 2011'!J762*27.21</f>
        <v>1.2200964000000001</v>
      </c>
      <c r="D655" s="16"/>
      <c r="E655" s="16">
        <f>'Ravikumar-Measured Only 2020'!K676*3600*24/1000</f>
        <v>5.5862303373776543</v>
      </c>
      <c r="F655" s="16">
        <f>'Ravikumar-All Production-2020'!K676/1000*3600*24</f>
        <v>0.8937968539804243</v>
      </c>
      <c r="G655" s="16"/>
    </row>
    <row r="656" spans="1:7">
      <c r="A656" s="16">
        <f>'Allen 2013'!I683*27.21</f>
        <v>0.41623708410000004</v>
      </c>
      <c r="B656" s="16">
        <f>'ERG TVA 2011'!J763*27.21</f>
        <v>1.9542222000000002</v>
      </c>
      <c r="C656" s="16">
        <f>'ERG Camera 2011'!J763*27.21</f>
        <v>7.6721316000000002</v>
      </c>
      <c r="D656" s="16"/>
      <c r="E656" s="16">
        <f>'Ravikumar-Measured Only 2020'!K677*3600*24/1000</f>
        <v>0.67034764048531836</v>
      </c>
      <c r="F656" s="16">
        <f>'Ravikumar-All Production-2020'!K677/1000*3600*24</f>
        <v>13.797102230094652</v>
      </c>
      <c r="G656" s="16"/>
    </row>
    <row r="657" spans="1:7">
      <c r="A657" s="16">
        <f>'Allen 2013'!I684*27.21</f>
        <v>0.11482402320000001</v>
      </c>
      <c r="B657" s="16">
        <f>'ERG TVA 2011'!J764*27.21</f>
        <v>2.7210000000000002E-2</v>
      </c>
      <c r="C657" s="16">
        <f>'ERG Camera 2011'!J764*27.21</f>
        <v>20.951700000000002</v>
      </c>
      <c r="D657" s="16"/>
      <c r="E657" s="16">
        <f>'Ravikumar-Measured Only 2020'!K678*3600*24/1000</f>
        <v>0.22344921349510616</v>
      </c>
      <c r="F657" s="16">
        <f>'Ravikumar-All Production-2020'!K678/1000*3600*24</f>
        <v>0.67034764048531847</v>
      </c>
      <c r="G657" s="16"/>
    </row>
    <row r="658" spans="1:7">
      <c r="A658" s="16">
        <f>'Allen 2013'!I685*27.21</f>
        <v>4.3874492399999999E-2</v>
      </c>
      <c r="B658" s="16">
        <f>'ERG TVA 2011'!J765*27.21</f>
        <v>2.7210000000000002E-2</v>
      </c>
      <c r="C658" s="16">
        <f>'ERG Camera 2011'!J765*27.21</f>
        <v>0.24407370000000003</v>
      </c>
      <c r="D658" s="16"/>
      <c r="E658" s="16">
        <f>'Ravikumar-Measured Only 2020'!K679*3600*24/1000</f>
        <v>2.4579413484461679</v>
      </c>
      <c r="F658" s="16">
        <f>'Ravikumar-All Production-2020'!K679/1000*3600*24</f>
        <v>0.67034764048531847</v>
      </c>
      <c r="G658" s="16"/>
    </row>
    <row r="659" spans="1:7">
      <c r="A659" s="16">
        <f>'Allen 2013'!I686*27.21</f>
        <v>1.46248308E-2</v>
      </c>
      <c r="B659" s="16">
        <f>'ERG TVA 2011'!J766*27.21</f>
        <v>2.7210000000000002E-2</v>
      </c>
      <c r="C659" s="16">
        <f>'ERG Camera 2011'!J766*27.21</f>
        <v>3.1721418000000003</v>
      </c>
      <c r="D659" s="16"/>
      <c r="E659" s="16">
        <f>'Ravikumar-Measured Only 2020'!K680*3600*24/1000</f>
        <v>0.22344921349510616</v>
      </c>
      <c r="F659" s="16">
        <f>'Ravikumar-All Production-2020'!K680/1000*3600*24</f>
        <v>1.1172460674755305</v>
      </c>
      <c r="G659" s="16"/>
    </row>
    <row r="660" spans="1:7">
      <c r="A660" s="16">
        <f>'Allen 2013'!I687*27.21</f>
        <v>7.3124153999999997E-2</v>
      </c>
      <c r="B660" s="16">
        <f>'ERG TVA 2011'!J767*27.21</f>
        <v>2.7210000000000002E-2</v>
      </c>
      <c r="C660" s="16">
        <f>'ERG Camera 2011'!J767*27.21</f>
        <v>13.828122</v>
      </c>
      <c r="D660" s="16"/>
      <c r="E660" s="16">
        <f>'Ravikumar-Measured Only 2020'!K681*3600*24/1000</f>
        <v>1.3406952809706365</v>
      </c>
      <c r="F660" s="16">
        <f>'Ravikumar-All Production-2020'!K681/1000*3600*24</f>
        <v>1.7875937079608497</v>
      </c>
      <c r="G660" s="16"/>
    </row>
    <row r="661" spans="1:7">
      <c r="A661" s="16">
        <f>'Allen 2013'!I688*27.21</f>
        <v>0.4826194164</v>
      </c>
      <c r="B661" s="16">
        <f>'ERG TVA 2011'!J768*27.21</f>
        <v>2.7210000000000002E-2</v>
      </c>
      <c r="C661" s="16">
        <f>'ERG Camera 2011'!J768*27.21</f>
        <v>23.313528000000002</v>
      </c>
      <c r="D661" s="16"/>
      <c r="E661" s="16">
        <f>'Ravikumar-Measured Only 2020'!K682*3600*24/1000</f>
        <v>2.0110429214559558</v>
      </c>
      <c r="F661" s="16">
        <f>'Ravikumar-All Production-2020'!K682/1000*3600*24</f>
        <v>42.455350564070159</v>
      </c>
      <c r="G661" s="16"/>
    </row>
    <row r="662" spans="1:7">
      <c r="A662" s="16">
        <f>'Allen 2013'!I689*27.21</f>
        <v>3.1004641295999997</v>
      </c>
      <c r="B662" s="16">
        <f>'ERG TVA 2011'!J769*27.21</f>
        <v>2.7210000000000002E-2</v>
      </c>
      <c r="C662" s="16">
        <f>'ERG Camera 2011'!J769*27.21</f>
        <v>0.75426120000000008</v>
      </c>
      <c r="D662" s="16"/>
      <c r="E662" s="16">
        <f>'Ravikumar-Measured Only 2020'!K683*3600*24/1000</f>
        <v>0.22344921349510616</v>
      </c>
      <c r="F662" s="16">
        <f>'Ravikumar-All Production-2020'!K683/1000*3600*24</f>
        <v>0.44689842699021232</v>
      </c>
      <c r="G662" s="16"/>
    </row>
    <row r="663" spans="1:7">
      <c r="A663" s="16">
        <f>'Allen 2013'!I690*27.21</f>
        <v>7.5340408499999997E-2</v>
      </c>
      <c r="B663" s="16">
        <f>'ERG TVA 2011'!J770*27.21</f>
        <v>1.7414400000000001</v>
      </c>
      <c r="C663" s="16">
        <f>'ERG Camera 2011'!J770*27.21</f>
        <v>0.81630000000000003</v>
      </c>
      <c r="D663" s="16"/>
      <c r="E663" s="16">
        <f>'Ravikumar-Measured Only 2020'!K684*3600*24/1000</f>
        <v>0.22344921349510616</v>
      </c>
      <c r="F663" s="16">
        <f>'Ravikumar-All Production-2020'!K684/1000*3600*24</f>
        <v>0.22344921349510616</v>
      </c>
      <c r="G663" s="16"/>
    </row>
    <row r="664" spans="1:7">
      <c r="A664" s="16">
        <f>'Allen 2013'!I691*27.21</f>
        <v>6.0272326799999998E-2</v>
      </c>
      <c r="B664" s="16">
        <f>'ERG TVA 2011'!J771*27.21</f>
        <v>2.6486214000000006</v>
      </c>
      <c r="C664" s="16">
        <f>'ERG Camera 2011'!J771*27.21</f>
        <v>4.1729256000000001</v>
      </c>
      <c r="D664" s="16"/>
      <c r="E664" s="16">
        <f>'Ravikumar-Measured Only 2020'!K685*3600*24/1000</f>
        <v>5.3627811238825469</v>
      </c>
      <c r="F664" s="16">
        <f>'Ravikumar-All Production-2020'!K685/1000*3600*24</f>
        <v>1.4470996683492592</v>
      </c>
      <c r="G664" s="16"/>
    </row>
    <row r="665" spans="1:7">
      <c r="A665" s="16">
        <f>'Allen 2013'!I692*27.21</f>
        <v>0.13561273529999998</v>
      </c>
      <c r="B665" s="16">
        <f>'ERG TVA 2011'!J772*27.21</f>
        <v>4.4406720000000002</v>
      </c>
      <c r="C665" s="16">
        <f>'ERG Camera 2011'!J772*27.21</f>
        <v>14.432183999999999</v>
      </c>
      <c r="D665" s="16"/>
      <c r="E665" s="16">
        <f>'Ravikumar-Measured Only 2020'!K686*3600*24/1000</f>
        <v>0.22344921349510616</v>
      </c>
      <c r="F665" s="16">
        <f>'Ravikumar-All Production-2020'!K686/1000*3600*24</f>
        <v>0.22344921349510616</v>
      </c>
      <c r="G665" s="16"/>
    </row>
    <row r="666" spans="1:7">
      <c r="A666" s="16">
        <f>'Allen 2013'!I693*27.21</f>
        <v>0.73833600330000004</v>
      </c>
      <c r="B666" s="16">
        <f>'ERG TVA 2011'!J773*27.21</f>
        <v>43.862520000000004</v>
      </c>
      <c r="C666" s="16">
        <f>'ERG Camera 2011'!J773*27.21</f>
        <v>16.162739999999999</v>
      </c>
      <c r="D666" s="16"/>
      <c r="E666" s="16">
        <f>'Ravikumar-Measured Only 2020'!K687*3600*24/1000</f>
        <v>0.22344921349510616</v>
      </c>
      <c r="F666" s="16">
        <f>'Ravikumar-All Production-2020'!K687/1000*3600*24</f>
        <v>5.8096795508727581</v>
      </c>
      <c r="G666" s="16"/>
    </row>
    <row r="667" spans="1:7">
      <c r="A667" s="16">
        <f>'Allen 2013'!I694*27.21</f>
        <v>0.90423918270000014</v>
      </c>
      <c r="B667" s="16">
        <f>'ERG TVA 2011'!J774*27.21</f>
        <v>2.7210000000000002E-2</v>
      </c>
      <c r="C667" s="16">
        <f>'ERG Camera 2011'!J774*27.21</f>
        <v>21.544878000000001</v>
      </c>
      <c r="D667" s="16"/>
      <c r="E667" s="16">
        <f>'Ravikumar-Measured Only 2020'!K688*3600*24/1000</f>
        <v>1.7875937079608495</v>
      </c>
      <c r="F667" s="16">
        <f>'Ravikumar-All Production-2020'!K688/1000*3600*24</f>
        <v>2.4579413484461679</v>
      </c>
      <c r="G667" s="16"/>
    </row>
    <row r="668" spans="1:7">
      <c r="A668" s="16">
        <f>'Allen 2013'!I695*27.21</f>
        <v>0.11482402320000001</v>
      </c>
      <c r="B668" s="16">
        <f>'ERG TVA 2011'!J775*27.21</f>
        <v>2.7210000000000002E-2</v>
      </c>
      <c r="C668" s="16">
        <f>'ERG Camera 2011'!J775*27.21</f>
        <v>21.7222872</v>
      </c>
      <c r="D668" s="16"/>
      <c r="E668" s="16">
        <f>'Ravikumar-Measured Only 2020'!K689*3600*24/1000</f>
        <v>0.22344921349510616</v>
      </c>
      <c r="F668" s="16">
        <f>'Ravikumar-All Production-2020'!K689/1000*3600*24</f>
        <v>1.0857743472649501</v>
      </c>
      <c r="G668" s="16"/>
    </row>
    <row r="669" spans="1:7">
      <c r="A669" s="16">
        <f>'Allen 2013'!I696*27.21</f>
        <v>3.9757818033000007</v>
      </c>
      <c r="B669" s="16">
        <f>'ERG TVA 2011'!J776*27.21</f>
        <v>2.7210000000000002E-2</v>
      </c>
      <c r="C669" s="16">
        <f>'ERG Camera 2011'!J776*27.21</f>
        <v>24.380159999999997</v>
      </c>
      <c r="D669" s="16"/>
      <c r="E669" s="16">
        <f>'Ravikumar-Measured Only 2020'!K690*3600*24/1000</f>
        <v>0.22344921349510616</v>
      </c>
      <c r="F669" s="16">
        <f>'Ravikumar-All Production-2020'!K690/1000*3600*24</f>
        <v>0.8937968539804243</v>
      </c>
      <c r="G669" s="16"/>
    </row>
    <row r="670" spans="1:7">
      <c r="A670" s="16">
        <f>'Allen 2013'!I697*27.21</f>
        <v>1.4927123015999999</v>
      </c>
      <c r="B670" s="16">
        <f>'ERG TVA 2011'!J777*27.21</f>
        <v>2.7210000000000002E-2</v>
      </c>
      <c r="C670" s="16">
        <f>'ERG Camera 2011'!J777*27.21</f>
        <v>2.8592268000000001</v>
      </c>
      <c r="D670" s="16"/>
      <c r="E670" s="16">
        <f>'Ravikumar-Measured Only 2020'!K691*3600*24/1000</f>
        <v>0.22344921349510616</v>
      </c>
      <c r="F670" s="16">
        <f>'Ravikumar-All Production-2020'!K691/1000*3600*24</f>
        <v>1.6592292661657866</v>
      </c>
      <c r="G670" s="16"/>
    </row>
    <row r="671" spans="1:7">
      <c r="A671" s="16">
        <f>'Allen 2013'!I698*27.21</f>
        <v>1.722360348</v>
      </c>
      <c r="B671" s="16">
        <f>'ERG TVA 2011'!J778*27.21</f>
        <v>1.8774900000000001E-2</v>
      </c>
      <c r="C671" s="16">
        <f>'ERG Camera 2011'!J778*27.21</f>
        <v>3.2031612000000003</v>
      </c>
      <c r="D671" s="16"/>
      <c r="E671" s="16">
        <f>'Ravikumar-Measured Only 2020'!K692*3600*24/1000</f>
        <v>2.6813905619412735</v>
      </c>
      <c r="F671" s="16">
        <f>'Ravikumar-All Production-2020'!K692/1000*3600*24</f>
        <v>5.3627811238825469</v>
      </c>
      <c r="G671" s="16"/>
    </row>
    <row r="672" spans="1:7">
      <c r="A672" s="16">
        <f>'Allen 2013'!I699*27.21</f>
        <v>0.11482402320000001</v>
      </c>
      <c r="B672" s="16">
        <f>'ERG TVA 2011'!J779*27.21</f>
        <v>0.97711110000000001</v>
      </c>
      <c r="C672" s="16">
        <f>'ERG Camera 2011'!J779*27.21</f>
        <v>0.318357</v>
      </c>
      <c r="D672" s="16"/>
      <c r="E672" s="16">
        <f>'Ravikumar-Measured Only 2020'!K693*3600*24/1000</f>
        <v>0.67034764048531836</v>
      </c>
      <c r="F672" s="16">
        <f>'Ravikumar-All Production-2020'!K693/1000*3600*24</f>
        <v>1.1172460674755305</v>
      </c>
      <c r="G672" s="16"/>
    </row>
    <row r="673" spans="1:7">
      <c r="A673" s="16">
        <f>'Allen 2013'!I700*27.21</f>
        <v>0.12917702609999998</v>
      </c>
      <c r="B673" s="16">
        <f>'ERG TVA 2011'!J780*27.21</f>
        <v>6.4150296000000004</v>
      </c>
      <c r="C673" s="16">
        <f>'ERG Camera 2011'!J780*27.21</f>
        <v>0.49331730000000001</v>
      </c>
      <c r="D673" s="16"/>
      <c r="E673" s="16">
        <f>'Ravikumar-Measured Only 2020'!K694*3600*24/1000</f>
        <v>0.44689842699021232</v>
      </c>
      <c r="F673" s="16">
        <f>'Ravikumar-All Production-2020'!K694/1000*3600*24</f>
        <v>41.785002923584855</v>
      </c>
      <c r="G673" s="16"/>
    </row>
    <row r="674" spans="1:7">
      <c r="A674" s="16">
        <f>'Allen 2013'!I701*27.21</f>
        <v>7.1765014500000002E-2</v>
      </c>
      <c r="B674" s="16">
        <f>'ERG TVA 2011'!J781*27.21</f>
        <v>2.7210000000000002E-2</v>
      </c>
      <c r="C674" s="16">
        <f>'ERG Camera 2011'!J781*27.21</f>
        <v>1.4913801</v>
      </c>
      <c r="D674" s="16"/>
      <c r="E674" s="16">
        <f>'Ravikumar-Measured Only 2020'!K695*3600*24/1000</f>
        <v>0.22344921349510616</v>
      </c>
      <c r="F674" s="16">
        <f>'Ravikumar-All Production-2020'!K695/1000*3600*24</f>
        <v>5.1393319103874413</v>
      </c>
      <c r="G674" s="16"/>
    </row>
    <row r="675" spans="1:7">
      <c r="A675" s="16">
        <f>'Allen 2013'!I702*27.21</f>
        <v>0.91859218560000011</v>
      </c>
      <c r="B675" s="16">
        <f>'ERG TVA 2011'!J782*27.21</f>
        <v>2.7210000000000002E-2</v>
      </c>
      <c r="C675" s="16">
        <f>'ERG Camera 2011'!J782*27.21</f>
        <v>7.6144463999999994</v>
      </c>
      <c r="D675" s="16"/>
      <c r="E675" s="16">
        <f>'Ravikumar-Measured Only 2020'!K696*3600*24/1000</f>
        <v>0.44689842699021232</v>
      </c>
      <c r="F675" s="16">
        <f>'Ravikumar-All Production-2020'!K696/1000*3600*24</f>
        <v>2.0110429214559558</v>
      </c>
      <c r="G675" s="16"/>
    </row>
    <row r="676" spans="1:7">
      <c r="A676" s="16">
        <f>'Allen 2013'!I703*27.21</f>
        <v>0.40188408120000002</v>
      </c>
      <c r="B676" s="16">
        <f>'ERG TVA 2011'!J783*27.21</f>
        <v>2.7210000000000002E-2</v>
      </c>
      <c r="C676" s="16">
        <f>'ERG Camera 2011'!J783*27.21</f>
        <v>9.7509756000000003</v>
      </c>
      <c r="D676" s="16"/>
      <c r="E676" s="16">
        <f>'Ravikumar-Measured Only 2020'!K697*3600*24/1000</f>
        <v>0.22344921349510616</v>
      </c>
      <c r="F676" s="16">
        <f>'Ravikumar-All Production-2020'!K697/1000*3600*24</f>
        <v>0.44689842699021232</v>
      </c>
      <c r="G676" s="16"/>
    </row>
    <row r="677" spans="1:7">
      <c r="A677" s="16">
        <f>'Allen 2013'!I704*27.21</f>
        <v>2.9136595887000003</v>
      </c>
      <c r="B677" s="16">
        <f>'ERG TVA 2011'!J784*27.21</f>
        <v>2.0570759999999999</v>
      </c>
      <c r="C677" s="16">
        <f>'ERG Camera 2011'!J784*27.21</f>
        <v>45.255672000000004</v>
      </c>
      <c r="D677" s="16"/>
      <c r="E677" s="16">
        <f>'Ravikumar-Measured Only 2020'!K698*3600*24/1000</f>
        <v>0.44689842699021232</v>
      </c>
      <c r="F677" s="16">
        <f>'Ravikumar-All Production-2020'!K698/1000*3600*24</f>
        <v>1.6592292661657866</v>
      </c>
      <c r="G677" s="16"/>
    </row>
    <row r="678" spans="1:7">
      <c r="A678" s="16">
        <f>'Allen 2013'!I705*27.21</f>
        <v>0.25835405219999996</v>
      </c>
      <c r="B678" s="16">
        <f>'ERG TVA 2011'!J785*27.21</f>
        <v>2.7210000000000002E-2</v>
      </c>
      <c r="C678" s="16">
        <f>'ERG Camera 2011'!J785*27.21</f>
        <v>2.7210000000000002E-2</v>
      </c>
      <c r="D678" s="16"/>
      <c r="E678" s="16">
        <f>'Ravikumar-Measured Only 2020'!K699*3600*24/1000</f>
        <v>3.7986366294168037</v>
      </c>
      <c r="F678" s="16">
        <f>'Ravikumar-All Production-2020'!K699/1000*3600*24</f>
        <v>14.524198877181901</v>
      </c>
      <c r="G678" s="16"/>
    </row>
    <row r="679" spans="1:7">
      <c r="A679" s="16">
        <f>'Allen 2013'!I706*27.21</f>
        <v>1.0190632059</v>
      </c>
      <c r="B679" s="16">
        <f>'ERG TVA 2011'!J786*27.21</f>
        <v>2.7210000000000002E-2</v>
      </c>
      <c r="C679" s="16">
        <f>'ERG Camera 2011'!J786*27.21</f>
        <v>2.7210000000000002E-2</v>
      </c>
      <c r="D679" s="16"/>
      <c r="E679" s="16">
        <f>'Ravikumar-Measured Only 2020'!K700*3600*24/1000</f>
        <v>1.3406952809706365</v>
      </c>
      <c r="F679" s="16">
        <f>'Ravikumar-All Production-2020'!K700/1000*3600*24</f>
        <v>1.1172460674755305</v>
      </c>
      <c r="G679" s="16"/>
    </row>
    <row r="680" spans="1:7">
      <c r="A680" s="16">
        <f>'Allen 2013'!I707*27.21</f>
        <v>0.28706005800000001</v>
      </c>
      <c r="B680" s="16">
        <f>'ERG TVA 2011'!J787*27.21</f>
        <v>2.7210000000000002E-2</v>
      </c>
      <c r="C680" s="16">
        <f>'ERG Camera 2011'!J787*27.21</f>
        <v>2.7210000000000002E-2</v>
      </c>
      <c r="D680" s="16"/>
      <c r="E680" s="16">
        <f>'Ravikumar-Measured Only 2020'!K701*3600*24/1000</f>
        <v>1.1172460674755302</v>
      </c>
      <c r="F680" s="16">
        <f>'Ravikumar-All Production-2020'!K701/1000*3600*24</f>
        <v>1.5641444944657428</v>
      </c>
      <c r="G680" s="16"/>
    </row>
    <row r="681" spans="1:7">
      <c r="A681" s="16">
        <f>'Allen 2013'!I708*27.21</f>
        <v>0.60282612180000017</v>
      </c>
      <c r="B681" s="16">
        <f>'ERG TVA 2011'!J788*27.21</f>
        <v>2.7210000000000002E-2</v>
      </c>
      <c r="C681" s="16">
        <f>'ERG Camera 2011'!J788*27.21</f>
        <v>0.198720072</v>
      </c>
      <c r="D681" s="16"/>
      <c r="E681" s="16">
        <f>'Ravikumar-Measured Only 2020'!K702*3600*24/1000</f>
        <v>0.22344921349510616</v>
      </c>
      <c r="F681" s="16">
        <f>'Ravikumar-All Production-2020'!K702/1000*3600*24</f>
        <v>1.5641444944657428</v>
      </c>
      <c r="G681" s="16"/>
    </row>
    <row r="682" spans="1:7">
      <c r="A682" s="16">
        <f>'Allen 2013'!I709*27.21</f>
        <v>0.64073019600000003</v>
      </c>
      <c r="B682" s="16">
        <f>'ERG TVA 2011'!J789*27.21</f>
        <v>2.7210000000000002E-2</v>
      </c>
      <c r="C682" s="16">
        <f>'ERG Camera 2011'!J789*27.21</f>
        <v>0.34284600000000004</v>
      </c>
      <c r="D682" s="16"/>
      <c r="E682" s="16">
        <f>'Ravikumar-Measured Only 2020'!K703*3600*24/1000</f>
        <v>0.22344921349510616</v>
      </c>
      <c r="F682" s="16">
        <f>'Ravikumar-All Production-2020'!K703/1000*3600*24</f>
        <v>6.2565779778629729</v>
      </c>
      <c r="G682" s="16"/>
    </row>
    <row r="683" spans="1:7">
      <c r="A683" s="16">
        <f>'Allen 2013'!I710*27.21</f>
        <v>1.1212778430000001</v>
      </c>
      <c r="B683" s="16">
        <f>'ERG TVA 2011'!J790*27.21</f>
        <v>1.8774900000000001E-2</v>
      </c>
      <c r="C683" s="16">
        <f>'ERG Camera 2011'!J790*27.21</f>
        <v>1.3098894000000001</v>
      </c>
      <c r="D683" s="16"/>
      <c r="E683" s="16">
        <f>'Ravikumar-Measured Only 2020'!K704*3600*24/1000</f>
        <v>0.67034764048531836</v>
      </c>
      <c r="F683" s="16">
        <f>'Ravikumar-All Production-2020'!K704/1000*3600*24</f>
        <v>1.0857743472649501</v>
      </c>
      <c r="G683" s="16"/>
    </row>
    <row r="684" spans="1:7">
      <c r="A684" s="16">
        <f>'Allen 2013'!I711*27.21</f>
        <v>1.5662293679999999</v>
      </c>
      <c r="B684" s="16">
        <f>'ERG TVA 2011'!J791*27.21</f>
        <v>7.0473899999999992E-2</v>
      </c>
      <c r="C684" s="16">
        <f>'ERG Camera 2011'!J791*27.21</f>
        <v>2.6284859999999997</v>
      </c>
      <c r="D684" s="16"/>
      <c r="E684" s="16">
        <f>'Ravikumar-Measured Only 2020'!K705*3600*24/1000</f>
        <v>1.5641444944657426</v>
      </c>
      <c r="F684" s="16">
        <f>'Ravikumar-All Production-2020'!K705/1000*3600*24</f>
        <v>0.67034764048531847</v>
      </c>
      <c r="G684" s="16"/>
    </row>
    <row r="685" spans="1:7">
      <c r="A685" s="16">
        <f>'Allen 2013'!I712*27.21</f>
        <v>4.1825443350000002</v>
      </c>
      <c r="B685" s="16">
        <f>'ERG TVA 2011'!J792*27.21</f>
        <v>0.26366490000000004</v>
      </c>
      <c r="C685" s="16">
        <f>'ERG Camera 2011'!J792*27.21</f>
        <v>3.2728188</v>
      </c>
      <c r="D685" s="16"/>
      <c r="E685" s="16">
        <f>'Ravikumar-Measured Only 2020'!K706*3600*24/1000</f>
        <v>3.3517382024265907</v>
      </c>
      <c r="F685" s="16">
        <f>'Ravikumar-All Production-2020'!K706/1000*3600*24</f>
        <v>1.0857743472649501</v>
      </c>
      <c r="G685" s="16"/>
    </row>
    <row r="686" spans="1:7">
      <c r="A686" s="16">
        <f>'Allen 2013'!I713*27.21</f>
        <v>0.30141306090000008</v>
      </c>
      <c r="B686" s="16">
        <f>'ERG TVA 2011'!J793*27.21</f>
        <v>3.3223410000000002</v>
      </c>
      <c r="C686" s="16">
        <f>'ERG Camera 2011'!J793*27.21</f>
        <v>3.7737549000000001</v>
      </c>
      <c r="D686" s="16"/>
      <c r="E686" s="16">
        <f>'Ravikumar-Measured Only 2020'!K707*3600*24/1000</f>
        <v>0.67034764048531836</v>
      </c>
      <c r="F686" s="16">
        <f>'Ravikumar-All Production-2020'!K707/1000*3600*24</f>
        <v>1.0857743472649501</v>
      </c>
      <c r="G686" s="16"/>
    </row>
    <row r="687" spans="1:7">
      <c r="A687" s="16">
        <f>'Allen 2013'!I714*27.21</f>
        <v>2.2390684524000002</v>
      </c>
      <c r="B687" s="16">
        <f>'ERG TVA 2011'!J794*27.21</f>
        <v>2.7210000000000002E-2</v>
      </c>
      <c r="C687" s="16">
        <f>'ERG Camera 2011'!J794*27.21</f>
        <v>4.9794299999999998</v>
      </c>
      <c r="D687" s="16"/>
      <c r="E687" s="16">
        <f>'Ravikumar-Measured Only 2020'!K708*3600*24/1000</f>
        <v>1.7875937079608495</v>
      </c>
      <c r="F687" s="16">
        <f>'Ravikumar-All Production-2020'!K708/1000*3600*24</f>
        <v>2.2344921349510614</v>
      </c>
      <c r="G687" s="16"/>
    </row>
    <row r="688" spans="1:7">
      <c r="A688" s="16">
        <f>'Allen 2013'!I715*27.21</f>
        <v>0.18658903769999999</v>
      </c>
      <c r="B688" s="16">
        <f>'ERG TVA 2011'!J795*27.21</f>
        <v>12.232799700000001</v>
      </c>
      <c r="C688" s="16">
        <f>'ERG Camera 2011'!J795*27.21</f>
        <v>10.965630000000001</v>
      </c>
      <c r="D688" s="16"/>
      <c r="E688" s="16">
        <f>'Ravikumar-Measured Only 2020'!K709*3600*24/1000</f>
        <v>0.44689842699021232</v>
      </c>
      <c r="F688" s="16">
        <f>'Ravikumar-All Production-2020'!K709/1000*3600*24</f>
        <v>0.8937968539804243</v>
      </c>
      <c r="G688" s="16"/>
    </row>
    <row r="689" spans="1:7">
      <c r="A689" s="16">
        <f>'Allen 2013'!I716*27.21</f>
        <v>7.1765014500000002E-2</v>
      </c>
      <c r="B689" s="16">
        <f>'ERG TVA 2011'!J796*27.21</f>
        <v>0.43100640000000001</v>
      </c>
      <c r="C689" s="16">
        <f>'ERG Camera 2011'!J796*27.21</f>
        <v>14.247155999999999</v>
      </c>
      <c r="D689" s="16"/>
      <c r="E689" s="16">
        <f>'Ravikumar-Measured Only 2020'!K710*3600*24/1000</f>
        <v>0.22344921349510616</v>
      </c>
      <c r="F689" s="16">
        <f>'Ravikumar-All Production-2020'!K710/1000*3600*24</f>
        <v>0.67034764048531847</v>
      </c>
      <c r="G689" s="16"/>
    </row>
    <row r="690" spans="1:7">
      <c r="A690" s="16">
        <f>'Allen 2013'!I717*27.21</f>
        <v>0</v>
      </c>
      <c r="B690" s="16">
        <f>'ERG TVA 2011'!J797*27.21</f>
        <v>2.7210000000000002E-2</v>
      </c>
      <c r="C690" s="16">
        <f>'ERG Camera 2011'!J797*27.21</f>
        <v>14.845231799999999</v>
      </c>
      <c r="D690" s="16"/>
      <c r="E690" s="16">
        <f>'Ravikumar-Measured Only 2020'!K711*3600*24/1000</f>
        <v>0.44689842699021232</v>
      </c>
      <c r="F690" s="16">
        <f>'Ravikumar-All Production-2020'!K711/1000*3600*24</f>
        <v>13.797102230094652</v>
      </c>
      <c r="G690" s="16"/>
    </row>
    <row r="691" spans="1:7">
      <c r="A691" s="16">
        <f>'Allen 2013'!I718*27.21</f>
        <v>0.1578830319</v>
      </c>
      <c r="B691" s="16">
        <f>'ERG TVA 2011'!J798*27.21</f>
        <v>2.7210000000000002E-2</v>
      </c>
      <c r="C691" s="16">
        <f>'ERG Camera 2011'!J798*27.21</f>
        <v>16.930062</v>
      </c>
      <c r="D691" s="16"/>
      <c r="E691" s="16">
        <f>'Ravikumar-Measured Only 2020'!K712*3600*24/1000</f>
        <v>5.3627811238825469</v>
      </c>
      <c r="F691" s="16">
        <f>'Ravikumar-All Production-2020'!K712/1000*3600*24</f>
        <v>1.1172460674755305</v>
      </c>
      <c r="G691" s="16"/>
    </row>
    <row r="692" spans="1:7">
      <c r="A692" s="16">
        <f>'Allen 2013'!I719*27.21</f>
        <v>0.35882507250000006</v>
      </c>
      <c r="B692" s="16">
        <f>'ERG TVA 2011'!J799*27.21</f>
        <v>2.7210000000000002E-2</v>
      </c>
      <c r="C692" s="16">
        <f>'ERG Camera 2011'!J799*27.21</f>
        <v>17.142300000000002</v>
      </c>
      <c r="D692" s="16"/>
      <c r="E692" s="16">
        <f>'Ravikumar-Measured Only 2020'!K713*3600*24/1000</f>
        <v>1.3406952809706365</v>
      </c>
      <c r="F692" s="16">
        <f>'Ravikumar-All Production-2020'!K713/1000*3600*24</f>
        <v>13.797102230094652</v>
      </c>
      <c r="G692" s="16"/>
    </row>
    <row r="693" spans="1:7">
      <c r="A693" s="16">
        <f>'Allen 2013'!I720*27.21</f>
        <v>0.143530029</v>
      </c>
      <c r="B693" s="16">
        <f>'ERG TVA 2011'!J800*27.21</f>
        <v>7.6264187999999997</v>
      </c>
      <c r="C693" s="16">
        <f>'ERG Camera 2011'!J800*27.21</f>
        <v>22.905377999999999</v>
      </c>
      <c r="D693" s="16"/>
      <c r="E693" s="16">
        <f>'Ravikumar-Measured Only 2020'!K714*3600*24/1000</f>
        <v>0.89379685398042419</v>
      </c>
      <c r="F693" s="16">
        <f>'Ravikumar-All Production-2020'!K714/1000*3600*24</f>
        <v>86.921744049596299</v>
      </c>
      <c r="G693" s="16"/>
    </row>
    <row r="694" spans="1:7">
      <c r="A694" s="16">
        <f>'Allen 2013'!I721*27.21</f>
        <v>0.28706005800000001</v>
      </c>
      <c r="B694" s="16">
        <f>'ERG TVA 2011'!J801*27.21</f>
        <v>2.7210000000000002E-2</v>
      </c>
      <c r="C694" s="16">
        <f>'ERG Camera 2011'!J801*27.21</f>
        <v>24.082754700000002</v>
      </c>
      <c r="D694" s="16"/>
      <c r="E694" s="16">
        <f>'Ravikumar-Measured Only 2020'!K715*3600*24/1000</f>
        <v>0.89379685398042419</v>
      </c>
      <c r="F694" s="16">
        <f>'Ravikumar-All Production-2020'!K715/1000*3600*24</f>
        <v>1.0857743472649501</v>
      </c>
      <c r="G694" s="16"/>
    </row>
    <row r="695" spans="1:7">
      <c r="A695" s="16">
        <f>'Allen 2013'!I722*27.21</f>
        <v>4.3059008700000005E-2</v>
      </c>
      <c r="B695" s="16">
        <f>'ERG TVA 2011'!J802*27.21</f>
        <v>1.8774900000000001E-2</v>
      </c>
      <c r="C695" s="16">
        <f>'ERG Camera 2011'!J802*27.21</f>
        <v>27.944669999999999</v>
      </c>
      <c r="D695" s="16"/>
      <c r="E695" s="16">
        <f>'Ravikumar-Measured Only 2020'!K716*3600*24/1000</f>
        <v>0.22344921349510616</v>
      </c>
      <c r="F695" s="16">
        <f>'Ravikumar-All Production-2020'!K716/1000*3600*24</f>
        <v>0.22344921349510616</v>
      </c>
      <c r="G695" s="16"/>
    </row>
    <row r="696" spans="1:7">
      <c r="A696" s="16">
        <f>'Allen 2013'!I723*27.21</f>
        <v>0</v>
      </c>
      <c r="B696" s="16">
        <f>'ERG TVA 2011'!J803*27.21</f>
        <v>4.2341481000000005</v>
      </c>
      <c r="C696" s="16">
        <f>'ERG Camera 2011'!J803*27.21</f>
        <v>32.417994</v>
      </c>
      <c r="D696" s="16"/>
      <c r="E696" s="16">
        <f>'Ravikumar-Measured Only 2020'!K717*3600*24/1000</f>
        <v>0.22344921349510616</v>
      </c>
      <c r="F696" s="16">
        <f>'Ravikumar-All Production-2020'!K717/1000*3600*24</f>
        <v>5.3627811238825469</v>
      </c>
      <c r="G696" s="16"/>
    </row>
    <row r="697" spans="1:7">
      <c r="A697" s="16">
        <f>'Allen 2013'!I724*27.21</f>
        <v>0</v>
      </c>
      <c r="B697" s="16">
        <f>'ERG TVA 2011'!J804*27.21</f>
        <v>2.7210000000000002E-2</v>
      </c>
      <c r="C697" s="16">
        <f>'ERG Camera 2011'!J804*27.21</f>
        <v>37.103555999999998</v>
      </c>
      <c r="D697" s="16"/>
      <c r="E697" s="16">
        <f>'Ravikumar-Measured Only 2020'!K718*3600*24/1000</f>
        <v>0.67034764048531836</v>
      </c>
      <c r="F697" s="16">
        <f>'Ravikumar-All Production-2020'!K718/1000*3600*24</f>
        <v>1.0857743472649501</v>
      </c>
      <c r="G697" s="16"/>
    </row>
    <row r="698" spans="1:7">
      <c r="A698" s="16">
        <f>'Allen 2013'!I725*27.21</f>
        <v>8.611801740000001E-2</v>
      </c>
      <c r="B698" s="16">
        <f>'ERG TVA 2011'!J805*27.21</f>
        <v>2.7210000000000002E-2</v>
      </c>
      <c r="C698" s="16">
        <f>'ERG Camera 2011'!J805*27.21</f>
        <v>6.5684940000000003</v>
      </c>
      <c r="D698" s="16"/>
      <c r="E698" s="16">
        <f>'Ravikumar-Measured Only 2020'!K719*3600*24/1000</f>
        <v>0.22344921349510616</v>
      </c>
      <c r="F698" s="16">
        <f>'Ravikumar-All Production-2020'!K719/1000*3600*24</f>
        <v>6.0331287643678664</v>
      </c>
      <c r="G698" s="16"/>
    </row>
    <row r="699" spans="1:7">
      <c r="A699" s="16">
        <f>'Allen 2013'!I726*27.21</f>
        <v>0.55976711310000005</v>
      </c>
      <c r="B699" s="16">
        <f>'ERG TVA 2011'!J806*27.21</f>
        <v>2.7210000000000002E-2</v>
      </c>
      <c r="C699" s="16">
        <f>'ERG Camera 2011'!J806*27.21</f>
        <v>7.1807190000000007</v>
      </c>
      <c r="D699" s="16"/>
      <c r="E699" s="16">
        <f>'Ravikumar-Measured Only 2020'!K720*3600*24/1000</f>
        <v>0.22344921349510616</v>
      </c>
      <c r="F699" s="16">
        <f>'Ravikumar-All Production-2020'!K720/1000*3600*24</f>
        <v>30.017323849738027</v>
      </c>
      <c r="G699" s="16"/>
    </row>
    <row r="700" spans="1:7">
      <c r="A700" s="16">
        <f>'Allen 2013'!I727*27.21</f>
        <v>0</v>
      </c>
      <c r="B700" s="16">
        <f>'ERG TVA 2011'!J807*27.21</f>
        <v>14.769588000000002</v>
      </c>
      <c r="C700" s="16">
        <f>'ERG Camera 2011'!J807*27.21</f>
        <v>1.8774900000000001E-2</v>
      </c>
      <c r="D700" s="16"/>
      <c r="E700" s="16">
        <f>'Ravikumar-Measured Only 2020'!K721*3600*24/1000</f>
        <v>0.22344921349510616</v>
      </c>
      <c r="F700" s="16">
        <f>'Ravikumar-All Production-2020'!K721/1000*3600*24</f>
        <v>30.017323849738027</v>
      </c>
      <c r="G700" s="16"/>
    </row>
    <row r="701" spans="1:7">
      <c r="A701" s="16">
        <f>'Allen 2013'!I728*27.21</f>
        <v>2.9760665400000001E-2</v>
      </c>
      <c r="B701" s="16">
        <f>'ERG TVA 2011'!J808*27.21</f>
        <v>2.7210000000000002E-2</v>
      </c>
      <c r="C701" s="16">
        <f>'ERG Camera 2011'!J808*27.21</f>
        <v>4.0717043999999998</v>
      </c>
      <c r="D701" s="16"/>
      <c r="E701" s="16">
        <f>'Ravikumar-Measured Only 2020'!K722*3600*24/1000</f>
        <v>0.22344921349510616</v>
      </c>
      <c r="F701" s="16">
        <f>'Ravikumar-All Production-2020'!K722/1000*3600*24</f>
        <v>3.770909354749528</v>
      </c>
      <c r="G701" s="16"/>
    </row>
    <row r="702" spans="1:7">
      <c r="A702" s="16">
        <f>'Allen 2013'!I729*27.21</f>
        <v>0.10416232889999999</v>
      </c>
      <c r="B702" s="16">
        <f>'ERG TVA 2011'!J809*27.21</f>
        <v>2.7210000000000002E-2</v>
      </c>
      <c r="C702" s="16">
        <f>'ERG Camera 2011'!J809*27.21</f>
        <v>4.2801330000000002</v>
      </c>
      <c r="D702" s="16"/>
      <c r="E702" s="16">
        <f>'Ravikumar-Measured Only 2020'!K723*3600*24/1000</f>
        <v>0.22344921349510616</v>
      </c>
      <c r="F702" s="16">
        <f>'Ravikumar-All Production-2020'!K723/1000*3600*24</f>
        <v>30.017323849738027</v>
      </c>
      <c r="G702" s="16"/>
    </row>
    <row r="703" spans="1:7">
      <c r="A703" s="16">
        <f>'Allen 2013'!I730*27.21</f>
        <v>0</v>
      </c>
      <c r="B703" s="16">
        <f>'ERG TVA 2011'!J810*27.21</f>
        <v>2.7210000000000002E-2</v>
      </c>
      <c r="C703" s="16">
        <f>'ERG Camera 2011'!J810*27.21</f>
        <v>7.9235520000000008</v>
      </c>
      <c r="D703" s="16"/>
      <c r="E703" s="16">
        <f>'Ravikumar-Measured Only 2020'!K724*3600*24/1000</f>
        <v>5.8096795508727581</v>
      </c>
      <c r="F703" s="16">
        <f>'Ravikumar-All Production-2020'!K724/1000*3600*24</f>
        <v>30.017323849738027</v>
      </c>
      <c r="G703" s="16"/>
    </row>
    <row r="704" spans="1:7">
      <c r="A704" s="16">
        <f>'Allen 2013'!I731*27.21</f>
        <v>0</v>
      </c>
      <c r="B704" s="16">
        <f>'ERG TVA 2011'!J811*27.21</f>
        <v>1.8774900000000001E-2</v>
      </c>
      <c r="C704" s="16">
        <f>'ERG Camera 2011'!J811*27.21</f>
        <v>9.5779200000000037E-2</v>
      </c>
      <c r="D704" s="16"/>
      <c r="E704" s="16">
        <f>'Ravikumar-Measured Only 2020'!K725*3600*24/1000</f>
        <v>2.2344921349510618</v>
      </c>
      <c r="F704" s="16">
        <f>'Ravikumar-All Production-2020'!K725/1000*3600*24</f>
        <v>30.017323849738027</v>
      </c>
      <c r="G704" s="16"/>
    </row>
    <row r="705" spans="1:7">
      <c r="A705" s="16">
        <f>'Allen 2013'!I732*27.21</f>
        <v>1.9493235837</v>
      </c>
      <c r="B705" s="16">
        <f>'ERG TVA 2011'!J812*27.21</f>
        <v>1.0339800000000001E-2</v>
      </c>
      <c r="C705" s="16">
        <f>'ERG Camera 2011'!J812*27.21</f>
        <v>3.6923969999999997</v>
      </c>
      <c r="D705" s="16"/>
      <c r="E705" s="16">
        <f>'Ravikumar-Measured Only 2020'!K726*3600*24/1000</f>
        <v>0.67034764048531836</v>
      </c>
      <c r="F705" s="16">
        <f>'Ravikumar-All Production-2020'!K726/1000*3600*24</f>
        <v>3.3517382024265907</v>
      </c>
      <c r="G705" s="16"/>
    </row>
    <row r="706" spans="1:7">
      <c r="A706" s="16">
        <f>'Allen 2013'!I733*27.21</f>
        <v>0.40176898290000002</v>
      </c>
      <c r="B706" s="16">
        <f>'ERG TVA 2011'!J813*27.21</f>
        <v>0.31998959999999999</v>
      </c>
      <c r="C706" s="16">
        <f>'ERG Camera 2011'!J813*27.21</f>
        <v>33.544488000000001</v>
      </c>
      <c r="D706" s="16"/>
      <c r="E706" s="16">
        <f>'Ravikumar-Measured Only 2020'!K727*3600*24/1000</f>
        <v>0.22344921349510616</v>
      </c>
      <c r="F706" s="16">
        <f>'Ravikumar-All Production-2020'!K727/1000*3600*24</f>
        <v>3.770909354749528</v>
      </c>
      <c r="G706" s="16"/>
    </row>
    <row r="707" spans="1:7">
      <c r="A707" s="16">
        <f>'Allen 2013'!I734*27.21</f>
        <v>0.80353796580000003</v>
      </c>
      <c r="B707" s="16">
        <f>'ERG TVA 2011'!J814*27.21</f>
        <v>2.4380160000000002</v>
      </c>
      <c r="C707" s="16">
        <f>'ERG Camera 2011'!J814*27.21</f>
        <v>2.7210000000000002E-2</v>
      </c>
      <c r="D707" s="16"/>
      <c r="E707" s="16">
        <f>'Ravikumar-Measured Only 2020'!K728*3600*24/1000</f>
        <v>5.1393319103874422</v>
      </c>
      <c r="F707" s="16">
        <f>'Ravikumar-All Production-2020'!K728/1000*3600*24</f>
        <v>1.0857743472649501</v>
      </c>
      <c r="G707" s="16"/>
    </row>
    <row r="708" spans="1:7">
      <c r="A708" s="16">
        <f>'Allen 2013'!I735*27.21</f>
        <v>4.2557751521999991</v>
      </c>
      <c r="B708" s="16">
        <f>'ERG TVA 2011'!J815*27.21</f>
        <v>29.234424000000001</v>
      </c>
      <c r="C708" s="16">
        <f>'ERG Camera 2011'!J815*27.21</f>
        <v>9.9515133000000002</v>
      </c>
      <c r="D708" s="16"/>
      <c r="E708" s="16">
        <f>'Ravikumar-Measured Only 2020'!K729*3600*24/1000</f>
        <v>0.22344921349510616</v>
      </c>
      <c r="F708" s="16">
        <f>'Ravikumar-All Production-2020'!K729/1000*3600*24</f>
        <v>0.44689842699021232</v>
      </c>
      <c r="G708" s="16"/>
    </row>
    <row r="709" spans="1:7">
      <c r="A709" s="16">
        <f>'Allen 2013'!I736*27.21</f>
        <v>5.1337147814999993</v>
      </c>
      <c r="B709" s="16">
        <f>'ERG TVA 2011'!J816*27.21</f>
        <v>2.7210000000000002E-2</v>
      </c>
      <c r="C709" s="16">
        <f>'ERG Camera 2011'!J816*27.21</f>
        <v>13.387319999999997</v>
      </c>
      <c r="D709" s="16"/>
      <c r="E709" s="16">
        <f>'Ravikumar-Measured Only 2020'!K730*3600*24/1000</f>
        <v>1.1172460674755302</v>
      </c>
      <c r="F709" s="16">
        <f>'Ravikumar-All Production-2020'!K730/1000*3600*24</f>
        <v>1.5641444944657428</v>
      </c>
      <c r="G709" s="16"/>
    </row>
    <row r="710" spans="1:7">
      <c r="A710" s="16">
        <f>'Allen 2013'!I737*27.21</f>
        <v>0.90770029469999991</v>
      </c>
      <c r="B710" s="16">
        <f>'ERG TVA 2011'!J817*27.21</f>
        <v>2.7210000000000002E-2</v>
      </c>
      <c r="C710" s="16">
        <f>'ERG Camera 2011'!J817*27.21</f>
        <v>2.7210000000000002E-2</v>
      </c>
      <c r="D710" s="16"/>
      <c r="E710" s="16">
        <f>'Ravikumar-Measured Only 2020'!K731*3600*24/1000</f>
        <v>1.1172460674755302</v>
      </c>
      <c r="F710" s="16">
        <f>'Ravikumar-All Production-2020'!K731/1000*3600*24</f>
        <v>13.797102230094652</v>
      </c>
      <c r="G710" s="16"/>
    </row>
    <row r="711" spans="1:7">
      <c r="A711" s="16">
        <f>'Allen 2013'!I738*27.21</f>
        <v>0.32736731939999997</v>
      </c>
      <c r="B711" s="16">
        <f>'ERG TVA 2011'!J818*27.21</f>
        <v>2.7210000000000002E-2</v>
      </c>
      <c r="C711" s="16">
        <f>'ERG Camera 2011'!J818*27.21</f>
        <v>2.8864367999999998</v>
      </c>
      <c r="D711" s="16"/>
      <c r="E711" s="16">
        <f>'Ravikumar-Measured Only 2020'!K732*3600*24/1000</f>
        <v>0.67034764048531836</v>
      </c>
      <c r="F711" s="16">
        <f>'Ravikumar-All Production-2020'!K732/1000*3600*24</f>
        <v>2.2344921349510614</v>
      </c>
      <c r="G711" s="16"/>
    </row>
    <row r="712" spans="1:7">
      <c r="A712" s="16">
        <f>'Allen 2013'!I739*27.21</f>
        <v>0.47617064640000001</v>
      </c>
      <c r="B712" s="16">
        <f>'ERG TVA 2011'!J819*27.21</f>
        <v>2.7210000000000002E-2</v>
      </c>
      <c r="C712" s="16">
        <f>'ERG Camera 2011'!J819*27.21</f>
        <v>4.2657116999999998</v>
      </c>
      <c r="D712" s="16"/>
      <c r="E712" s="16">
        <f>'Ravikumar-Measured Only 2020'!K733*3600*24/1000</f>
        <v>0.22344921349510616</v>
      </c>
      <c r="F712" s="16">
        <f>'Ravikumar-All Production-2020'!K733/1000*3600*24</f>
        <v>3.770909354749528</v>
      </c>
      <c r="G712" s="16"/>
    </row>
    <row r="713" spans="1:7">
      <c r="A713" s="16">
        <f>'Allen 2013'!I740*27.21</f>
        <v>0</v>
      </c>
      <c r="B713" s="16">
        <f>'ERG TVA 2011'!J820*27.21</f>
        <v>2.7210000000000002E-2</v>
      </c>
      <c r="C713" s="16">
        <f>'ERG Camera 2011'!J820*27.21</f>
        <v>6.7905275999999999</v>
      </c>
      <c r="D713" s="16"/>
      <c r="E713" s="16">
        <f>'Ravikumar-Measured Only 2020'!K734*3600*24/1000</f>
        <v>0.22344921349510616</v>
      </c>
      <c r="F713" s="16">
        <f>'Ravikumar-All Production-2020'!K734/1000*3600*24</f>
        <v>1.5641444944657428</v>
      </c>
      <c r="G713" s="16"/>
    </row>
    <row r="714" spans="1:7">
      <c r="A714" s="16">
        <f>'Allen 2013'!I741*27.21</f>
        <v>0.51670810439999992</v>
      </c>
      <c r="B714" s="16">
        <f>'ERG TVA 2011'!J821*27.21</f>
        <v>2.7210000000000002E-2</v>
      </c>
      <c r="C714" s="16">
        <f>'ERG Camera 2011'!J821*27.21</f>
        <v>21.215637000000001</v>
      </c>
      <c r="D714" s="16"/>
      <c r="E714" s="16">
        <f>'Ravikumar-Measured Only 2020'!K735*3600*24/1000</f>
        <v>4.6924334833972283</v>
      </c>
      <c r="F714" s="16">
        <f>'Ravikumar-All Production-2020'!K735/1000*3600*24</f>
        <v>0.22344921349510616</v>
      </c>
      <c r="G714" s="16"/>
    </row>
    <row r="715" spans="1:7">
      <c r="A715" s="16">
        <f>'Allen 2013'!I742*27.21</f>
        <v>0</v>
      </c>
      <c r="B715" s="16">
        <f>'ERG TVA 2011'!J822*27.21</f>
        <v>2.7210000000000002E-2</v>
      </c>
      <c r="C715" s="16">
        <f>'ERG Camera 2011'!J822*27.21</f>
        <v>1.3049916000000001</v>
      </c>
      <c r="D715" s="16"/>
      <c r="E715" s="16">
        <f>'Ravikumar-Measured Only 2020'!K736*3600*24/1000</f>
        <v>0.22344921349510616</v>
      </c>
      <c r="F715" s="16">
        <f>'Ravikumar-All Production-2020'!K736/1000*3600*24</f>
        <v>13.797102230094652</v>
      </c>
      <c r="G715" s="16"/>
    </row>
    <row r="716" spans="1:7">
      <c r="A716" s="16">
        <f>'Allen 2013'!I743*27.21</f>
        <v>0</v>
      </c>
      <c r="B716" s="16">
        <f>'ERG TVA 2011'!J823*27.21</f>
        <v>2.7210000000000002E-2</v>
      </c>
      <c r="C716" s="16">
        <f>'ERG Camera 2011'!J823*27.21</f>
        <v>3.9859929000000003</v>
      </c>
      <c r="D716" s="16"/>
      <c r="E716" s="16">
        <f>'Ravikumar-Measured Only 2020'!K737*3600*24/1000</f>
        <v>1.7875937079608495</v>
      </c>
      <c r="F716" s="16">
        <f>'Ravikumar-All Production-2020'!K737/1000*3600*24</f>
        <v>2.2344921349510614</v>
      </c>
      <c r="G716" s="16"/>
    </row>
    <row r="717" spans="1:7">
      <c r="A717" s="16">
        <f>'Allen 2013'!I744*27.21</f>
        <v>4.5674433899999999E-2</v>
      </c>
      <c r="B717" s="16">
        <f>'ERG TVA 2011'!J824*27.21</f>
        <v>2.7210000000000002E-2</v>
      </c>
      <c r="C717" s="16">
        <f>'ERG Camera 2011'!J824*27.21</f>
        <v>1.4693400000000003</v>
      </c>
      <c r="D717" s="16"/>
      <c r="E717" s="16">
        <f>'Ravikumar-Measured Only 2020'!K738*3600*24/1000</f>
        <v>1.3406952809706365</v>
      </c>
      <c r="F717" s="16">
        <f>'Ravikumar-All Production-2020'!K738/1000*3600*24</f>
        <v>1.7875937079608497</v>
      </c>
      <c r="G717" s="16"/>
    </row>
    <row r="718" spans="1:7">
      <c r="A718" s="16">
        <f>'Allen 2013'!I745*27.21</f>
        <v>0.91859218560000011</v>
      </c>
      <c r="B718" s="16">
        <f>'ERG TVA 2011'!J825*27.21</f>
        <v>2.7210000000000002E-2</v>
      </c>
      <c r="C718" s="16">
        <f>'ERG Camera 2011'!J825*27.21</f>
        <v>10.622784000000001</v>
      </c>
      <c r="D718" s="16"/>
      <c r="E718" s="16">
        <f>'Ravikumar-Measured Only 2020'!K739*3600*24/1000</f>
        <v>1.5641444944657426</v>
      </c>
      <c r="F718" s="16">
        <f>'Ravikumar-All Production-2020'!K739/1000*3600*24</f>
        <v>1.5641444944657428</v>
      </c>
      <c r="G718" s="16"/>
    </row>
    <row r="719" spans="1:7">
      <c r="A719" s="16">
        <f>'Allen 2013'!I746*27.21</f>
        <v>0.10047102030000001</v>
      </c>
      <c r="B719" s="16">
        <f>'ERG TVA 2011'!J826*27.21</f>
        <v>4.4923710000000003</v>
      </c>
      <c r="C719" s="16">
        <f>'ERG Camera 2011'!J826*27.21</f>
        <v>27.297072000000004</v>
      </c>
      <c r="D719" s="16"/>
      <c r="E719" s="16">
        <f>'Ravikumar-Measured Only 2020'!K740*3600*24/1000</f>
        <v>0.22344921349510616</v>
      </c>
      <c r="F719" s="16">
        <f>'Ravikumar-All Production-2020'!K740/1000*3600*24</f>
        <v>3.8416076320120149</v>
      </c>
      <c r="G719" s="16"/>
    </row>
    <row r="720" spans="1:7">
      <c r="A720" s="16">
        <f>'Allen 2013'!I747*27.21</f>
        <v>8.611801740000001E-2</v>
      </c>
      <c r="B720" s="16">
        <f>'ERG TVA 2011'!J827*27.21</f>
        <v>2.7210000000000002E-2</v>
      </c>
      <c r="C720" s="16">
        <f>'ERG Camera 2011'!J827*27.21</f>
        <v>2.7210000000000002E-2</v>
      </c>
      <c r="D720" s="16"/>
      <c r="E720" s="16">
        <f>'Ravikumar-Measured Only 2020'!K741*3600*24/1000</f>
        <v>0.22344921349510616</v>
      </c>
      <c r="F720" s="16">
        <f>'Ravikumar-All Production-2020'!K741/1000*3600*24</f>
        <v>1.0857743472649501</v>
      </c>
      <c r="G720" s="16"/>
    </row>
    <row r="721" spans="1:7">
      <c r="A721" s="16">
        <f>'Allen 2013'!I748*27.21</f>
        <v>0</v>
      </c>
      <c r="B721" s="16">
        <f>'ERG TVA 2011'!J828*27.21</f>
        <v>0.12625440000000002</v>
      </c>
      <c r="C721" s="16">
        <f>'ERG Camera 2011'!J828*27.21</f>
        <v>0.96976439999999997</v>
      </c>
      <c r="D721" s="16"/>
      <c r="E721" s="16">
        <f>'Ravikumar-Measured Only 2020'!K742*3600*24/1000</f>
        <v>2.6813905619412735</v>
      </c>
      <c r="F721" s="16">
        <f>'Ravikumar-All Production-2020'!K742/1000*3600*24</f>
        <v>1.7875937079608497</v>
      </c>
      <c r="G721" s="16"/>
    </row>
    <row r="722" spans="1:7">
      <c r="A722" s="16">
        <f>'Allen 2013'!I749*27.21</f>
        <v>0.78941515950000007</v>
      </c>
      <c r="B722" s="16">
        <f>'ERG TVA 2011'!J829*27.21</f>
        <v>0.74664240000000004</v>
      </c>
      <c r="C722" s="16">
        <f>'ERG Camera 2011'!J829*27.21</f>
        <v>1.3713840000000002</v>
      </c>
      <c r="D722" s="16"/>
      <c r="E722" s="16">
        <f>'Ravikumar-Measured Only 2020'!K743*3600*24/1000</f>
        <v>0.22344921349510616</v>
      </c>
      <c r="F722" s="16">
        <f>'Ravikumar-All Production-2020'!K743/1000*3600*24</f>
        <v>2.2344921349510614</v>
      </c>
      <c r="G722" s="16"/>
    </row>
    <row r="723" spans="1:7">
      <c r="A723" s="16">
        <f>'Allen 2013'!I750*27.21</f>
        <v>8.611801740000001E-2</v>
      </c>
      <c r="B723" s="16">
        <f>'ERG TVA 2011'!J830*27.21</f>
        <v>2.7210000000000002E-2</v>
      </c>
      <c r="C723" s="16">
        <f>'ERG Camera 2011'!J830*27.21</f>
        <v>5.5535610000000002</v>
      </c>
      <c r="D723" s="16"/>
      <c r="E723" s="16">
        <f>'Ravikumar-Measured Only 2020'!K744*3600*24/1000</f>
        <v>1.3406952809706365</v>
      </c>
      <c r="F723" s="16">
        <f>'Ravikumar-All Production-2020'!K744/1000*3600*24</f>
        <v>3.770909354749528</v>
      </c>
      <c r="G723" s="16"/>
    </row>
    <row r="724" spans="1:7">
      <c r="A724" s="16">
        <f>'Allen 2013'!I751*27.21</f>
        <v>3.9040167888000004</v>
      </c>
      <c r="B724" s="16">
        <f>'ERG TVA 2011'!J831*27.21</f>
        <v>0.78909000000000007</v>
      </c>
      <c r="C724" s="16">
        <f>'ERG Camera 2011'!J831*27.21</f>
        <v>9.9436224000000006</v>
      </c>
      <c r="D724" s="16"/>
      <c r="E724" s="16">
        <f>'Ravikumar-Measured Only 2020'!K745*3600*24/1000</f>
        <v>0.22344921349510616</v>
      </c>
      <c r="F724" s="16">
        <f>'Ravikumar-All Production-2020'!K745/1000*3600*24</f>
        <v>3.8416076320120149</v>
      </c>
      <c r="G724" s="16"/>
    </row>
    <row r="725" spans="1:7">
      <c r="A725" s="16">
        <f>'Allen 2013'!I752*27.21</f>
        <v>0.88988617979999995</v>
      </c>
      <c r="B725" s="16">
        <f>'ERG TVA 2011'!J832*27.21</f>
        <v>6.6683547000000001</v>
      </c>
      <c r="C725" s="16">
        <f>'ERG Camera 2011'!J832*27.21</f>
        <v>10.576526999999997</v>
      </c>
      <c r="D725" s="16"/>
      <c r="E725" s="16">
        <f>'Ravikumar-Measured Only 2020'!K746*3600*24/1000</f>
        <v>1.5641444944657426</v>
      </c>
      <c r="F725" s="16">
        <f>'Ravikumar-All Production-2020'!K746/1000*3600*24</f>
        <v>0.22344921349510616</v>
      </c>
      <c r="G725" s="16"/>
    </row>
    <row r="726" spans="1:7">
      <c r="A726" s="16">
        <f>'Allen 2013'!I753*27.21</f>
        <v>2.5404815133</v>
      </c>
      <c r="B726" s="16">
        <f>'ERG TVA 2011'!J833*27.21</f>
        <v>2.7210000000000002E-2</v>
      </c>
      <c r="C726" s="16">
        <f>'ERG Camera 2011'!J833*27.21</f>
        <v>0.22094520000000001</v>
      </c>
      <c r="D726" s="16"/>
      <c r="E726" s="16">
        <f>'Ravikumar-Measured Only 2020'!K747*3600*24/1000</f>
        <v>0.67034764048531836</v>
      </c>
      <c r="F726" s="16">
        <f>'Ravikumar-All Production-2020'!K747/1000*3600*24</f>
        <v>1.0857743472649501</v>
      </c>
      <c r="G726" s="16"/>
    </row>
    <row r="727" spans="1:7">
      <c r="A727" s="16">
        <f>'Allen 2013'!I754*27.21</f>
        <v>2.1242444292</v>
      </c>
      <c r="B727" s="16">
        <f>'ERG TVA 2011'!J834*27.21</f>
        <v>0.17142300000000002</v>
      </c>
      <c r="C727" s="16">
        <f>'ERG Camera 2011'!J834*27.21</f>
        <v>3.3656049000000001</v>
      </c>
      <c r="D727" s="16"/>
      <c r="E727" s="16">
        <f>'Ravikumar-Measured Only 2020'!K748*3600*24/1000</f>
        <v>0.22344921349510616</v>
      </c>
      <c r="F727" s="16">
        <f>'Ravikumar-All Production-2020'!K748/1000*3600*24</f>
        <v>13.797102230094652</v>
      </c>
      <c r="G727" s="16"/>
    </row>
    <row r="728" spans="1:7">
      <c r="A728" s="16">
        <f>'Allen 2013'!I755*27.21</f>
        <v>0</v>
      </c>
      <c r="B728" s="16">
        <f>'ERG TVA 2011'!J835*27.21</f>
        <v>0.40325220000000001</v>
      </c>
      <c r="C728" s="16">
        <f>'ERG Camera 2011'!J835*27.21</f>
        <v>5.8896044999999999</v>
      </c>
      <c r="D728" s="16"/>
      <c r="E728" s="16">
        <f>'Ravikumar-Measured Only 2020'!K749*3600*24/1000</f>
        <v>1.1172460674755302</v>
      </c>
      <c r="F728" s="16">
        <f>'Ravikumar-All Production-2020'!K749/1000*3600*24</f>
        <v>3.3517382024265907</v>
      </c>
      <c r="G728" s="16"/>
    </row>
    <row r="729" spans="1:7">
      <c r="A729" s="16">
        <f>'Allen 2013'!I756*27.21</f>
        <v>0</v>
      </c>
      <c r="B729" s="16">
        <f>'ERG TVA 2011'!J836*27.21</f>
        <v>2.7210000000000002E-2</v>
      </c>
      <c r="C729" s="16">
        <f>'ERG Camera 2011'!J836*27.21</f>
        <v>2.7414075000000002</v>
      </c>
      <c r="D729" s="16"/>
      <c r="E729" s="16">
        <f>'Ravikumar-Measured Only 2020'!K750*3600*24/1000</f>
        <v>2.0110429214559558</v>
      </c>
      <c r="F729" s="16">
        <f>'Ravikumar-All Production-2020'!K750/1000*3600*24</f>
        <v>13.797102230094652</v>
      </c>
      <c r="G729" s="16"/>
    </row>
    <row r="730" spans="1:7">
      <c r="A730" s="16">
        <f>'Allen 2013'!I757*27.21</f>
        <v>0.43059008700000001</v>
      </c>
      <c r="B730" s="16">
        <f>'ERG TVA 2011'!J837*27.21</f>
        <v>2.7210000000000002E-2</v>
      </c>
      <c r="C730" s="16">
        <f>'ERG Camera 2011'!J837*27.21</f>
        <v>8.2356507000000008</v>
      </c>
      <c r="D730" s="16"/>
      <c r="E730" s="16">
        <f>'Ravikumar-Measured Only 2020'!K751*3600*24/1000</f>
        <v>1.5641444944657426</v>
      </c>
      <c r="F730" s="16">
        <f>'Ravikumar-All Production-2020'!K751/1000*3600*24</f>
        <v>1.7875937079608497</v>
      </c>
      <c r="G730" s="16"/>
    </row>
    <row r="731" spans="1:7">
      <c r="A731" s="16">
        <f>'Allen 2013'!I758*27.21</f>
        <v>7.1765014500000002E-2</v>
      </c>
      <c r="B731" s="16">
        <f>'ERG TVA 2011'!J838*27.21</f>
        <v>14.366880000000002</v>
      </c>
      <c r="C731" s="16">
        <f>'ERG Camera 2011'!J838*27.21</f>
        <v>4.7067857999999996</v>
      </c>
      <c r="D731" s="16"/>
      <c r="E731" s="16">
        <f>'Ravikumar-Measured Only 2020'!K752*3600*24/1000</f>
        <v>1.5641444944657426</v>
      </c>
      <c r="F731" s="16">
        <f>'Ravikumar-All Production-2020'!K752/1000*3600*24</f>
        <v>3.8416076320120149</v>
      </c>
      <c r="G731" s="16"/>
    </row>
    <row r="732" spans="1:7">
      <c r="A732" s="16">
        <f>'Allen 2013'!I759*27.21</f>
        <v>7.1765014500000002E-2</v>
      </c>
      <c r="B732" s="16">
        <f>'ERG TVA 2011'!J839*27.21</f>
        <v>0.90854190000000012</v>
      </c>
      <c r="C732" s="16">
        <f>'ERG Camera 2011'!J839*27.21</f>
        <v>3.8379705000000004</v>
      </c>
      <c r="D732" s="16"/>
      <c r="E732" s="16">
        <f>'Ravikumar-Measured Only 2020'!K753*3600*24/1000</f>
        <v>0.67034764048531836</v>
      </c>
      <c r="F732" s="16">
        <f>'Ravikumar-All Production-2020'!K753/1000*3600*24</f>
        <v>0.22344921349510616</v>
      </c>
      <c r="G732" s="16"/>
    </row>
    <row r="733" spans="1:7">
      <c r="A733" s="16">
        <f>'Allen 2013'!I760*27.21</f>
        <v>1.9376553915000001</v>
      </c>
      <c r="B733" s="16">
        <f>'ERG TVA 2011'!J840*27.21</f>
        <v>2.7210000000000002E-2</v>
      </c>
      <c r="C733" s="16">
        <f>'ERG Camera 2011'!J840*27.21</f>
        <v>8.0323920000000015</v>
      </c>
      <c r="D733" s="16"/>
      <c r="E733" s="16">
        <f>'Ravikumar-Measured Only 2020'!K754*3600*24/1000</f>
        <v>0.67034764048531836</v>
      </c>
      <c r="F733" s="16">
        <f>'Ravikumar-All Production-2020'!K754/1000*3600*24</f>
        <v>0.22344921349510616</v>
      </c>
      <c r="G733" s="16"/>
    </row>
    <row r="734" spans="1:7">
      <c r="A734" s="16">
        <f>'Allen 2013'!I761*27.21</f>
        <v>3.3442496757000004</v>
      </c>
      <c r="B734" s="16">
        <f>'ERG TVA 2011'!J841*27.21</f>
        <v>2.7210000000000002E-2</v>
      </c>
      <c r="C734" s="16">
        <f>'ERG Camera 2011'!J841*27.21</f>
        <v>16.521912000000004</v>
      </c>
      <c r="D734" s="16"/>
      <c r="E734" s="16">
        <f>'Ravikumar-Measured Only 2020'!K755*3600*24/1000</f>
        <v>1.1172460674755302</v>
      </c>
      <c r="F734" s="16">
        <f>'Ravikumar-All Production-2020'!K755/1000*3600*24</f>
        <v>0.44689842699021232</v>
      </c>
      <c r="G734" s="16"/>
    </row>
    <row r="735" spans="1:7">
      <c r="A735" s="16">
        <f>'Allen 2013'!I762*27.21</f>
        <v>2.7414235539000003</v>
      </c>
      <c r="B735" s="16">
        <f>'ERG TVA 2011'!J842*27.21</f>
        <v>0.14366880000000001</v>
      </c>
      <c r="C735" s="16">
        <f>'ERG Camera 2011'!J842*27.21</f>
        <v>7.4397582</v>
      </c>
      <c r="D735" s="16"/>
      <c r="E735" s="16">
        <f>'Ravikumar-Measured Only 2020'!K756*3600*24/1000</f>
        <v>4.9158826968923357</v>
      </c>
      <c r="F735" s="16">
        <f>'Ravikumar-All Production-2020'!K756/1000*3600*24</f>
        <v>3.1282889889314864</v>
      </c>
      <c r="G735" s="16"/>
    </row>
    <row r="736" spans="1:7">
      <c r="A736" s="16">
        <f>'Allen 2013'!I763*27.21</f>
        <v>2.6350506846000004</v>
      </c>
      <c r="B736" s="16">
        <f>'ERG TVA 2011'!J843*27.21</f>
        <v>0.16652519999999996</v>
      </c>
      <c r="C736" s="16">
        <f>'ERG Camera 2011'!J843*27.21</f>
        <v>2.7210000000000002E-2</v>
      </c>
      <c r="D736" s="16"/>
      <c r="E736" s="16">
        <f>'Ravikumar-Measured Only 2020'!K757*3600*24/1000</f>
        <v>1.1172460674755302</v>
      </c>
      <c r="F736" s="16">
        <f>'Ravikumar-All Production-2020'!K757/1000*3600*24</f>
        <v>0.67034764048531847</v>
      </c>
      <c r="G736" s="16"/>
    </row>
    <row r="737" spans="1:7">
      <c r="A737" s="16">
        <f>'Allen 2013'!I764*27.21</f>
        <v>2.7286819271999998</v>
      </c>
      <c r="B737" s="16">
        <f>'ERG TVA 2011'!J844*27.21</f>
        <v>0.31998959999999999</v>
      </c>
      <c r="C737" s="16">
        <f>'ERG Camera 2011'!J844*27.21</f>
        <v>2.7210000000000002E-2</v>
      </c>
      <c r="D737" s="16"/>
      <c r="E737" s="16">
        <f>'Ravikumar-Measured Only 2020'!K758*3600*24/1000</f>
        <v>1.1172460674755302</v>
      </c>
      <c r="F737" s="16">
        <f>'Ravikumar-All Production-2020'!K758/1000*3600*24</f>
        <v>3.3517382024265907</v>
      </c>
      <c r="G737" s="16"/>
    </row>
    <row r="738" spans="1:7">
      <c r="A738" s="16">
        <f>'Allen 2013'!I765*27.21</f>
        <v>0.74904994080000009</v>
      </c>
      <c r="B738" s="16">
        <f>'ERG TVA 2011'!J845*27.21</f>
        <v>4.6257000000000001</v>
      </c>
      <c r="C738" s="16">
        <f>'ERG Camera 2011'!J845*27.21</f>
        <v>2.7210000000000002E-2</v>
      </c>
      <c r="D738" s="16"/>
      <c r="E738" s="16">
        <f>'Ravikumar-Measured Only 2020'!K759*3600*24/1000</f>
        <v>0.22344921349510616</v>
      </c>
      <c r="F738" s="16">
        <f>'Ravikumar-All Production-2020'!K759/1000*3600*24</f>
        <v>3.3517382024265907</v>
      </c>
      <c r="G738" s="16"/>
    </row>
    <row r="739" spans="1:7">
      <c r="A739" s="16">
        <f>'Allen 2013'!I766*27.21</f>
        <v>8.02553508E-2</v>
      </c>
      <c r="B739" s="16">
        <f>'ERG TVA 2011'!J846*27.21</f>
        <v>1.8774900000000001E-2</v>
      </c>
      <c r="C739" s="16">
        <f>'ERG Camera 2011'!J846*27.21</f>
        <v>3.8295354000000001</v>
      </c>
      <c r="D739" s="16"/>
      <c r="E739" s="16">
        <f>'Ravikumar-Measured Only 2020'!K760*3600*24/1000</f>
        <v>0.22344921349510616</v>
      </c>
      <c r="F739" s="16">
        <f>'Ravikumar-All Production-2020'!K760/1000*3600*24</f>
        <v>0.22344921349510616</v>
      </c>
      <c r="G739" s="16"/>
    </row>
    <row r="740" spans="1:7">
      <c r="A740" s="16">
        <f>'Allen 2013'!I767*27.21</f>
        <v>0</v>
      </c>
      <c r="B740" s="16">
        <f>'ERG TVA 2011'!J847*27.21</f>
        <v>1.8774900000000001E-2</v>
      </c>
      <c r="C740" s="16">
        <f>'ERG Camera 2011'!J847*27.21</f>
        <v>7.9382453999999969</v>
      </c>
      <c r="D740" s="16"/>
      <c r="E740" s="16">
        <f>'Ravikumar-Measured Only 2020'!K761*3600*24/1000</f>
        <v>0.67034764048531836</v>
      </c>
      <c r="F740" s="16">
        <f>'Ravikumar-All Production-2020'!K761/1000*3600*24</f>
        <v>1.5641444944657428</v>
      </c>
      <c r="G740" s="16"/>
    </row>
    <row r="741" spans="1:7">
      <c r="A741" s="16">
        <f>'Allen 2013'!I768*27.21</f>
        <v>3.3573488418000004</v>
      </c>
      <c r="B741" s="16">
        <f>'ERG TVA 2011'!J848*27.21</f>
        <v>0.1561854</v>
      </c>
      <c r="C741" s="16">
        <f>'ERG Camera 2011'!J848*27.21</f>
        <v>34.783087199999997</v>
      </c>
      <c r="D741" s="16"/>
      <c r="E741" s="16">
        <f>'Ravikumar-Measured Only 2020'!K762*3600*24/1000</f>
        <v>0.22344921349510616</v>
      </c>
      <c r="F741" s="16">
        <f>'Ravikumar-All Production-2020'!K762/1000*3600*24</f>
        <v>12.736605169221049</v>
      </c>
      <c r="G741" s="16"/>
    </row>
    <row r="742" spans="1:7">
      <c r="A742" s="16">
        <f>'Allen 2013'!I769*27.21</f>
        <v>0.25414194419999997</v>
      </c>
      <c r="B742" s="16">
        <f>'ERG TVA 2011'!J849*27.21</f>
        <v>2.7210000000000002E-2</v>
      </c>
      <c r="C742" s="16">
        <f>'ERG Camera 2011'!J849*27.21</f>
        <v>61.693233000000006</v>
      </c>
      <c r="D742" s="16"/>
      <c r="E742" s="16">
        <f>'Ravikumar-Measured Only 2020'!K763*3600*24/1000</f>
        <v>0.22344921349510616</v>
      </c>
      <c r="F742" s="16">
        <f>'Ravikumar-All Production-2020'!K763/1000*3600*24</f>
        <v>0.22344921349510616</v>
      </c>
      <c r="G742" s="16"/>
    </row>
    <row r="743" spans="1:7">
      <c r="A743" s="16">
        <f>'Allen 2013'!I770*27.21</f>
        <v>0.30764551140000002</v>
      </c>
      <c r="B743" s="16">
        <f>'ERG TVA 2011'!J850*27.21</f>
        <v>2.7210000000000002E-2</v>
      </c>
      <c r="C743" s="16">
        <f>'ERG Camera 2011'!J850*27.21</f>
        <v>2.7210000000000002E-2</v>
      </c>
      <c r="D743" s="16"/>
      <c r="E743" s="16">
        <f>'Ravikumar-Measured Only 2020'!K764*3600*24/1000</f>
        <v>0.22344921349510616</v>
      </c>
      <c r="F743" s="16">
        <f>'Ravikumar-All Production-2020'!K764/1000*3600*24</f>
        <v>3.8416076320120149</v>
      </c>
      <c r="G743" s="16"/>
    </row>
    <row r="744" spans="1:7">
      <c r="A744" s="16">
        <f>'Allen 2013'!I771*27.21</f>
        <v>0.12038302619999999</v>
      </c>
      <c r="B744" s="16">
        <f>'ERG TVA 2011'!J851*27.21</f>
        <v>2.7210000000000002E-2</v>
      </c>
      <c r="C744" s="16">
        <f>'ERG Camera 2011'!J851*27.21</f>
        <v>1.8342260999999995</v>
      </c>
      <c r="D744" s="16"/>
      <c r="E744" s="16">
        <f>'Ravikumar-Measured Only 2020'!K765*3600*24/1000</f>
        <v>0.22344921349510616</v>
      </c>
      <c r="F744" s="16">
        <f>'Ravikumar-All Production-2020'!K765/1000*3600*24</f>
        <v>0.22344921349510616</v>
      </c>
      <c r="G744" s="16"/>
    </row>
    <row r="745" spans="1:7">
      <c r="A745" s="16">
        <f>'Allen 2013'!I772*27.21</f>
        <v>2.3942846322000002</v>
      </c>
      <c r="B745" s="16">
        <f>'ERG TVA 2011'!J852*27.21</f>
        <v>2.7210000000000002E-2</v>
      </c>
      <c r="C745" s="16">
        <f>'ERG Camera 2011'!J852*27.21</f>
        <v>19.316923199999998</v>
      </c>
      <c r="D745" s="16"/>
      <c r="E745" s="16">
        <f>'Ravikumar-Measured Only 2020'!K766*3600*24/1000</f>
        <v>1.1172460674755302</v>
      </c>
      <c r="F745" s="16">
        <f>'Ravikumar-All Production-2020'!K766/1000*3600*24</f>
        <v>13.797102230094652</v>
      </c>
      <c r="G745" s="16"/>
    </row>
    <row r="746" spans="1:7">
      <c r="A746" s="16">
        <f>'Allen 2013'!I773*27.21</f>
        <v>2.4879158748000005</v>
      </c>
      <c r="B746" s="16">
        <f>'ERG TVA 2011'!J853*27.21</f>
        <v>2.7210000000000002E-2</v>
      </c>
      <c r="C746" s="16">
        <f>'ERG Camera 2011'!J853*27.21</f>
        <v>1.4579118000000002</v>
      </c>
      <c r="D746" s="16"/>
      <c r="E746" s="16">
        <f>'Ravikumar-Measured Only 2020'!K767*3600*24/1000</f>
        <v>0.22344921349510616</v>
      </c>
      <c r="F746" s="16">
        <f>'Ravikumar-All Production-2020'!K767/1000*3600*24</f>
        <v>3.3517382024265907</v>
      </c>
      <c r="G746" s="16"/>
    </row>
    <row r="747" spans="1:7">
      <c r="A747" s="16">
        <f>'Allen 2013'!I774*27.21</f>
        <v>1.2840856128</v>
      </c>
      <c r="B747" s="16">
        <f>'ERG TVA 2011'!J854*27.21</f>
        <v>0.46284210000000003</v>
      </c>
      <c r="C747" s="16">
        <f>'ERG Camera 2011'!J854*27.21</f>
        <v>6.4830546</v>
      </c>
      <c r="D747" s="16"/>
      <c r="E747" s="16">
        <f>'Ravikumar-Measured Only 2020'!K768*3600*24/1000</f>
        <v>4.4689842699021236</v>
      </c>
      <c r="F747" s="16">
        <f>'Ravikumar-All Production-2020'!K768/1000*3600*24</f>
        <v>1.1172460674755305</v>
      </c>
      <c r="G747" s="16"/>
    </row>
    <row r="748" spans="1:7">
      <c r="A748" s="16">
        <f>'Allen 2013'!I775*27.21</f>
        <v>0.1605107016</v>
      </c>
      <c r="B748" s="16">
        <f>'ERG TVA 2011'!J855*27.21</f>
        <v>2.7210000000000002E-2</v>
      </c>
      <c r="C748" s="16">
        <f>'ERG Camera 2011'!J855*27.21</f>
        <v>8.5482936000000009</v>
      </c>
      <c r="D748" s="16"/>
      <c r="E748" s="16">
        <f>'Ravikumar-Measured Only 2020'!K769*3600*24/1000</f>
        <v>1.1172460674755302</v>
      </c>
      <c r="F748" s="16">
        <f>'Ravikumar-All Production-2020'!K769/1000*3600*24</f>
        <v>3.8416076320120149</v>
      </c>
      <c r="G748" s="16"/>
    </row>
    <row r="749" spans="1:7">
      <c r="A749" s="16">
        <f>'Allen 2013'!I776*27.21</f>
        <v>1.3643409635999999</v>
      </c>
      <c r="B749" s="16">
        <f>'ERG TVA 2011'!J856*27.21</f>
        <v>0.34284600000000004</v>
      </c>
      <c r="C749" s="16">
        <f>'ERG Camera 2011'!J856*27.21</f>
        <v>0.70637159999999999</v>
      </c>
      <c r="D749" s="16"/>
      <c r="E749" s="16">
        <f>'Ravikumar-Measured Only 2020'!K770*3600*24/1000</f>
        <v>2.2344921349510618</v>
      </c>
      <c r="F749" s="16">
        <f>'Ravikumar-All Production-2020'!K770/1000*3600*24</f>
        <v>3.8416076320120149</v>
      </c>
      <c r="G749" s="16"/>
    </row>
    <row r="750" spans="1:7">
      <c r="A750" s="16">
        <f>'Allen 2013'!I777*27.21</f>
        <v>2.3407810649999998</v>
      </c>
      <c r="B750" s="16">
        <f>'ERG TVA 2011'!J857*27.21</f>
        <v>2.7210000000000002E-2</v>
      </c>
      <c r="C750" s="16">
        <f>'ERG Camera 2011'!J857*27.21</f>
        <v>41.14152</v>
      </c>
      <c r="D750" s="16"/>
      <c r="E750" s="16">
        <f>'Ravikumar-Measured Only 2020'!K771*3600*24/1000</f>
        <v>0.22344921349510616</v>
      </c>
      <c r="F750" s="16">
        <f>'Ravikumar-All Production-2020'!K771/1000*3600*24</f>
        <v>0.22344921349510616</v>
      </c>
      <c r="G750" s="16"/>
    </row>
    <row r="751" spans="1:7">
      <c r="A751" s="16">
        <f>'Allen 2013'!I778*27.21</f>
        <v>0.3210214032</v>
      </c>
      <c r="B751" s="16">
        <f>'ERG TVA 2011'!J858*27.21</f>
        <v>2.7210000000000002E-2</v>
      </c>
      <c r="C751" s="16">
        <f>'ERG Camera 2011'!J858*27.21</f>
        <v>3.2105079000000001</v>
      </c>
      <c r="D751" s="16"/>
      <c r="E751" s="16">
        <f>'Ravikumar-Measured Only 2020'!K772*3600*24/1000</f>
        <v>4.4689842699021236</v>
      </c>
      <c r="F751" s="16">
        <f>'Ravikumar-All Production-2020'!K772/1000*3600*24</f>
        <v>1.0857743472649501</v>
      </c>
      <c r="G751" s="16"/>
    </row>
    <row r="752" spans="1:7">
      <c r="A752" s="16">
        <f>'Allen 2013'!I779*27.21</f>
        <v>0.12038302619999999</v>
      </c>
      <c r="B752" s="16">
        <f>'ERG TVA 2011'!J859*27.21</f>
        <v>33.422043000000002</v>
      </c>
      <c r="C752" s="16">
        <f>'ERG Camera 2011'!J859*27.21</f>
        <v>3.8050463999999997</v>
      </c>
      <c r="D752" s="16"/>
      <c r="E752" s="16">
        <f>'Ravikumar-Measured Only 2020'!K773*3600*24/1000</f>
        <v>8.267620899318926</v>
      </c>
      <c r="F752" s="16">
        <f>'Ravikumar-All Production-2020'!K773/1000*3600*24</f>
        <v>13.797102230094652</v>
      </c>
      <c r="G752" s="16"/>
    </row>
    <row r="753" spans="1:7">
      <c r="A753" s="16">
        <f>'Allen 2013'!I780*27.21</f>
        <v>0</v>
      </c>
      <c r="B753" s="16">
        <f>'ERG TVA 2011'!J860*27.21</f>
        <v>2.7210000000000002E-2</v>
      </c>
      <c r="C753" s="16">
        <f>'ERG Camera 2011'!J860*27.21</f>
        <v>4.3536000000000001</v>
      </c>
      <c r="D753" s="16"/>
      <c r="E753" s="16">
        <f>'Ravikumar-Measured Only 2020'!K774*3600*24/1000</f>
        <v>4.4689842699021236</v>
      </c>
      <c r="F753" s="16">
        <f>'Ravikumar-All Production-2020'!K774/1000*3600*24</f>
        <v>3.3517382024265907</v>
      </c>
      <c r="G753" s="16"/>
    </row>
    <row r="754" spans="1:7">
      <c r="A754" s="16">
        <f>'Allen 2013'!I781*27.21</f>
        <v>0</v>
      </c>
      <c r="B754" s="16">
        <f>'ERG TVA 2011'!J861*27.21</f>
        <v>2.7210000000000002E-2</v>
      </c>
      <c r="C754" s="16">
        <f>'ERG Camera 2011'!J861*27.21</f>
        <v>32.105078999999996</v>
      </c>
      <c r="D754" s="16"/>
      <c r="E754" s="16">
        <f>'Ravikumar-Measured Only 2020'!K775*3600*24/1000</f>
        <v>8.4910701128140325</v>
      </c>
      <c r="F754" s="16">
        <f>'Ravikumar-All Production-2020'!K775/1000*3600*24</f>
        <v>2.6813905619412739</v>
      </c>
      <c r="G754" s="16"/>
    </row>
    <row r="755" spans="1:7">
      <c r="A755" s="16">
        <f>'Allen 2013'!I782*27.21</f>
        <v>5.3503567200000005E-2</v>
      </c>
      <c r="B755" s="16">
        <f>'ERG TVA 2011'!J862*27.21</f>
        <v>2.7210000000000002E-2</v>
      </c>
      <c r="C755" s="16">
        <f>'ERG Camera 2011'!J862*27.21</f>
        <v>7.7276400000000009E-2</v>
      </c>
      <c r="D755" s="16"/>
      <c r="E755" s="16">
        <f>'Ravikumar-Measured Only 2020'!K776*3600*24/1000</f>
        <v>4.4689842699021236</v>
      </c>
      <c r="F755" s="16">
        <f>'Ravikumar-All Production-2020'!K776/1000*3600*24</f>
        <v>1.3406952809706365</v>
      </c>
      <c r="G755" s="16"/>
    </row>
    <row r="756" spans="1:7">
      <c r="A756" s="16">
        <f>'Allen 2013'!I783*27.21</f>
        <v>0.34777318680000002</v>
      </c>
      <c r="B756" s="16">
        <f>'ERG TVA 2011'!J863*27.21</f>
        <v>2.7210000000000002E-2</v>
      </c>
      <c r="C756" s="16">
        <f>'ERG Camera 2011'!J863*27.21</f>
        <v>0.54283950000000003</v>
      </c>
      <c r="D756" s="16"/>
      <c r="E756" s="16">
        <f>'Ravikumar-Measured Only 2020'!K777*3600*24/1000</f>
        <v>0.22344921349510616</v>
      </c>
      <c r="F756" s="16">
        <f>'Ravikumar-All Production-2020'!K777/1000*3600*24</f>
        <v>3.8416076320120149</v>
      </c>
      <c r="G756" s="16"/>
    </row>
    <row r="757" spans="1:7">
      <c r="A757" s="16">
        <f>'Allen 2013'!I784*27.21</f>
        <v>0.45478032120000006</v>
      </c>
      <c r="B757" s="16">
        <f>'ERG TVA 2011'!J864*27.21</f>
        <v>2.7210000000000002E-2</v>
      </c>
      <c r="C757" s="16">
        <f>'ERG Camera 2011'!J864*27.21</f>
        <v>1.5411744000000001</v>
      </c>
      <c r="D757" s="16"/>
      <c r="E757" s="16">
        <f>'Ravikumar-Measured Only 2020'!K778*3600*24/1000</f>
        <v>0.22344921349510616</v>
      </c>
      <c r="F757" s="16">
        <f>'Ravikumar-All Production-2020'!K778/1000*3600*24</f>
        <v>0.22344921349510616</v>
      </c>
      <c r="G757" s="16"/>
    </row>
    <row r="758" spans="1:7">
      <c r="A758" s="16">
        <f>'Allen 2013'!I785*27.21</f>
        <v>0.82930529160000011</v>
      </c>
      <c r="B758" s="16">
        <f>'ERG TVA 2011'!J865*27.21</f>
        <v>0.125166</v>
      </c>
      <c r="C758" s="16">
        <f>'ERG Camera 2011'!J865*27.21</f>
        <v>1.3605</v>
      </c>
      <c r="D758" s="16"/>
      <c r="E758" s="16">
        <f>'Ravikumar-Measured Only 2020'!K779*3600*24/1000</f>
        <v>0.22344921349510616</v>
      </c>
      <c r="F758" s="16">
        <f>'Ravikumar-All Production-2020'!K779/1000*3600*24</f>
        <v>0.22344921349510616</v>
      </c>
      <c r="G758" s="16"/>
    </row>
    <row r="759" spans="1:7">
      <c r="A759" s="16">
        <f>'Allen 2013'!I786*27.21</f>
        <v>3.6382425696000005</v>
      </c>
      <c r="B759" s="16">
        <f>'ERG TVA 2011'!J866*27.21</f>
        <v>2.5846779000000004</v>
      </c>
      <c r="C759" s="16">
        <f>'ERG Camera 2011'!J866*27.21</f>
        <v>2.4399206999999996</v>
      </c>
      <c r="D759" s="16"/>
      <c r="E759" s="16">
        <f>'Ravikumar-Measured Only 2020'!K780*3600*24/1000</f>
        <v>0.44689842699021232</v>
      </c>
      <c r="F759" s="16">
        <f>'Ravikumar-All Production-2020'!K780/1000*3600*24</f>
        <v>13.797102230094652</v>
      </c>
      <c r="G759" s="16"/>
    </row>
    <row r="760" spans="1:7">
      <c r="A760" s="16">
        <f>'Allen 2013'!I787*27.21</f>
        <v>1.1904543701999999</v>
      </c>
      <c r="B760" s="16">
        <f>'ERG TVA 2011'!J867*27.21</f>
        <v>21.729906</v>
      </c>
      <c r="C760" s="16">
        <f>'ERG Camera 2011'!J867*27.21</f>
        <v>7.4566284000000005</v>
      </c>
      <c r="D760" s="16"/>
      <c r="E760" s="16">
        <f>'Ravikumar-Measured Only 2020'!K781*3600*24/1000</f>
        <v>1.5641444944657426</v>
      </c>
      <c r="F760" s="16">
        <f>'Ravikumar-All Production-2020'!K781/1000*3600*24</f>
        <v>3.3517382024265907</v>
      </c>
      <c r="G760" s="16"/>
    </row>
    <row r="761" spans="1:7">
      <c r="A761" s="16">
        <f>'Allen 2013'!I788*27.21</f>
        <v>0.89618475060000014</v>
      </c>
      <c r="B761" s="16"/>
      <c r="C761" s="16">
        <f>'ERG Camera 2011'!J868*27.21</f>
        <v>29.131026000000002</v>
      </c>
      <c r="D761" s="16"/>
      <c r="E761" s="16">
        <f>'Ravikumar-Measured Only 2020'!K782*3600*24/1000</f>
        <v>0.22344921349510616</v>
      </c>
      <c r="F761" s="16">
        <f>'Ravikumar-All Production-2020'!K782/1000*3600*24</f>
        <v>8.0441716858238212</v>
      </c>
      <c r="G761" s="16"/>
    </row>
    <row r="762" spans="1:7">
      <c r="A762" s="16">
        <f>'Allen 2013'!I789*27.21</f>
        <v>0.41465264580000005</v>
      </c>
      <c r="B762" s="16"/>
      <c r="C762" s="16">
        <f>'ERG Camera 2011'!J869*27.21</f>
        <v>25.942013999999997</v>
      </c>
      <c r="D762" s="16"/>
      <c r="E762" s="16">
        <f>'Ravikumar-Measured Only 2020'!K783*3600*24/1000</f>
        <v>0.22344921349510616</v>
      </c>
      <c r="F762" s="16">
        <f>'Ravikumar-All Production-2020'!K783/1000*3600*24</f>
        <v>6.9269256183482888</v>
      </c>
      <c r="G762" s="16"/>
    </row>
    <row r="763" spans="1:7">
      <c r="A763" s="16">
        <f>'Allen 2013'!I790*27.21</f>
        <v>1.2038302620000001</v>
      </c>
      <c r="B763" s="16"/>
      <c r="C763" s="16">
        <f>'ERG Camera 2011'!J870*27.21</f>
        <v>41.492528999999998</v>
      </c>
      <c r="D763" s="16"/>
      <c r="E763" s="16">
        <f>'Ravikumar-Measured Only 2020'!K784*3600*24/1000</f>
        <v>0.22344921349510616</v>
      </c>
      <c r="F763" s="16">
        <f>'Ravikumar-All Production-2020'!K784/1000*3600*24</f>
        <v>5.8096795508727581</v>
      </c>
      <c r="G763" s="16"/>
    </row>
    <row r="764" spans="1:7">
      <c r="A764" s="16">
        <f>'Allen 2013'!I791*27.21</f>
        <v>0.17223603480000002</v>
      </c>
      <c r="B764" s="16"/>
      <c r="C764" s="16">
        <f>'ERG Camera 2011'!J871*27.21</f>
        <v>28.290781200000001</v>
      </c>
      <c r="D764" s="16"/>
      <c r="E764" s="16">
        <f>'Ravikumar-Measured Only 2020'!K785*3600*24/1000</f>
        <v>0.22344921349510616</v>
      </c>
      <c r="F764" s="16">
        <f>'Ravikumar-All Production-2020'!K785/1000*3600*24</f>
        <v>0.67034764048531847</v>
      </c>
      <c r="G764" s="16"/>
    </row>
    <row r="765" spans="1:7">
      <c r="A765" s="16">
        <f>'Allen 2013'!I792*27.21</f>
        <v>0.41623708410000004</v>
      </c>
      <c r="B765" s="16"/>
      <c r="C765" s="16">
        <f>'ERG Camera 2011'!J872*27.21</f>
        <v>6.8961024000000002</v>
      </c>
      <c r="D765" s="16"/>
      <c r="E765" s="16">
        <f>'Ravikumar-Measured Only 2020'!K786*3600*24/1000</f>
        <v>2.4579413484461679</v>
      </c>
      <c r="F765" s="16">
        <f>'Ravikumar-All Production-2020'!K786/1000*3600*24</f>
        <v>3.8416076320120149</v>
      </c>
      <c r="G765" s="16"/>
    </row>
    <row r="766" spans="1:7">
      <c r="A766" s="16">
        <f>'Allen 2013'!I793*27.21</f>
        <v>0</v>
      </c>
      <c r="B766" s="16"/>
      <c r="C766" s="16">
        <f>'ERG Camera 2011'!J873*27.21</f>
        <v>0.18938159999999998</v>
      </c>
      <c r="D766" s="16"/>
      <c r="E766" s="16">
        <f>'Ravikumar-Measured Only 2020'!K787*3600*24/1000</f>
        <v>2.2344921349510618</v>
      </c>
      <c r="F766" s="16">
        <f>'Ravikumar-All Production-2020'!K787/1000*3600*24</f>
        <v>1.0857743472649501</v>
      </c>
      <c r="G766" s="16"/>
    </row>
    <row r="767" spans="1:7">
      <c r="A767" s="16">
        <f>'Allen 2013'!I794*27.21</f>
        <v>0.19588506210000001</v>
      </c>
      <c r="B767" s="16"/>
      <c r="C767" s="16">
        <f>'ERG Camera 2011'!J874*27.21</f>
        <v>0.2729163</v>
      </c>
      <c r="D767" s="16"/>
      <c r="E767" s="16">
        <f>'Ravikumar-Measured Only 2020'!K788*3600*24/1000</f>
        <v>0.67034764048531836</v>
      </c>
      <c r="F767" s="16">
        <f>'Ravikumar-All Production-2020'!K788/1000*3600*24</f>
        <v>13.797102230094652</v>
      </c>
      <c r="G767" s="16"/>
    </row>
    <row r="768" spans="1:7">
      <c r="A768" s="16">
        <f>'Allen 2013'!I795*27.21</f>
        <v>1.5068081699999999E-2</v>
      </c>
      <c r="B768" s="16"/>
      <c r="C768" s="16">
        <f>'ERG Camera 2011'!J875*27.21</f>
        <v>0.255774</v>
      </c>
      <c r="D768" s="16"/>
      <c r="E768" s="16">
        <f>'Ravikumar-Measured Only 2020'!K789*3600*24/1000</f>
        <v>4.4689842699021236</v>
      </c>
      <c r="F768" s="16">
        <f>'Ravikumar-All Production-2020'!K789/1000*3600*24</f>
        <v>2.2344921349510614</v>
      </c>
      <c r="G768" s="16"/>
    </row>
    <row r="769" spans="1:7">
      <c r="A769" s="16">
        <f>'Allen 2013'!I796*27.21</f>
        <v>6.1025730884999998</v>
      </c>
      <c r="B769" s="16"/>
      <c r="C769" s="16">
        <f>'ERG Camera 2011'!J876*27.21</f>
        <v>0.29876580000000003</v>
      </c>
      <c r="D769" s="16"/>
      <c r="E769" s="16">
        <f>'Ravikumar-Measured Only 2020'!K790*3600*24/1000</f>
        <v>3.3517382024265907</v>
      </c>
      <c r="F769" s="16">
        <f>'Ravikumar-All Production-2020'!K790/1000*3600*24</f>
        <v>8.267620899318926</v>
      </c>
      <c r="G769" s="16"/>
    </row>
    <row r="770" spans="1:7">
      <c r="A770" s="16">
        <f>'Allen 2013'!I797*27.21</f>
        <v>1.5068081699999999E-2</v>
      </c>
      <c r="B770" s="16"/>
      <c r="C770" s="16">
        <f>'ERG Camera 2011'!J877*27.21</f>
        <v>1.22445</v>
      </c>
      <c r="D770" s="16"/>
      <c r="E770" s="16">
        <f>'Ravikumar-Measured Only 2020'!K791*3600*24/1000</f>
        <v>2.2344921349510618</v>
      </c>
      <c r="F770" s="16">
        <f>'Ravikumar-All Production-2020'!K791/1000*3600*24</f>
        <v>0.22344921349510616</v>
      </c>
      <c r="G770" s="16"/>
    </row>
    <row r="771" spans="1:7">
      <c r="A771" s="16">
        <f>'Allen 2013'!I798*27.21</f>
        <v>0.16574889870000001</v>
      </c>
      <c r="B771" s="16"/>
      <c r="C771" s="16">
        <f>'ERG Camera 2011'!J878*27.21</f>
        <v>1.9906836000000001</v>
      </c>
      <c r="D771" s="16"/>
      <c r="E771" s="16">
        <f>'Ravikumar-Measured Only 2020'!K792*3600*24/1000</f>
        <v>2.2344921349510618</v>
      </c>
      <c r="F771" s="16">
        <f>'Ravikumar-All Production-2020'!K792/1000*3600*24</f>
        <v>4.0220858429119115</v>
      </c>
      <c r="G771" s="16"/>
    </row>
    <row r="772" spans="1:7">
      <c r="A772" s="16">
        <f>'Allen 2013'!I799*27.21</f>
        <v>1.1150380458</v>
      </c>
      <c r="B772" s="16"/>
      <c r="C772" s="16">
        <f>'ERG Camera 2011'!J879*27.21</f>
        <v>2.6774639999999996</v>
      </c>
      <c r="D772" s="16"/>
      <c r="E772" s="16">
        <f>'Ravikumar-Measured Only 2020'!K793*3600*24/1000</f>
        <v>0.22344921349510616</v>
      </c>
      <c r="F772" s="16">
        <f>'Ravikumar-All Production-2020'!K793/1000*3600*24</f>
        <v>1.5641444944657428</v>
      </c>
      <c r="G772" s="16"/>
    </row>
    <row r="773" spans="1:7">
      <c r="A773" s="16">
        <f>'Allen 2013'!I800*27.21</f>
        <v>0.72326792160000009</v>
      </c>
      <c r="B773" s="16"/>
      <c r="C773" s="16">
        <f>'ERG Camera 2011'!J880*27.21</f>
        <v>2.8570500000000001</v>
      </c>
      <c r="D773" s="16"/>
      <c r="E773" s="16">
        <f>'Ravikumar-Measured Only 2020'!K794*3600*24/1000</f>
        <v>0.44689842699021232</v>
      </c>
      <c r="F773" s="16">
        <f>'Ravikumar-All Production-2020'!K794/1000*3600*24</f>
        <v>0.22344921349510616</v>
      </c>
      <c r="G773" s="16"/>
    </row>
    <row r="774" spans="1:7">
      <c r="A774" s="16"/>
      <c r="B774" s="16"/>
      <c r="C774" s="16">
        <f>'ERG Camera 2011'!J881*27.21</f>
        <v>5.0741208000000002</v>
      </c>
      <c r="D774" s="16"/>
      <c r="E774" s="16">
        <f>'Ravikumar-Measured Only 2020'!K795*3600*24/1000</f>
        <v>2.2344921349510618</v>
      </c>
      <c r="F774" s="16">
        <f>'Ravikumar-All Production-2020'!K795/1000*3600*24</f>
        <v>13.797102230094652</v>
      </c>
      <c r="G774" s="16"/>
    </row>
    <row r="775" spans="1:7">
      <c r="A775" s="16"/>
      <c r="B775" s="16"/>
      <c r="C775" s="16">
        <f>'ERG Camera 2011'!J882*27.21</f>
        <v>44.276111999999998</v>
      </c>
      <c r="D775" s="16"/>
      <c r="E775" s="16">
        <f>'Ravikumar-Measured Only 2020'!K796*3600*24/1000</f>
        <v>0.44689842699021232</v>
      </c>
      <c r="F775" s="16">
        <f>'Ravikumar-All Production-2020'!K796/1000*3600*24</f>
        <v>0.22344921349510616</v>
      </c>
      <c r="G775" s="16"/>
    </row>
    <row r="776" spans="1:7">
      <c r="A776" s="16"/>
      <c r="B776" s="16"/>
      <c r="C776" s="16">
        <f>'ERG Camera 2011'!J883*27.21</f>
        <v>2.7210000000000002E-2</v>
      </c>
      <c r="D776" s="16"/>
      <c r="E776" s="16">
        <f>'Ravikumar-Measured Only 2020'!K797*3600*24/1000</f>
        <v>0.22344921349510616</v>
      </c>
      <c r="F776" s="16">
        <f>'Ravikumar-All Production-2020'!K797/1000*3600*24</f>
        <v>0.44689842699021232</v>
      </c>
      <c r="G776" s="16"/>
    </row>
    <row r="777" spans="1:7">
      <c r="A777" s="16"/>
      <c r="B777" s="16"/>
      <c r="C777" s="16">
        <f>'ERG Camera 2011'!J884*27.21</f>
        <v>2.7210000000000002E-2</v>
      </c>
      <c r="D777" s="16"/>
      <c r="E777" s="16">
        <f>'Ravikumar-Measured Only 2020'!K798*3600*24/1000</f>
        <v>2.2344921349510618</v>
      </c>
      <c r="F777" s="16">
        <f>'Ravikumar-All Production-2020'!K798/1000*3600*24</f>
        <v>4.9158826968923357</v>
      </c>
      <c r="G777" s="16"/>
    </row>
    <row r="778" spans="1:7">
      <c r="A778" s="16"/>
      <c r="B778" s="16"/>
      <c r="C778" s="16">
        <f>'ERG Camera 2011'!J885*27.21</f>
        <v>0.11700300000000001</v>
      </c>
      <c r="D778" s="16"/>
      <c r="E778" s="16">
        <f>'Ravikumar-Measured Only 2020'!K799*3600*24/1000</f>
        <v>2.2344921349510618</v>
      </c>
      <c r="F778" s="16">
        <f>'Ravikumar-All Production-2020'!K799/1000*3600*24</f>
        <v>2.9048397754363791</v>
      </c>
      <c r="G778" s="16"/>
    </row>
    <row r="779" spans="1:7">
      <c r="A779" s="16"/>
      <c r="B779" s="16"/>
      <c r="C779" s="16">
        <f>'ERG Camera 2011'!J886*27.21</f>
        <v>0.876162</v>
      </c>
      <c r="D779" s="16"/>
      <c r="E779" s="16">
        <f>'Ravikumar-Measured Only 2020'!K800*3600*24/1000</f>
        <v>2.2344921349510618</v>
      </c>
      <c r="F779" s="16">
        <f>'Ravikumar-All Production-2020'!K800/1000*3600*24</f>
        <v>1.1172460674755305</v>
      </c>
      <c r="G779" s="16"/>
    </row>
    <row r="780" spans="1:7">
      <c r="A780" s="16"/>
      <c r="B780" s="16"/>
      <c r="C780" s="16">
        <f>'ERG Camera 2011'!J887*27.21</f>
        <v>0.85711500000000007</v>
      </c>
      <c r="D780" s="16"/>
      <c r="E780" s="16">
        <f>'Ravikumar-Measured Only 2020'!K801*3600*24/1000</f>
        <v>0.22344921349510616</v>
      </c>
      <c r="F780" s="16">
        <f>'Ravikumar-All Production-2020'!K801/1000*3600*24</f>
        <v>4.2455350564070153</v>
      </c>
      <c r="G780" s="16"/>
    </row>
    <row r="781" spans="1:7">
      <c r="A781" s="16"/>
      <c r="B781" s="16"/>
      <c r="C781" s="16">
        <f>'ERG Camera 2011'!J888*27.21</f>
        <v>2.6216835000000001</v>
      </c>
      <c r="D781" s="16"/>
      <c r="E781" s="16">
        <f>'Ravikumar-Measured Only 2020'!K802*3600*24/1000</f>
        <v>1.5641444944657426</v>
      </c>
      <c r="F781" s="16">
        <f>'Ravikumar-All Production-2020'!K802/1000*3600*24</f>
        <v>1.3406952809706365</v>
      </c>
      <c r="G781" s="16"/>
    </row>
    <row r="782" spans="1:7">
      <c r="A782" s="16"/>
      <c r="B782" s="16"/>
      <c r="C782" s="16">
        <f>'ERG Camera 2011'!J889*27.21</f>
        <v>4.3370019000000006</v>
      </c>
      <c r="D782" s="16"/>
      <c r="E782" s="16">
        <f>'Ravikumar-Measured Only 2020'!K803*3600*24/1000</f>
        <v>2.2344921349510618</v>
      </c>
      <c r="F782" s="16">
        <f>'Ravikumar-All Production-2020'!K803/1000*3600*24</f>
        <v>6.7034764048531823</v>
      </c>
      <c r="G782" s="16"/>
    </row>
    <row r="783" spans="1:7">
      <c r="A783" s="16"/>
      <c r="B783" s="16"/>
      <c r="C783" s="16">
        <f>'ERG Camera 2011'!J890*27.21</f>
        <v>2.4293087999999998</v>
      </c>
      <c r="D783" s="16"/>
      <c r="E783" s="16">
        <f>'Ravikumar-Measured Only 2020'!K804*3600*24/1000</f>
        <v>0.22344921349510616</v>
      </c>
      <c r="F783" s="16">
        <f>'Ravikumar-All Production-2020'!K804/1000*3600*24</f>
        <v>0.22344921349510616</v>
      </c>
      <c r="G783" s="16"/>
    </row>
    <row r="784" spans="1:7">
      <c r="A784" s="16"/>
      <c r="B784" s="16"/>
      <c r="C784" s="16">
        <f>'ERG Camera 2011'!J891*27.21</f>
        <v>4.8814739999999999</v>
      </c>
      <c r="D784" s="16"/>
      <c r="E784" s="16">
        <f>'Ravikumar-Measured Only 2020'!K805*3600*24/1000</f>
        <v>2.2344921349510618</v>
      </c>
      <c r="F784" s="16">
        <f>'Ravikumar-All Production-2020'!K805/1000*3600*24</f>
        <v>1.6592292661657866</v>
      </c>
      <c r="G784" s="16"/>
    </row>
    <row r="785" spans="1:7">
      <c r="A785" s="16"/>
      <c r="B785" s="16"/>
      <c r="C785" s="16">
        <f>'ERG Camera 2011'!J892*27.21</f>
        <v>5.1622811999999998</v>
      </c>
      <c r="D785" s="16"/>
      <c r="E785" s="16">
        <f>'Ravikumar-Measured Only 2020'!K806*3600*24/1000</f>
        <v>1.1172460674755302</v>
      </c>
      <c r="F785" s="16">
        <f>'Ravikumar-All Production-2020'!K806/1000*3600*24</f>
        <v>2.2344921349510614</v>
      </c>
      <c r="G785" s="16"/>
    </row>
    <row r="786" spans="1:7">
      <c r="A786" s="16"/>
      <c r="B786" s="16"/>
      <c r="C786" s="16">
        <f>'ERG Camera 2011'!J893*27.21</f>
        <v>6.4455048000000001</v>
      </c>
      <c r="D786" s="16"/>
      <c r="E786" s="16">
        <f>'Ravikumar-Measured Only 2020'!K807*3600*24/1000</f>
        <v>2.2344921349510618</v>
      </c>
      <c r="F786" s="16">
        <f>'Ravikumar-All Production-2020'!K807/1000*3600*24</f>
        <v>1.1172460674755305</v>
      </c>
      <c r="G786" s="16"/>
    </row>
    <row r="787" spans="1:7">
      <c r="A787" s="16"/>
      <c r="B787" s="16"/>
      <c r="C787" s="16">
        <f>'ERG Camera 2011'!J894*27.21</f>
        <v>7.9058655</v>
      </c>
      <c r="D787" s="16"/>
      <c r="E787" s="16">
        <f>'Ravikumar-Measured Only 2020'!K808*3600*24/1000</f>
        <v>2.2344921349510618</v>
      </c>
      <c r="F787" s="16">
        <f>'Ravikumar-All Production-2020'!K808/1000*3600*24</f>
        <v>13.797102230094652</v>
      </c>
      <c r="G787" s="16"/>
    </row>
    <row r="788" spans="1:7">
      <c r="A788" s="16"/>
      <c r="B788" s="16"/>
      <c r="C788" s="16">
        <f>'ERG Camera 2011'!J895*27.21</f>
        <v>9.1058265000000009</v>
      </c>
      <c r="D788" s="16"/>
      <c r="E788" s="16">
        <f>'Ravikumar-Measured Only 2020'!K809*3600*24/1000</f>
        <v>2.2344921349510618</v>
      </c>
      <c r="F788" s="16">
        <f>'Ravikumar-All Production-2020'!K809/1000*3600*24</f>
        <v>0.22344921349510616</v>
      </c>
      <c r="G788" s="16"/>
    </row>
    <row r="789" spans="1:7">
      <c r="A789" s="16"/>
      <c r="B789" s="16"/>
      <c r="C789" s="16">
        <f>'ERG Camera 2011'!J896*27.21</f>
        <v>10.328916</v>
      </c>
      <c r="D789" s="16"/>
      <c r="E789" s="16">
        <f>'Ravikumar-Measured Only 2020'!K810*3600*24/1000</f>
        <v>1.1172460674755302</v>
      </c>
      <c r="F789" s="16">
        <f>'Ravikumar-All Production-2020'!K810/1000*3600*24</f>
        <v>2.1419525616854131</v>
      </c>
      <c r="G789" s="16"/>
    </row>
    <row r="790" spans="1:7">
      <c r="A790" s="16"/>
      <c r="B790" s="16"/>
      <c r="C790" s="16">
        <f>'ERG Camera 2011'!J897*27.21</f>
        <v>12.075797999999999</v>
      </c>
      <c r="D790" s="16"/>
      <c r="E790" s="16">
        <f>'Ravikumar-Measured Only 2020'!K811*3600*24/1000</f>
        <v>0.22344921349510616</v>
      </c>
      <c r="F790" s="16">
        <f>'Ravikumar-All Production-2020'!K811/1000*3600*24</f>
        <v>0.22344921349510616</v>
      </c>
      <c r="G790" s="16"/>
    </row>
    <row r="791" spans="1:7">
      <c r="A791" s="16"/>
      <c r="B791" s="16"/>
      <c r="C791" s="16">
        <f>'ERG Camera 2011'!J898*27.21</f>
        <v>9.3743891999999995</v>
      </c>
      <c r="D791" s="16"/>
      <c r="E791" s="16">
        <f>'Ravikumar-Measured Only 2020'!K812*3600*24/1000</f>
        <v>0.22344921349510616</v>
      </c>
      <c r="F791" s="16">
        <f>'Ravikumar-All Production-2020'!K812/1000*3600*24</f>
        <v>0.67034764048531847</v>
      </c>
      <c r="G791" s="16"/>
    </row>
    <row r="792" spans="1:7">
      <c r="A792" s="16"/>
      <c r="B792" s="16"/>
      <c r="C792" s="16">
        <f>'ERG Camera 2011'!J899*27.21</f>
        <v>17.719152000000005</v>
      </c>
      <c r="D792" s="16"/>
      <c r="E792" s="16">
        <f>'Ravikumar-Measured Only 2020'!K813*3600*24/1000</f>
        <v>2.2344921349510618</v>
      </c>
      <c r="F792" s="16">
        <f>'Ravikumar-All Production-2020'!K813/1000*3600*24</f>
        <v>1.6592292661657866</v>
      </c>
      <c r="G792" s="16"/>
    </row>
    <row r="793" spans="1:7">
      <c r="A793" s="16"/>
      <c r="B793" s="16"/>
      <c r="C793" s="16">
        <f>'ERG Camera 2011'!J900*27.21</f>
        <v>2.7210000000000002E-2</v>
      </c>
      <c r="D793" s="16"/>
      <c r="E793" s="16">
        <f>'Ravikumar-Measured Only 2020'!K814*3600*24/1000</f>
        <v>2.2344921349510618</v>
      </c>
      <c r="F793" s="16">
        <f>'Ravikumar-All Production-2020'!K814/1000*3600*24</f>
        <v>5.5862303373776534</v>
      </c>
      <c r="G793" s="16"/>
    </row>
    <row r="794" spans="1:7">
      <c r="A794" s="16"/>
      <c r="B794" s="16"/>
      <c r="C794" s="16">
        <f>'ERG Camera 2011'!J901*27.21</f>
        <v>34.301742300000001</v>
      </c>
      <c r="D794" s="16"/>
      <c r="E794" s="16">
        <f>'Ravikumar-Measured Only 2020'!K815*3600*24/1000</f>
        <v>3.1282889889314855</v>
      </c>
      <c r="F794" s="16">
        <f>'Ravikumar-All Production-2020'!K815/1000*3600*24</f>
        <v>1.0857743472649501</v>
      </c>
      <c r="G794" s="16"/>
    </row>
    <row r="795" spans="1:7">
      <c r="A795" s="16"/>
      <c r="B795" s="16"/>
      <c r="C795" s="16">
        <f>'ERG Camera 2011'!J902*27.21</f>
        <v>20.908163999999999</v>
      </c>
      <c r="D795" s="16"/>
      <c r="E795" s="16">
        <f>'Ravikumar-Measured Only 2020'!K816*3600*24/1000</f>
        <v>3.1282889889314855</v>
      </c>
      <c r="F795" s="16">
        <f>'Ravikumar-All Production-2020'!K816/1000*3600*24</f>
        <v>1.1172460674755305</v>
      </c>
      <c r="G795" s="16"/>
    </row>
    <row r="796" spans="1:7">
      <c r="A796" s="16"/>
      <c r="B796" s="16"/>
      <c r="C796" s="16">
        <f>'ERG Camera 2011'!J903*27.21</f>
        <v>24.374717999999998</v>
      </c>
      <c r="D796" s="16"/>
      <c r="E796" s="16">
        <f>'Ravikumar-Measured Only 2020'!K817*3600*24/1000</f>
        <v>2.2344921349510618</v>
      </c>
      <c r="F796" s="16">
        <f>'Ravikumar-All Production-2020'!K817/1000*3600*24</f>
        <v>1.5641444944657428</v>
      </c>
      <c r="G796" s="16"/>
    </row>
    <row r="797" spans="1:7">
      <c r="A797" s="16"/>
      <c r="B797" s="16"/>
      <c r="C797" s="16">
        <f>'ERG Camera 2011'!J904*27.21</f>
        <v>5.6596799999999996E-2</v>
      </c>
      <c r="D797" s="16"/>
      <c r="E797" s="16">
        <f>'Ravikumar-Measured Only 2020'!K818*3600*24/1000</f>
        <v>3.1282889889314855</v>
      </c>
      <c r="F797" s="16">
        <f>'Ravikumar-All Production-2020'!K818/1000*3600*24</f>
        <v>0.8937968539804243</v>
      </c>
      <c r="G797" s="16"/>
    </row>
    <row r="798" spans="1:7">
      <c r="A798" s="16"/>
      <c r="B798" s="16"/>
      <c r="C798" s="16">
        <f>'ERG Camera 2011'!J905*27.21</f>
        <v>0.80813699999999999</v>
      </c>
      <c r="D798" s="16"/>
      <c r="E798" s="16">
        <f>'Ravikumar-Measured Only 2020'!K819*3600*24/1000</f>
        <v>0.44689842699021232</v>
      </c>
      <c r="F798" s="16">
        <f>'Ravikumar-All Production-2020'!K819/1000*3600*24</f>
        <v>1.3406952809706365</v>
      </c>
      <c r="G798" s="16"/>
    </row>
    <row r="799" spans="1:7">
      <c r="A799" s="16"/>
      <c r="B799" s="16"/>
      <c r="C799" s="16">
        <f>'ERG Camera 2011'!J906*27.21</f>
        <v>0.92786100000000038</v>
      </c>
      <c r="D799" s="16"/>
      <c r="E799" s="16">
        <f>'Ravikumar-Measured Only 2020'!K820*3600*24/1000</f>
        <v>3.3517382024265907</v>
      </c>
      <c r="F799" s="16">
        <f>'Ravikumar-All Production-2020'!K820/1000*3600*24</f>
        <v>3.770909354749528</v>
      </c>
      <c r="G799" s="16"/>
    </row>
    <row r="800" spans="1:7">
      <c r="A800" s="16"/>
      <c r="B800" s="16"/>
      <c r="C800" s="16">
        <f>'ERG Camera 2011'!J907*27.21</f>
        <v>1.1493504000000001</v>
      </c>
      <c r="D800" s="16"/>
      <c r="E800" s="16">
        <f>'Ravikumar-Measured Only 2020'!K821*3600*24/1000</f>
        <v>0.22344921349510616</v>
      </c>
      <c r="F800" s="16">
        <f>'Ravikumar-All Production-2020'!K821/1000*3600*24</f>
        <v>1.0857743472649501</v>
      </c>
      <c r="G800" s="16"/>
    </row>
    <row r="801" spans="1:7">
      <c r="A801" s="16"/>
      <c r="B801" s="16"/>
      <c r="C801" s="16">
        <f>'ERG Camera 2011'!J908*27.21</f>
        <v>1.3322015999999999</v>
      </c>
      <c r="D801" s="16"/>
      <c r="E801" s="16">
        <f>'Ravikumar-Measured Only 2020'!K822*3600*24/1000</f>
        <v>0.22344921349510616</v>
      </c>
      <c r="F801" s="16">
        <f>'Ravikumar-All Production-2020'!K822/1000*3600*24</f>
        <v>0.22344921349510616</v>
      </c>
      <c r="G801" s="16"/>
    </row>
    <row r="802" spans="1:7">
      <c r="A802" s="16"/>
      <c r="B802" s="16"/>
      <c r="C802" s="16">
        <f>'ERG Camera 2011'!J909*27.21</f>
        <v>1.3485275999999999</v>
      </c>
      <c r="D802" s="16"/>
      <c r="E802" s="16">
        <f>'Ravikumar-Measured Only 2020'!K823*3600*24/1000</f>
        <v>1.1172460674755302</v>
      </c>
      <c r="F802" s="16">
        <f>'Ravikumar-All Production-2020'!K823/1000*3600*24</f>
        <v>0.22344921349510616</v>
      </c>
      <c r="G802" s="16"/>
    </row>
    <row r="803" spans="1:7">
      <c r="A803" s="16"/>
      <c r="B803" s="16"/>
      <c r="C803" s="16">
        <f>'ERG Camera 2011'!J910*27.21</f>
        <v>0.91425599999999996</v>
      </c>
      <c r="D803" s="16"/>
      <c r="E803" s="16">
        <f>'Ravikumar-Measured Only 2020'!K824*3600*24/1000</f>
        <v>1.1172460674755302</v>
      </c>
      <c r="F803" s="16">
        <f>'Ravikumar-All Production-2020'!K824/1000*3600*24</f>
        <v>1.0857743472649501</v>
      </c>
      <c r="G803" s="16"/>
    </row>
    <row r="804" spans="1:7">
      <c r="A804" s="16"/>
      <c r="B804" s="16"/>
      <c r="C804" s="16">
        <f>'ERG Camera 2011'!J911*27.21</f>
        <v>2.9631690000000002</v>
      </c>
      <c r="D804" s="16"/>
      <c r="E804" s="16">
        <f>'Ravikumar-Measured Only 2020'!K825*3600*24/1000</f>
        <v>4.4689842699021236</v>
      </c>
      <c r="F804" s="16">
        <f>'Ravikumar-All Production-2020'!K825/1000*3600*24</f>
        <v>1.1172460674755305</v>
      </c>
      <c r="G804" s="16"/>
    </row>
    <row r="805" spans="1:7">
      <c r="A805" s="16"/>
      <c r="B805" s="16"/>
      <c r="C805" s="16">
        <f>'ERG Camera 2011'!J912*27.21</f>
        <v>2.9890185000000002</v>
      </c>
      <c r="D805" s="16"/>
      <c r="E805" s="16">
        <f>'Ravikumar-Measured Only 2020'!K826*3600*24/1000</f>
        <v>2.6813905619412735</v>
      </c>
      <c r="F805" s="16">
        <f>'Ravikumar-All Production-2020'!K826/1000*3600*24</f>
        <v>1.7875937079608497</v>
      </c>
      <c r="G805" s="16"/>
    </row>
    <row r="806" spans="1:7">
      <c r="A806" s="16"/>
      <c r="B806" s="16"/>
      <c r="C806" s="16">
        <f>'ERG Camera 2011'!J913*27.21</f>
        <v>11.825465999999997</v>
      </c>
      <c r="D806" s="16"/>
      <c r="E806" s="16">
        <f>'Ravikumar-Measured Only 2020'!K827*3600*24/1000</f>
        <v>6.0331287643678655</v>
      </c>
      <c r="F806" s="16">
        <f>'Ravikumar-All Production-2020'!K827/1000*3600*24</f>
        <v>0.22344921349510616</v>
      </c>
      <c r="G806" s="16"/>
    </row>
    <row r="807" spans="1:7">
      <c r="A807" s="16"/>
      <c r="B807" s="16"/>
      <c r="C807" s="16">
        <f>'ERG Camera 2011'!J914*27.21</f>
        <v>0.49767090000000003</v>
      </c>
      <c r="D807" s="16"/>
      <c r="E807" s="16">
        <f>'Ravikumar-Measured Only 2020'!K828*3600*24/1000</f>
        <v>0.22344921349510616</v>
      </c>
      <c r="F807" s="16">
        <f>'Ravikumar-All Production-2020'!K828/1000*3600*24</f>
        <v>3.770909354749528</v>
      </c>
      <c r="G807" s="16"/>
    </row>
    <row r="808" spans="1:7">
      <c r="A808" s="16"/>
      <c r="B808" s="16"/>
      <c r="C808" s="16">
        <f>'ERG Camera 2011'!J915*27.21</f>
        <v>10.647273</v>
      </c>
      <c r="D808" s="16"/>
      <c r="E808" s="16">
        <f>'Ravikumar-Measured Only 2020'!K829*3600*24/1000</f>
        <v>0.89379685398042419</v>
      </c>
      <c r="F808" s="16">
        <f>'Ravikumar-All Production-2020'!K829/1000*3600*24</f>
        <v>1.6592292661657866</v>
      </c>
      <c r="G808" s="16"/>
    </row>
    <row r="809" spans="1:7">
      <c r="A809" s="16"/>
      <c r="B809" s="16"/>
      <c r="C809" s="16">
        <f>'ERG Camera 2011'!J916*27.21</f>
        <v>10.775160000000001</v>
      </c>
      <c r="D809" s="16"/>
      <c r="E809" s="16">
        <f>'Ravikumar-Measured Only 2020'!K830*3600*24/1000</f>
        <v>3.3517382024265907</v>
      </c>
      <c r="F809" s="16">
        <f>'Ravikumar-All Production-2020'!K830/1000*3600*24</f>
        <v>1.0857743472649501</v>
      </c>
      <c r="G809" s="16"/>
    </row>
    <row r="810" spans="1:7">
      <c r="A810" s="16"/>
      <c r="B810" s="16"/>
      <c r="C810" s="16">
        <f>'ERG Camera 2011'!J917*27.21</f>
        <v>13.327458</v>
      </c>
      <c r="D810" s="16"/>
      <c r="E810" s="16">
        <f>'Ravikumar-Measured Only 2020'!K831*3600*24/1000</f>
        <v>0.22344921349510616</v>
      </c>
      <c r="F810" s="16">
        <f>'Ravikumar-All Production-2020'!K831/1000*3600*24</f>
        <v>1.0857743472649501</v>
      </c>
      <c r="G810" s="16"/>
    </row>
    <row r="811" spans="1:7">
      <c r="A811" s="16"/>
      <c r="B811" s="16"/>
      <c r="C811" s="16">
        <f>'ERG Camera 2011'!J918*27.21</f>
        <v>35.264160000000004</v>
      </c>
      <c r="D811" s="16"/>
      <c r="E811" s="16">
        <f>'Ravikumar-Measured Only 2020'!K832*3600*24/1000</f>
        <v>0.22344921349510616</v>
      </c>
      <c r="F811" s="16">
        <f>'Ravikumar-All Production-2020'!K832/1000*3600*24</f>
        <v>1.5641444944657428</v>
      </c>
      <c r="G811" s="16"/>
    </row>
    <row r="812" spans="1:7">
      <c r="A812" s="16"/>
      <c r="B812" s="16"/>
      <c r="C812" s="16">
        <f>'ERG Camera 2011'!J919*27.21</f>
        <v>7.3809846000000006</v>
      </c>
      <c r="D812" s="16"/>
      <c r="E812" s="16">
        <f>'Ravikumar-Measured Only 2020'!K833*3600*24/1000</f>
        <v>1.1172460674755302</v>
      </c>
      <c r="F812" s="16">
        <f>'Ravikumar-All Production-2020'!K833/1000*3600*24</f>
        <v>1.1172460674755305</v>
      </c>
      <c r="G812" s="16"/>
    </row>
    <row r="813" spans="1:7">
      <c r="A813" s="16"/>
      <c r="B813" s="16"/>
      <c r="C813" s="16">
        <f>'ERG Camera 2011'!J920*27.21</f>
        <v>37.789248000000001</v>
      </c>
      <c r="D813" s="16"/>
      <c r="E813" s="16">
        <f>'Ravikumar-Measured Only 2020'!K834*3600*24/1000</f>
        <v>0.22344921349510616</v>
      </c>
      <c r="F813" s="16">
        <f>'Ravikumar-All Production-2020'!K834/1000*3600*24</f>
        <v>5.8096795508727581</v>
      </c>
      <c r="G813" s="16"/>
    </row>
    <row r="814" spans="1:7">
      <c r="A814" s="16"/>
      <c r="B814" s="16"/>
      <c r="C814" s="16">
        <f>'ERG Camera 2011'!J921*27.21</f>
        <v>39.255867000000002</v>
      </c>
      <c r="D814" s="16"/>
      <c r="E814" s="16">
        <f>'Ravikumar-Measured Only 2020'!K835*3600*24/1000</f>
        <v>0.67034764048531836</v>
      </c>
      <c r="F814" s="16">
        <f>'Ravikumar-All Production-2020'!K835/1000*3600*24</f>
        <v>1.0857743472649501</v>
      </c>
      <c r="G814" s="16"/>
    </row>
    <row r="815" spans="1:7">
      <c r="A815" s="16"/>
      <c r="B815" s="16"/>
      <c r="C815" s="16">
        <f>'ERG Camera 2011'!J922*27.21</f>
        <v>53.766960000000005</v>
      </c>
      <c r="D815" s="16"/>
      <c r="E815" s="16">
        <f>'Ravikumar-Measured Only 2020'!K836*3600*24/1000</f>
        <v>1.1172460674755302</v>
      </c>
      <c r="F815" s="16">
        <f>'Ravikumar-All Production-2020'!K836/1000*3600*24</f>
        <v>3.770909354749528</v>
      </c>
      <c r="G815" s="16"/>
    </row>
    <row r="816" spans="1:7">
      <c r="A816" s="16"/>
      <c r="B816" s="16"/>
      <c r="C816" s="16">
        <f>'ERG Camera 2011'!J923*27.21</f>
        <v>1.3264875</v>
      </c>
      <c r="D816" s="16"/>
      <c r="E816" s="16">
        <f>'Ravikumar-Measured Only 2020'!K837*3600*24/1000</f>
        <v>0.22344921349510616</v>
      </c>
      <c r="F816" s="16">
        <f>'Ravikumar-All Production-2020'!K837/1000*3600*24</f>
        <v>4.2455350564070153</v>
      </c>
      <c r="G816" s="16"/>
    </row>
    <row r="817" spans="1:7">
      <c r="A817" s="16"/>
      <c r="B817" s="16"/>
      <c r="C817" s="16">
        <f>'ERG Camera 2011'!J924*27.21</f>
        <v>6.4106760000000005</v>
      </c>
      <c r="D817" s="16"/>
      <c r="E817" s="16">
        <f>'Ravikumar-Measured Only 2020'!K838*3600*24/1000</f>
        <v>0.22344921349510616</v>
      </c>
      <c r="F817" s="16">
        <f>'Ravikumar-All Production-2020'!K838/1000*3600*24</f>
        <v>0.67034764048531847</v>
      </c>
      <c r="G817" s="16"/>
    </row>
    <row r="818" spans="1:7">
      <c r="A818" s="16"/>
      <c r="B818" s="16"/>
      <c r="C818" s="16">
        <f>'ERG Camera 2011'!J925*27.21</f>
        <v>11.64588</v>
      </c>
      <c r="D818" s="16"/>
      <c r="E818" s="16">
        <f>'Ravikumar-Measured Only 2020'!K839*3600*24/1000</f>
        <v>0.22344921349510616</v>
      </c>
      <c r="F818" s="16">
        <f>'Ravikumar-All Production-2020'!K839/1000*3600*24</f>
        <v>1.0857743472649501</v>
      </c>
      <c r="G818" s="16"/>
    </row>
    <row r="819" spans="1:7">
      <c r="A819" s="16"/>
      <c r="B819" s="16"/>
      <c r="C819" s="16">
        <f>'ERG Camera 2011'!J926*27.21</f>
        <v>42.989079000000004</v>
      </c>
      <c r="D819" s="16"/>
      <c r="E819" s="16">
        <f>'Ravikumar-Measured Only 2020'!K840*3600*24/1000</f>
        <v>0.22344921349510616</v>
      </c>
      <c r="F819" s="16">
        <f>'Ravikumar-All Production-2020'!K840/1000*3600*24</f>
        <v>1.0857743472649501</v>
      </c>
      <c r="G819" s="16"/>
    </row>
    <row r="820" spans="1:7">
      <c r="A820" s="16"/>
      <c r="B820" s="16"/>
      <c r="C820" s="16">
        <f>'ERG Camera 2011'!J927*27.21</f>
        <v>62.822448000000009</v>
      </c>
      <c r="D820" s="16"/>
      <c r="E820" s="16">
        <f>'Ravikumar-Measured Only 2020'!K841*3600*24/1000</f>
        <v>0.22344921349510616</v>
      </c>
      <c r="F820" s="16">
        <f>'Ravikumar-All Production-2020'!K841/1000*3600*24</f>
        <v>1.5641444944657428</v>
      </c>
      <c r="G820" s="16"/>
    </row>
    <row r="821" spans="1:7">
      <c r="A821" s="16"/>
      <c r="B821" s="16"/>
      <c r="C821" s="16">
        <f>'ERG Camera 2011'!J928*27.21</f>
        <v>0.40053120000000003</v>
      </c>
      <c r="D821" s="16"/>
      <c r="E821" s="16">
        <f>'Ravikumar-Measured Only 2020'!K842*3600*24/1000</f>
        <v>1.1172460674755302</v>
      </c>
      <c r="F821" s="16">
        <f>'Ravikumar-All Production-2020'!K842/1000*3600*24</f>
        <v>1.0857743472649501</v>
      </c>
      <c r="G821" s="16"/>
    </row>
    <row r="822" spans="1:7">
      <c r="A822" s="16"/>
      <c r="B822" s="16"/>
      <c r="C822" s="16">
        <f>'ERG Camera 2011'!J929*27.21</f>
        <v>1.2875772000000001</v>
      </c>
      <c r="D822" s="16"/>
      <c r="E822" s="16">
        <f>'Ravikumar-Measured Only 2020'!K843*3600*24/1000</f>
        <v>1.1172460674755302</v>
      </c>
      <c r="F822" s="16">
        <f>'Ravikumar-All Production-2020'!K843/1000*3600*24</f>
        <v>1.7875937079608497</v>
      </c>
      <c r="G822" s="16"/>
    </row>
    <row r="823" spans="1:7">
      <c r="A823" s="16"/>
      <c r="B823" s="16"/>
      <c r="C823" s="16">
        <f>'ERG Camera 2011'!J930*27.21</f>
        <v>2.8284795000000003</v>
      </c>
      <c r="D823" s="16"/>
      <c r="E823" s="16">
        <f>'Ravikumar-Measured Only 2020'!K844*3600*24/1000</f>
        <v>1.3406952809706365</v>
      </c>
      <c r="F823" s="16">
        <f>'Ravikumar-All Production-2020'!K844/1000*3600*24</f>
        <v>3.3517382024265907</v>
      </c>
      <c r="G823" s="16"/>
    </row>
    <row r="824" spans="1:7">
      <c r="A824" s="16"/>
      <c r="B824" s="16"/>
      <c r="C824" s="16">
        <f>'ERG Camera 2011'!J931*27.21</f>
        <v>3.3609792000000001</v>
      </c>
      <c r="D824" s="16"/>
      <c r="E824" s="16">
        <f>'Ravikumar-Measured Only 2020'!K845*3600*24/1000</f>
        <v>1.1172460674755302</v>
      </c>
      <c r="F824" s="16">
        <f>'Ravikumar-All Production-2020'!K845/1000*3600*24</f>
        <v>0.22344921349510616</v>
      </c>
      <c r="G824" s="16"/>
    </row>
    <row r="825" spans="1:7">
      <c r="A825" s="16"/>
      <c r="B825" s="16"/>
      <c r="C825" s="16">
        <f>'ERG Camera 2011'!J932*27.21</f>
        <v>8.7806669999999993</v>
      </c>
      <c r="D825" s="16"/>
      <c r="E825" s="16">
        <f>'Ravikumar-Measured Only 2020'!K846*3600*24/1000</f>
        <v>1.1172460674755302</v>
      </c>
      <c r="F825" s="16">
        <f>'Ravikumar-All Production-2020'!K846/1000*3600*24</f>
        <v>2.4579413484461679</v>
      </c>
      <c r="G825" s="16"/>
    </row>
    <row r="826" spans="1:7">
      <c r="A826" s="16"/>
      <c r="B826" s="16"/>
      <c r="C826" s="16">
        <f>'ERG Camera 2011'!J933*27.21</f>
        <v>11.885328000000001</v>
      </c>
      <c r="D826" s="16"/>
      <c r="E826" s="16">
        <f>'Ravikumar-Measured Only 2020'!K847*3600*24/1000</f>
        <v>1.5641444944657426</v>
      </c>
      <c r="F826" s="16">
        <f>'Ravikumar-All Production-2020'!K847/1000*3600*24</f>
        <v>0.44689842699021232</v>
      </c>
      <c r="G826" s="16"/>
    </row>
    <row r="827" spans="1:7">
      <c r="A827" s="16"/>
      <c r="B827" s="16"/>
      <c r="C827" s="16">
        <f>'ERG Camera 2011'!J934*27.21</f>
        <v>5.7010392000000003</v>
      </c>
      <c r="D827" s="16"/>
      <c r="E827" s="16">
        <f>'Ravikumar-Measured Only 2020'!K848*3600*24/1000</f>
        <v>0.22344921349510616</v>
      </c>
      <c r="F827" s="16">
        <f>'Ravikumar-All Production-2020'!K848/1000*3600*24</f>
        <v>1.0857743472649501</v>
      </c>
      <c r="G827" s="16"/>
    </row>
    <row r="828" spans="1:7">
      <c r="A828" s="16"/>
      <c r="B828" s="16"/>
      <c r="C828" s="16">
        <f>'ERG Camera 2011'!J935*27.21</f>
        <v>5.6569590000000005</v>
      </c>
      <c r="D828" s="16"/>
      <c r="E828" s="16">
        <f>'Ravikumar-Measured Only 2020'!K849*3600*24/1000</f>
        <v>1.5641444944657426</v>
      </c>
      <c r="F828" s="16">
        <f>'Ravikumar-All Production-2020'!K849/1000*3600*24</f>
        <v>1.0857743472649501</v>
      </c>
      <c r="G828" s="16"/>
    </row>
    <row r="829" spans="1:7">
      <c r="A829" s="16"/>
      <c r="B829" s="16"/>
      <c r="C829" s="16">
        <f>'ERG Camera 2011'!J936*27.21</f>
        <v>5.3516627999999997</v>
      </c>
      <c r="D829" s="16"/>
      <c r="E829" s="16">
        <f>'Ravikumar-Measured Only 2020'!K850*3600*24/1000</f>
        <v>1.1172460674755302</v>
      </c>
      <c r="F829" s="16">
        <f>'Ravikumar-All Production-2020'!K850/1000*3600*24</f>
        <v>0.22344921349510616</v>
      </c>
      <c r="G829" s="16"/>
    </row>
    <row r="830" spans="1:7">
      <c r="A830" s="16"/>
      <c r="B830" s="16"/>
      <c r="C830" s="16">
        <f>'ERG Camera 2011'!J937*27.21</f>
        <v>5.1092217</v>
      </c>
      <c r="D830" s="16"/>
      <c r="E830" s="16">
        <f>'Ravikumar-Measured Only 2020'!K851*3600*24/1000</f>
        <v>4.9158826968923357</v>
      </c>
      <c r="F830" s="16">
        <f>'Ravikumar-All Production-2020'!K851/1000*3600*24</f>
        <v>1.0857743472649501</v>
      </c>
      <c r="G830" s="16"/>
    </row>
    <row r="831" spans="1:7">
      <c r="A831" s="16"/>
      <c r="B831" s="16"/>
      <c r="C831" s="16">
        <f>'ERG Camera 2011'!J938*27.21</f>
        <v>1.0527549</v>
      </c>
      <c r="D831" s="16"/>
      <c r="E831" s="16">
        <f>'Ravikumar-Measured Only 2020'!K852*3600*24/1000</f>
        <v>1.3406952809706365</v>
      </c>
      <c r="F831" s="16">
        <f>'Ravikumar-All Production-2020'!K852/1000*3600*24</f>
        <v>1.0857743472649501</v>
      </c>
      <c r="G831" s="16"/>
    </row>
    <row r="832" spans="1:7">
      <c r="A832" s="16"/>
      <c r="B832" s="16"/>
      <c r="C832" s="16">
        <f>'ERG Camera 2011'!J939*27.21</f>
        <v>0.91425599999999996</v>
      </c>
      <c r="D832" s="16"/>
      <c r="E832" s="16">
        <f>'Ravikumar-Measured Only 2020'!K853*3600*24/1000</f>
        <v>2.2344921349510618</v>
      </c>
      <c r="F832" s="16">
        <f>'Ravikumar-All Production-2020'!K853/1000*3600*24</f>
        <v>1.0857743472649501</v>
      </c>
      <c r="G832" s="16"/>
    </row>
    <row r="833" spans="1:7">
      <c r="A833" s="16"/>
      <c r="B833" s="16"/>
      <c r="C833" s="16">
        <f>'ERG Camera 2011'!J940*27.21</f>
        <v>4.5331859999999997</v>
      </c>
      <c r="D833" s="16"/>
      <c r="E833" s="16">
        <f>'Ravikumar-Measured Only 2020'!K854*3600*24/1000</f>
        <v>0.89379685398042419</v>
      </c>
      <c r="F833" s="16">
        <f>'Ravikumar-All Production-2020'!K854/1000*3600*24</f>
        <v>0.22344921349510616</v>
      </c>
      <c r="G833" s="16"/>
    </row>
    <row r="834" spans="1:7">
      <c r="A834" s="16"/>
      <c r="B834" s="16"/>
      <c r="C834" s="16">
        <f>'ERG Camera 2011'!J941*27.21</f>
        <v>7.333095000000001</v>
      </c>
      <c r="D834" s="16"/>
      <c r="E834" s="16">
        <f>'Ravikumar-Measured Only 2020'!K855*3600*24/1000</f>
        <v>0.22344921349510616</v>
      </c>
      <c r="F834" s="16">
        <f>'Ravikumar-All Production-2020'!K855/1000*3600*24</f>
        <v>1.0857743472649501</v>
      </c>
      <c r="G834" s="16"/>
    </row>
    <row r="835" spans="1:7">
      <c r="A835" s="16"/>
      <c r="B835" s="16"/>
      <c r="C835" s="16">
        <f>'ERG Camera 2011'!J942*27.21</f>
        <v>0.4892358</v>
      </c>
      <c r="D835" s="16"/>
      <c r="E835" s="16">
        <f>'Ravikumar-Measured Only 2020'!K856*3600*24/1000</f>
        <v>0.22344921349510616</v>
      </c>
      <c r="F835" s="16">
        <f>'Ravikumar-All Production-2020'!K856/1000*3600*24</f>
        <v>3.5751874159216985</v>
      </c>
      <c r="G835" s="16"/>
    </row>
    <row r="836" spans="1:7">
      <c r="A836" s="16"/>
      <c r="B836" s="16"/>
      <c r="C836" s="16">
        <f>'ERG Camera 2011'!J943*27.21</f>
        <v>0.24489</v>
      </c>
      <c r="D836" s="16"/>
      <c r="E836" s="16">
        <f>'Ravikumar-Measured Only 2020'!K857*3600*24/1000</f>
        <v>6.7034764048531832</v>
      </c>
      <c r="F836" s="16">
        <f>'Ravikumar-All Production-2020'!K857/1000*3600*24</f>
        <v>2.2344921349510614</v>
      </c>
      <c r="G836" s="16"/>
    </row>
    <row r="837" spans="1:7">
      <c r="A837" s="16"/>
      <c r="B837" s="16"/>
      <c r="C837" s="16">
        <f>'ERG Camera 2011'!J944*27.21</f>
        <v>12.581904</v>
      </c>
      <c r="D837" s="16"/>
      <c r="E837" s="16">
        <f>'Ravikumar-Measured Only 2020'!K858*3600*24/1000</f>
        <v>2.0110429214559558</v>
      </c>
      <c r="F837" s="16">
        <f>'Ravikumar-All Production-2020'!K858/1000*3600*24</f>
        <v>0.67034764048531847</v>
      </c>
      <c r="G837" s="16"/>
    </row>
    <row r="838" spans="1:7">
      <c r="A838" s="16"/>
      <c r="B838" s="16"/>
      <c r="C838" s="16">
        <f>'ERG Camera 2011'!J945*27.21</f>
        <v>0.46257000000000004</v>
      </c>
      <c r="D838" s="16"/>
      <c r="E838" s="16">
        <f>'Ravikumar-Measured Only 2020'!K859*3600*24/1000</f>
        <v>0.44689842699021232</v>
      </c>
      <c r="F838" s="16">
        <f>'Ravikumar-All Production-2020'!K859/1000*3600*24</f>
        <v>0.22344921349510616</v>
      </c>
      <c r="G838" s="16"/>
    </row>
    <row r="839" spans="1:7">
      <c r="A839" s="16"/>
      <c r="B839" s="16"/>
      <c r="C839" s="16">
        <f>'ERG Camera 2011'!J946*27.21</f>
        <v>0.56515170000000003</v>
      </c>
      <c r="D839" s="16"/>
      <c r="E839" s="16">
        <f>'Ravikumar-Measured Only 2020'!K860*3600*24/1000</f>
        <v>61.671982924649278</v>
      </c>
      <c r="F839" s="16">
        <f>'Ravikumar-All Production-2020'!K860/1000*3600*24</f>
        <v>1.1172460674755305</v>
      </c>
      <c r="G839" s="16"/>
    </row>
    <row r="840" spans="1:7">
      <c r="A840" s="16"/>
      <c r="B840" s="16"/>
      <c r="C840" s="16">
        <f>'ERG Camera 2011'!J947*27.21</f>
        <v>10.9152915</v>
      </c>
      <c r="D840" s="16"/>
      <c r="E840" s="16">
        <f>'Ravikumar-Measured Only 2020'!K861*3600*24/1000</f>
        <v>3.3517382024265907</v>
      </c>
      <c r="F840" s="16">
        <f>'Ravikumar-All Production-2020'!K861/1000*3600*24</f>
        <v>1.1172460674755305</v>
      </c>
      <c r="G840" s="16"/>
    </row>
    <row r="841" spans="1:7">
      <c r="A841" s="16"/>
      <c r="B841" s="16"/>
      <c r="C841" s="16">
        <f>'ERG Camera 2011'!J948*27.21</f>
        <v>24.7730724</v>
      </c>
      <c r="D841" s="16"/>
      <c r="E841" s="16">
        <f>'Ravikumar-Measured Only 2020'!K862*3600*24/1000</f>
        <v>0.67034764048531836</v>
      </c>
      <c r="F841" s="16">
        <f>'Ravikumar-All Production-2020'!K862/1000*3600*24</f>
        <v>0.44689842699021232</v>
      </c>
      <c r="G841" s="16"/>
    </row>
    <row r="842" spans="1:7">
      <c r="A842" s="16"/>
      <c r="B842" s="16"/>
      <c r="C842" s="16">
        <f>'ERG Camera 2011'!J949*27.21</f>
        <v>10.689448499999997</v>
      </c>
      <c r="D842" s="16"/>
      <c r="E842" s="16">
        <f>'Ravikumar-Measured Only 2020'!K863*3600*24/1000</f>
        <v>1.1172460674755302</v>
      </c>
      <c r="F842" s="16">
        <f>'Ravikumar-All Production-2020'!K863/1000*3600*24</f>
        <v>0.22344921349510616</v>
      </c>
      <c r="G842" s="16"/>
    </row>
    <row r="843" spans="1:7">
      <c r="A843" s="16"/>
      <c r="B843" s="16"/>
      <c r="C843" s="16">
        <f>'ERG Camera 2011'!J950*27.21</f>
        <v>0.17142300000000002</v>
      </c>
      <c r="D843" s="16"/>
      <c r="E843" s="16">
        <f>'Ravikumar-Measured Only 2020'!K864*3600*24/1000</f>
        <v>0.22344921349510616</v>
      </c>
      <c r="F843" s="16">
        <f>'Ravikumar-All Production-2020'!K864/1000*3600*24</f>
        <v>1.1172460674755305</v>
      </c>
      <c r="G843" s="16"/>
    </row>
    <row r="844" spans="1:7">
      <c r="A844" s="16"/>
      <c r="B844" s="16"/>
      <c r="C844" s="16">
        <f>'ERG Camera 2011'!J951*27.21</f>
        <v>0.44216250000000001</v>
      </c>
      <c r="D844" s="16"/>
      <c r="E844" s="16">
        <f>'Ravikumar-Measured Only 2020'!K865*3600*24/1000</f>
        <v>1.1172460674755302</v>
      </c>
      <c r="F844" s="16">
        <f>'Ravikumar-All Production-2020'!K865/1000*3600*24</f>
        <v>1.1172460674755305</v>
      </c>
      <c r="G844" s="16"/>
    </row>
    <row r="845" spans="1:7">
      <c r="A845" s="16"/>
      <c r="B845" s="16"/>
      <c r="C845" s="16">
        <f>'ERG Camera 2011'!J952*27.21</f>
        <v>0.57794040000000002</v>
      </c>
      <c r="D845" s="16"/>
      <c r="E845" s="16">
        <f>'Ravikumar-Measured Only 2020'!K866*3600*24/1000</f>
        <v>1.1172460674755302</v>
      </c>
      <c r="F845" s="16">
        <f>'Ravikumar-All Production-2020'!K866/1000*3600*24</f>
        <v>0.22344921349510616</v>
      </c>
      <c r="G845" s="16"/>
    </row>
    <row r="846" spans="1:7">
      <c r="A846" s="16"/>
      <c r="B846" s="16"/>
      <c r="C846" s="16">
        <f>'ERG Camera 2011'!J953*27.21</f>
        <v>0.83589120000000006</v>
      </c>
      <c r="D846" s="16"/>
      <c r="E846" s="16">
        <f>'Ravikumar-Measured Only 2020'!K867*3600*24/1000</f>
        <v>0.44689842699021232</v>
      </c>
      <c r="F846" s="16">
        <f>'Ravikumar-All Production-2020'!K867/1000*3600*24</f>
        <v>1.1172460674755305</v>
      </c>
      <c r="G846" s="16"/>
    </row>
    <row r="847" spans="1:7">
      <c r="A847" s="16"/>
      <c r="B847" s="16"/>
      <c r="C847" s="16">
        <f>'ERG Camera 2011'!J954*27.21</f>
        <v>2.6799128999999997</v>
      </c>
      <c r="D847" s="16"/>
      <c r="E847" s="16">
        <f>'Ravikumar-Measured Only 2020'!K868*3600*24/1000</f>
        <v>0.89379685398042419</v>
      </c>
      <c r="F847" s="16">
        <f>'Ravikumar-All Production-2020'!K868/1000*3600*24</f>
        <v>1.1172460674755305</v>
      </c>
      <c r="G847" s="16"/>
    </row>
    <row r="848" spans="1:7">
      <c r="A848" s="16"/>
      <c r="B848" s="16"/>
      <c r="C848" s="16">
        <f>'ERG Camera 2011'!J955*27.21</f>
        <v>3.4322694</v>
      </c>
      <c r="D848" s="16"/>
      <c r="E848" s="16">
        <f>'Ravikumar-Measured Only 2020'!K869*3600*24/1000</f>
        <v>3.3517382024265907</v>
      </c>
      <c r="F848" s="16">
        <f>'Ravikumar-All Production-2020'!K869/1000*3600*24</f>
        <v>1.1172460674755305</v>
      </c>
      <c r="G848" s="16"/>
    </row>
    <row r="849" spans="1:7">
      <c r="A849" s="16"/>
      <c r="B849" s="16"/>
      <c r="C849" s="16">
        <f>'ERG Camera 2011'!J956*27.21</f>
        <v>2.4782867999999998</v>
      </c>
      <c r="D849" s="16"/>
      <c r="E849" s="16">
        <f>'Ravikumar-Measured Only 2020'!K870*3600*24/1000</f>
        <v>0.67034764048531836</v>
      </c>
      <c r="F849" s="16">
        <f>'Ravikumar-All Production-2020'!K870/1000*3600*24</f>
        <v>8.267620899318926</v>
      </c>
      <c r="G849" s="16"/>
    </row>
    <row r="850" spans="1:7">
      <c r="A850" s="16"/>
      <c r="B850" s="16"/>
      <c r="C850" s="16">
        <f>'ERG Camera 2011'!J957*27.21</f>
        <v>5.0822837999999999</v>
      </c>
      <c r="D850" s="16"/>
      <c r="E850" s="16">
        <f>'Ravikumar-Measured Only 2020'!K871*3600*24/1000</f>
        <v>1.1172460674755302</v>
      </c>
      <c r="F850" s="16">
        <f>'Ravikumar-All Production-2020'!K871/1000*3600*24</f>
        <v>1.1172460674755305</v>
      </c>
      <c r="G850" s="16"/>
    </row>
    <row r="851" spans="1:7">
      <c r="A851" s="16"/>
      <c r="B851" s="16"/>
      <c r="C851" s="16">
        <f>'ERG Camera 2011'!J958*27.21</f>
        <v>0.16870200000000002</v>
      </c>
      <c r="D851" s="16"/>
      <c r="E851" s="16">
        <f>'Ravikumar-Measured Only 2020'!K872*3600*24/1000</f>
        <v>4.4689842699021236</v>
      </c>
      <c r="F851" s="16">
        <f>'Ravikumar-All Production-2020'!K872/1000*3600*24</f>
        <v>1.1172460674755305</v>
      </c>
      <c r="G851" s="16"/>
    </row>
    <row r="852" spans="1:7">
      <c r="A852" s="16"/>
      <c r="B852" s="16"/>
      <c r="C852" s="16">
        <f>'ERG Camera 2011'!J959*27.21</f>
        <v>10.110419700000001</v>
      </c>
      <c r="D852" s="16"/>
      <c r="E852" s="16">
        <f>'Ravikumar-Measured Only 2020'!K873*3600*24/1000</f>
        <v>6.4800271913580776</v>
      </c>
      <c r="F852" s="16">
        <f>'Ravikumar-All Production-2020'!K873/1000*3600*24</f>
        <v>1.1172460674755305</v>
      </c>
      <c r="G852" s="16"/>
    </row>
    <row r="853" spans="1:7">
      <c r="A853" s="16"/>
      <c r="B853" s="16"/>
      <c r="C853" s="16">
        <f>'ERG Camera 2011'!J960*27.21</f>
        <v>0.53059500000000004</v>
      </c>
      <c r="D853" s="16"/>
      <c r="E853" s="16">
        <f>'Ravikumar-Measured Only 2020'!K874*3600*24/1000</f>
        <v>1.1172460674755302</v>
      </c>
      <c r="F853" s="16">
        <f>'Ravikumar-All Production-2020'!K874/1000*3600*24</f>
        <v>0.67034764048531847</v>
      </c>
      <c r="G853" s="16"/>
    </row>
    <row r="854" spans="1:7">
      <c r="A854" s="16"/>
      <c r="B854" s="16"/>
      <c r="C854" s="16">
        <f>'ERG Camera 2011'!J961*27.21</f>
        <v>16.589937000000003</v>
      </c>
      <c r="D854" s="16"/>
      <c r="E854" s="16">
        <f>'Ravikumar-Measured Only 2020'!K875*3600*24/1000</f>
        <v>1.5641444944657426</v>
      </c>
      <c r="F854" s="16">
        <f>'Ravikumar-All Production-2020'!K875/1000*3600*24</f>
        <v>0.4617950412232194</v>
      </c>
      <c r="G854" s="16"/>
    </row>
    <row r="855" spans="1:7">
      <c r="A855" s="16"/>
      <c r="B855" s="16"/>
      <c r="C855" s="16">
        <f>'ERG Camera 2011'!J962*27.21</f>
        <v>49.648454400000006</v>
      </c>
      <c r="D855" s="16"/>
      <c r="E855" s="16">
        <f>'Ravikumar-Measured Only 2020'!K876*3600*24/1000</f>
        <v>0.44689842699021232</v>
      </c>
      <c r="F855" s="16">
        <f>'Ravikumar-All Production-2020'!K876/1000*3600*24</f>
        <v>0.22344921349510616</v>
      </c>
      <c r="G855" s="16"/>
    </row>
    <row r="856" spans="1:7">
      <c r="A856" s="16"/>
      <c r="B856" s="16"/>
      <c r="C856" s="16">
        <f>'ERG Camera 2011'!J963*27.21</f>
        <v>185.59832160000002</v>
      </c>
      <c r="D856" s="16"/>
      <c r="E856" s="16">
        <f>'Ravikumar-Measured Only 2020'!K877*3600*24/1000</f>
        <v>0.44689842699021232</v>
      </c>
      <c r="F856" s="16">
        <f>'Ravikumar-All Production-2020'!K877/1000*3600*24</f>
        <v>0.44689842699021232</v>
      </c>
      <c r="G856" s="16"/>
    </row>
    <row r="857" spans="1:7">
      <c r="A857" s="16"/>
      <c r="B857" s="16"/>
      <c r="C857" s="16">
        <f>'ERG Camera 2011'!J964*27.21</f>
        <v>204.74518230000007</v>
      </c>
      <c r="D857" s="16"/>
      <c r="E857" s="16">
        <f>'Ravikumar-Measured Only 2020'!K878*3600*24/1000</f>
        <v>0.22344921349510616</v>
      </c>
      <c r="F857" s="16">
        <f>'Ravikumar-All Production-2020'!K878/1000*3600*24</f>
        <v>1.1172460674755305</v>
      </c>
      <c r="G857" s="16"/>
    </row>
    <row r="858" spans="1:7">
      <c r="A858" s="16"/>
      <c r="B858" s="16"/>
      <c r="C858" s="16">
        <f>'ERG Camera 2011'!J965*27.21</f>
        <v>60.623335800000007</v>
      </c>
      <c r="D858" s="16"/>
      <c r="E858" s="16">
        <f>'Ravikumar-Measured Only 2020'!K879*3600*24/1000</f>
        <v>0.22344921349510616</v>
      </c>
      <c r="F858" s="16">
        <f>'Ravikumar-All Production-2020'!K879/1000*3600*24</f>
        <v>1.5641444944657428</v>
      </c>
      <c r="G858" s="16"/>
    </row>
    <row r="859" spans="1:7">
      <c r="A859" s="16"/>
      <c r="B859" s="16"/>
      <c r="C859" s="16">
        <f>'ERG Camera 2011'!J966*27.21</f>
        <v>90.441686400000009</v>
      </c>
      <c r="D859" s="16"/>
      <c r="E859" s="16">
        <f>'Ravikumar-Measured Only 2020'!K880*3600*24/1000</f>
        <v>0.44689842699021232</v>
      </c>
      <c r="F859" s="16">
        <f>'Ravikumar-All Production-2020'!K880/1000*3600*24</f>
        <v>0.80379647632267259</v>
      </c>
      <c r="G859" s="16"/>
    </row>
    <row r="860" spans="1:7">
      <c r="A860" s="16"/>
      <c r="B860" s="16"/>
      <c r="C860" s="16">
        <f>'ERG Camera 2011'!J967*27.21</f>
        <v>3.6918527999999999</v>
      </c>
      <c r="D860" s="16"/>
      <c r="E860" s="16">
        <f>'Ravikumar-Measured Only 2020'!K881*3600*24/1000</f>
        <v>2.0110429214559558</v>
      </c>
      <c r="F860" s="16">
        <f>'Ravikumar-All Production-2020'!K881/1000*3600*24</f>
        <v>30.017323849738027</v>
      </c>
      <c r="G860" s="16"/>
    </row>
    <row r="861" spans="1:7">
      <c r="A861" s="16"/>
      <c r="B861" s="16"/>
      <c r="C861" s="16">
        <f>'ERG Camera 2011'!J968*27.21</f>
        <v>0.26529750000000002</v>
      </c>
      <c r="D861" s="16"/>
      <c r="E861" s="16">
        <f>'Ravikumar-Measured Only 2020'!K882*3600*24/1000</f>
        <v>0.22344921349510616</v>
      </c>
      <c r="F861" s="16">
        <f>'Ravikumar-All Production-2020'!K882/1000*3600*24</f>
        <v>1.1172460674755305</v>
      </c>
      <c r="G861" s="16"/>
    </row>
    <row r="862" spans="1:7">
      <c r="A862" s="16"/>
      <c r="B862" s="16"/>
      <c r="C862" s="16">
        <f>'ERG Camera 2011'!J969*27.21</f>
        <v>1.6930061999999999</v>
      </c>
      <c r="D862" s="16"/>
      <c r="E862" s="16">
        <f>'Ravikumar-Measured Only 2020'!K883*3600*24/1000</f>
        <v>0.22344921349510616</v>
      </c>
      <c r="F862" s="16">
        <f>'Ravikumar-All Production-2020'!K883/1000*3600*24</f>
        <v>3.5751874159216985</v>
      </c>
      <c r="G862" s="16"/>
    </row>
    <row r="863" spans="1:7">
      <c r="A863" s="16"/>
      <c r="B863" s="16"/>
      <c r="C863" s="16">
        <f>'ERG Camera 2011'!J970*27.21</f>
        <v>2.7210000000000002E-2</v>
      </c>
      <c r="D863" s="16"/>
      <c r="E863" s="16">
        <f>'Ravikumar-Measured Only 2020'!K884*3600*24/1000</f>
        <v>0.22344921349510616</v>
      </c>
      <c r="F863" s="16">
        <f>'Ravikumar-All Production-2020'!K884/1000*3600*24</f>
        <v>1.1172460674755305</v>
      </c>
      <c r="G863" s="16"/>
    </row>
    <row r="864" spans="1:7">
      <c r="A864" s="16"/>
      <c r="B864" s="16"/>
      <c r="C864" s="16">
        <f>'ERG Camera 2011'!J971*27.21</f>
        <v>0.99425340000000006</v>
      </c>
      <c r="D864" s="16"/>
      <c r="E864" s="16">
        <f>'Ravikumar-Measured Only 2020'!K885*3600*24/1000</f>
        <v>0.22344921349510616</v>
      </c>
      <c r="F864" s="16">
        <f>'Ravikumar-All Production-2020'!K885/1000*3600*24</f>
        <v>1.1172460674755305</v>
      </c>
      <c r="G864" s="16"/>
    </row>
    <row r="865" spans="1:7">
      <c r="A865" s="16"/>
      <c r="B865" s="16"/>
      <c r="C865" s="16">
        <f>'ERG Camera 2011'!J972*27.21</f>
        <v>1.7599428000000001</v>
      </c>
      <c r="D865" s="16"/>
      <c r="E865" s="16">
        <f>'Ravikumar-Measured Only 2020'!K886*3600*24/1000</f>
        <v>0.89379685398042419</v>
      </c>
      <c r="F865" s="16">
        <f>'Ravikumar-All Production-2020'!K886/1000*3600*24</f>
        <v>1.1172460674755305</v>
      </c>
      <c r="G865" s="16"/>
    </row>
    <row r="866" spans="1:7">
      <c r="A866" s="16"/>
      <c r="B866" s="16"/>
      <c r="C866" s="16">
        <f>'ERG Camera 2011'!J973*27.21</f>
        <v>2.4246831000000002</v>
      </c>
      <c r="D866" s="16"/>
      <c r="E866" s="16">
        <f>'Ravikumar-Measured Only 2020'!K887*3600*24/1000</f>
        <v>0.22344921349510616</v>
      </c>
      <c r="F866" s="16">
        <f>'Ravikumar-All Production-2020'!K887/1000*3600*24</f>
        <v>1.1172460674755305</v>
      </c>
      <c r="G866" s="16"/>
    </row>
    <row r="867" spans="1:7">
      <c r="A867" s="16"/>
      <c r="B867" s="16"/>
      <c r="C867" s="16">
        <f>'ERG Camera 2011'!J974*27.21</f>
        <v>2.8692945000000001</v>
      </c>
      <c r="D867" s="16"/>
      <c r="E867" s="16">
        <f>'Ravikumar-Measured Only 2020'!K888*3600*24/1000</f>
        <v>1.7875937079608495</v>
      </c>
      <c r="F867" s="16">
        <f>'Ravikumar-All Production-2020'!K888/1000*3600*24</f>
        <v>1.1172460674755305</v>
      </c>
      <c r="G867" s="16"/>
    </row>
    <row r="868" spans="1:7">
      <c r="A868" s="16"/>
      <c r="B868" s="16"/>
      <c r="C868" s="16">
        <f>'ERG Camera 2011'!J975*27.21</f>
        <v>3.431181</v>
      </c>
      <c r="D868" s="16"/>
      <c r="E868" s="16">
        <f>'Ravikumar-Measured Only 2020'!K889*3600*24/1000</f>
        <v>0.44689842699021232</v>
      </c>
      <c r="F868" s="16">
        <f>'Ravikumar-All Production-2020'!K889/1000*3600*24</f>
        <v>0.22344921349510616</v>
      </c>
      <c r="G868" s="16"/>
    </row>
    <row r="869" spans="1:7">
      <c r="A869" s="16"/>
      <c r="B869" s="16"/>
      <c r="C869" s="16">
        <f>'ERG Camera 2011'!J976*27.21</f>
        <v>5.9753160000000003</v>
      </c>
      <c r="D869" s="16"/>
      <c r="E869" s="16">
        <f>'Ravikumar-Measured Only 2020'!K890*3600*24/1000</f>
        <v>78.654123150277357</v>
      </c>
      <c r="F869" s="16">
        <f>'Ravikumar-All Production-2020'!K890/1000*3600*24</f>
        <v>1.1172460674755305</v>
      </c>
      <c r="G869" s="16"/>
    </row>
    <row r="870" spans="1:7">
      <c r="A870" s="16"/>
      <c r="B870" s="16"/>
      <c r="C870" s="16">
        <f>'ERG Camera 2011'!J977*27.21</f>
        <v>14.617212</v>
      </c>
      <c r="D870" s="16"/>
      <c r="E870" s="16">
        <f>'Ravikumar-Measured Only 2020'!K891*3600*24/1000</f>
        <v>0.44689842699021232</v>
      </c>
      <c r="F870" s="16">
        <f>'Ravikumar-All Production-2020'!K891/1000*3600*24</f>
        <v>0.22344921349510616</v>
      </c>
      <c r="G870" s="16"/>
    </row>
    <row r="871" spans="1:7">
      <c r="A871" s="16"/>
      <c r="B871" s="16"/>
      <c r="C871" s="16">
        <f>'ERG Camera 2011'!J978*27.21</f>
        <v>2.7210000000000002E-2</v>
      </c>
      <c r="D871" s="16"/>
      <c r="E871" s="16">
        <f>'Ravikumar-Measured Only 2020'!K892*3600*24/1000</f>
        <v>1.1172460674755302</v>
      </c>
      <c r="F871" s="16">
        <f>'Ravikumar-All Production-2020'!K892/1000*3600*24</f>
        <v>1.1172460674755305</v>
      </c>
      <c r="G871" s="16"/>
    </row>
    <row r="872" spans="1:7">
      <c r="A872" s="16"/>
      <c r="B872" s="16"/>
      <c r="C872" s="16">
        <f>'ERG Camera 2011'!J979*27.21</f>
        <v>0.50338499999999997</v>
      </c>
      <c r="D872" s="16"/>
      <c r="E872" s="16">
        <f>'Ravikumar-Measured Only 2020'!K893*3600*24/1000</f>
        <v>0.22344921349510616</v>
      </c>
      <c r="F872" s="16">
        <f>'Ravikumar-All Production-2020'!K893/1000*3600*24</f>
        <v>3.3517382024265907</v>
      </c>
      <c r="G872" s="16"/>
    </row>
    <row r="873" spans="1:7">
      <c r="A873" s="16"/>
      <c r="B873" s="16"/>
      <c r="C873" s="16">
        <f>'ERG Camera 2011'!J980*27.21</f>
        <v>2.0897280000000005</v>
      </c>
      <c r="D873" s="16"/>
      <c r="E873" s="16">
        <f>'Ravikumar-Measured Only 2020'!K894*3600*24/1000</f>
        <v>1.1172460674755302</v>
      </c>
      <c r="F873" s="16">
        <f>'Ravikumar-All Production-2020'!K894/1000*3600*24</f>
        <v>0.4617950412232194</v>
      </c>
      <c r="G873" s="16"/>
    </row>
    <row r="874" spans="1:7">
      <c r="A874" s="16"/>
      <c r="B874" s="16"/>
      <c r="C874" s="16">
        <f>'ERG Camera 2011'!J981*27.21</f>
        <v>3.1520063999999999</v>
      </c>
      <c r="D874" s="16"/>
      <c r="E874" s="16">
        <f>'Ravikumar-Measured Only 2020'!K895*3600*24/1000</f>
        <v>1.1172460674755302</v>
      </c>
      <c r="F874" s="16">
        <f>'Ravikumar-All Production-2020'!K895/1000*3600*24</f>
        <v>0.67034764048531847</v>
      </c>
      <c r="G874" s="16"/>
    </row>
    <row r="875" spans="1:7">
      <c r="A875" s="16"/>
      <c r="B875" s="16"/>
      <c r="C875" s="16">
        <f>'ERG Camera 2011'!J982*27.21</f>
        <v>3.3528161999999999</v>
      </c>
      <c r="D875" s="16"/>
      <c r="E875" s="16">
        <f>'Ravikumar-Measured Only 2020'!K896*3600*24/1000</f>
        <v>1.1172460674755302</v>
      </c>
      <c r="F875" s="16">
        <f>'Ravikumar-All Production-2020'!K896/1000*3600*24</f>
        <v>1.1172460674755305</v>
      </c>
      <c r="G875" s="16"/>
    </row>
    <row r="876" spans="1:7">
      <c r="A876" s="16"/>
      <c r="B876" s="16"/>
      <c r="C876" s="16">
        <f>'ERG Camera 2011'!J983*27.21</f>
        <v>5.1084053999999997</v>
      </c>
      <c r="D876" s="16"/>
      <c r="E876" s="16">
        <f>'Ravikumar-Measured Only 2020'!K897*3600*24/1000</f>
        <v>0.22344921349510616</v>
      </c>
      <c r="F876" s="16">
        <f>'Ravikumar-All Production-2020'!K897/1000*3600*24</f>
        <v>8.9379685398042437</v>
      </c>
      <c r="G876" s="16"/>
    </row>
    <row r="877" spans="1:7">
      <c r="A877" s="16"/>
      <c r="B877" s="16"/>
      <c r="C877" s="16">
        <f>'ERG Camera 2011'!J984*27.21</f>
        <v>5.1122148000000003</v>
      </c>
      <c r="D877" s="16"/>
      <c r="E877" s="16">
        <f>'Ravikumar-Measured Only 2020'!K898*3600*24/1000</f>
        <v>0.22344921349510616</v>
      </c>
      <c r="F877" s="16">
        <f>'Ravikumar-All Production-2020'!K898/1000*3600*24</f>
        <v>1.1172460674755305</v>
      </c>
      <c r="G877" s="16"/>
    </row>
    <row r="878" spans="1:7">
      <c r="A878" s="16"/>
      <c r="B878" s="16"/>
      <c r="C878" s="16">
        <f>'ERG Camera 2011'!J985*27.21</f>
        <v>38.431404000000001</v>
      </c>
      <c r="D878" s="16"/>
      <c r="E878" s="16">
        <f>'Ravikumar-Measured Only 2020'!K899*3600*24/1000</f>
        <v>0.22344921349510616</v>
      </c>
      <c r="F878" s="16">
        <f>'Ravikumar-All Production-2020'!K899/1000*3600*24</f>
        <v>4.4689842699021227</v>
      </c>
      <c r="G878" s="16"/>
    </row>
    <row r="879" spans="1:7">
      <c r="A879" s="16"/>
      <c r="B879" s="16"/>
      <c r="C879" s="16">
        <f>'ERG Camera 2011'!J986*27.21</f>
        <v>2.7210000000000002E-2</v>
      </c>
      <c r="D879" s="16"/>
      <c r="E879" s="16">
        <f>'Ravikumar-Measured Only 2020'!K900*3600*24/1000</f>
        <v>2.2344921349510618</v>
      </c>
      <c r="F879" s="16">
        <f>'Ravikumar-All Production-2020'!K900/1000*3600*24</f>
        <v>0.4617950412232194</v>
      </c>
      <c r="G879" s="16"/>
    </row>
    <row r="880" spans="1:7">
      <c r="A880" s="16"/>
      <c r="B880" s="16"/>
      <c r="C880" s="16">
        <f>'ERG Camera 2011'!J987*27.21</f>
        <v>0.13496160000000001</v>
      </c>
      <c r="D880" s="16"/>
      <c r="E880" s="16">
        <f>'Ravikumar-Measured Only 2020'!K901*3600*24/1000</f>
        <v>0.22344921349510616</v>
      </c>
      <c r="F880" s="16">
        <f>'Ravikumar-All Production-2020'!K901/1000*3600*24</f>
        <v>0.4617950412232194</v>
      </c>
      <c r="G880" s="16"/>
    </row>
    <row r="881" spans="1:7">
      <c r="A881" s="16"/>
      <c r="B881" s="16"/>
      <c r="C881" s="16">
        <f>'ERG Camera 2011'!J988*27.21</f>
        <v>7.4838384000000007</v>
      </c>
      <c r="D881" s="16"/>
      <c r="E881" s="16">
        <f>'Ravikumar-Measured Only 2020'!K902*3600*24/1000</f>
        <v>0.22344921349510616</v>
      </c>
      <c r="F881" s="16">
        <f>'Ravikumar-All Production-2020'!K902/1000*3600*24</f>
        <v>0.4617950412232194</v>
      </c>
      <c r="G881" s="16"/>
    </row>
    <row r="882" spans="1:7">
      <c r="A882" s="16"/>
      <c r="B882" s="16"/>
      <c r="C882" s="16">
        <f>'ERG Camera 2011'!J989*27.21</f>
        <v>9.4617333000000006</v>
      </c>
      <c r="D882" s="16"/>
      <c r="E882" s="16">
        <f>'Ravikumar-Measured Only 2020'!K903*3600*24/1000</f>
        <v>2.2344921349510618</v>
      </c>
      <c r="F882" s="16">
        <f>'Ravikumar-All Production-2020'!K903/1000*3600*24</f>
        <v>0.4617950412232194</v>
      </c>
      <c r="G882" s="16"/>
    </row>
    <row r="883" spans="1:7">
      <c r="A883" s="16"/>
      <c r="B883" s="16"/>
      <c r="C883" s="16">
        <f>'ERG Camera 2011'!J990*27.21</f>
        <v>13.112499</v>
      </c>
      <c r="D883" s="16"/>
      <c r="E883" s="16">
        <f>'Ravikumar-Measured Only 2020'!K904*3600*24/1000</f>
        <v>1.1172460674755302</v>
      </c>
      <c r="F883" s="16">
        <f>'Ravikumar-All Production-2020'!K904/1000*3600*24</f>
        <v>3.3517382024265907</v>
      </c>
      <c r="G883" s="16"/>
    </row>
    <row r="884" spans="1:7">
      <c r="A884" s="16"/>
      <c r="B884" s="16"/>
      <c r="C884" s="16">
        <f>'ERG Camera 2011'!J991*27.21</f>
        <v>30.562272</v>
      </c>
      <c r="D884" s="16"/>
      <c r="E884" s="16">
        <f>'Ravikumar-Measured Only 2020'!K905*3600*24/1000</f>
        <v>9.8317653937846679</v>
      </c>
      <c r="F884" s="16">
        <f>'Ravikumar-All Production-2020'!K905/1000*3600*24</f>
        <v>3.1282889889314864</v>
      </c>
      <c r="G884" s="16"/>
    </row>
    <row r="885" spans="1:7">
      <c r="A885" s="16"/>
      <c r="B885" s="16"/>
      <c r="C885" s="16">
        <f>'ERG Camera 2011'!J992*27.21</f>
        <v>31.868352000000002</v>
      </c>
      <c r="D885" s="16"/>
      <c r="E885" s="16"/>
      <c r="F885" s="16">
        <f>'Ravikumar-All Production-2020'!K906/1000*3600*24</f>
        <v>4.0220858429119115</v>
      </c>
      <c r="G885" s="16"/>
    </row>
    <row r="886" spans="1:7">
      <c r="A886" s="16"/>
      <c r="B886" s="16"/>
      <c r="C886" s="16">
        <f>'ERG Camera 2011'!J993*27.21</f>
        <v>45.576750000000004</v>
      </c>
      <c r="D886" s="16"/>
      <c r="E886" s="16"/>
      <c r="F886" s="16">
        <f>'Ravikumar-All Production-2020'!K907/1000*3600*24</f>
        <v>1.1172460674755305</v>
      </c>
      <c r="G886" s="16"/>
    </row>
    <row r="887" spans="1:7">
      <c r="A887" s="16"/>
      <c r="B887" s="16"/>
      <c r="C887" s="16">
        <f>'ERG Camera 2011'!J994*27.21</f>
        <v>2.7210000000000002E-2</v>
      </c>
      <c r="D887" s="16"/>
      <c r="E887" s="16"/>
      <c r="F887" s="16">
        <f>'Ravikumar-All Production-2020'!K908/1000*3600*24</f>
        <v>9.8317653937846679</v>
      </c>
      <c r="G887" s="16"/>
    </row>
    <row r="888" spans="1:7">
      <c r="A888" s="16"/>
      <c r="B888" s="16"/>
      <c r="C888" s="16">
        <f>'ERG Camera 2011'!J995*27.21</f>
        <v>2.7210000000000002E-2</v>
      </c>
      <c r="D888" s="16"/>
      <c r="E888" s="16"/>
      <c r="F888" s="16">
        <f>'Ravikumar-All Production-2020'!K909/1000*3600*24</f>
        <v>4.9158826968923357</v>
      </c>
      <c r="G888" s="16"/>
    </row>
    <row r="889" spans="1:7">
      <c r="A889" s="16"/>
      <c r="B889" s="16"/>
      <c r="C889" s="16">
        <f>'ERG Camera 2011'!J996*27.21</f>
        <v>0.13931520000000003</v>
      </c>
      <c r="D889" s="16"/>
      <c r="E889" s="16"/>
      <c r="F889" s="16">
        <f>'Ravikumar-All Production-2020'!K910/1000*3600*24</f>
        <v>2.2344921349510614</v>
      </c>
      <c r="G889" s="16"/>
    </row>
    <row r="890" spans="1:7">
      <c r="A890" s="16"/>
      <c r="B890" s="16"/>
      <c r="C890" s="16">
        <f>'ERG Camera 2011'!J997*27.21</f>
        <v>1.028538</v>
      </c>
      <c r="D890" s="16"/>
      <c r="E890" s="16"/>
      <c r="F890" s="16">
        <f>'Ravikumar-All Production-2020'!K911/1000*3600*24</f>
        <v>1.1172460674755305</v>
      </c>
      <c r="G890" s="16"/>
    </row>
    <row r="891" spans="1:7">
      <c r="A891" s="16"/>
      <c r="B891" s="16"/>
      <c r="C891" s="16">
        <f>'ERG Camera 2011'!J998*27.21</f>
        <v>3.9617760000000004</v>
      </c>
      <c r="D891" s="16"/>
      <c r="E891" s="16"/>
      <c r="F891" s="16">
        <f>'Ravikumar-All Production-2020'!K912/1000*3600*24</f>
        <v>4.4689842699021227</v>
      </c>
      <c r="G891" s="16"/>
    </row>
    <row r="892" spans="1:7">
      <c r="A892" s="16"/>
      <c r="B892" s="16"/>
      <c r="C892" s="16">
        <f>'ERG Camera 2011'!J999*27.21</f>
        <v>6.8961023999999975</v>
      </c>
      <c r="D892" s="16"/>
      <c r="E892" s="16"/>
      <c r="F892" s="16">
        <f>'Ravikumar-All Production-2020'!K913/1000*3600*24</f>
        <v>0.44689842699021232</v>
      </c>
      <c r="G892" s="16"/>
    </row>
    <row r="893" spans="1:7">
      <c r="A893" s="16"/>
      <c r="B893" s="16"/>
      <c r="C893" s="16">
        <f>'ERG Camera 2011'!J1000*27.21</f>
        <v>7.2658863</v>
      </c>
      <c r="D893" s="16"/>
      <c r="E893" s="16"/>
      <c r="F893" s="16">
        <f>'Ravikumar-All Production-2020'!K914/1000*3600*24</f>
        <v>0.44689842699021232</v>
      </c>
      <c r="G893" s="16"/>
    </row>
    <row r="894" spans="1:7">
      <c r="A894" s="16"/>
      <c r="B894" s="16"/>
      <c r="C894" s="16">
        <f>'ERG Camera 2011'!J1001*27.21</f>
        <v>8.8922279999999994</v>
      </c>
      <c r="D894" s="16"/>
      <c r="E894" s="16"/>
      <c r="F894" s="16">
        <f>'Ravikumar-All Production-2020'!K915/1000*3600*24</f>
        <v>2.6813905619412739</v>
      </c>
      <c r="G894" s="16"/>
    </row>
    <row r="895" spans="1:7">
      <c r="A895" s="16"/>
      <c r="B895" s="16"/>
      <c r="C895" s="16">
        <f>'ERG Camera 2011'!J1002*27.21</f>
        <v>25.811406000000002</v>
      </c>
      <c r="D895" s="16"/>
      <c r="E895" s="16"/>
      <c r="F895" s="16">
        <f>'Ravikumar-All Production-2020'!K916/1000*3600*24</f>
        <v>0.22344921349510616</v>
      </c>
      <c r="G895" s="16"/>
    </row>
    <row r="896" spans="1:7">
      <c r="A896" s="16"/>
      <c r="B896" s="16"/>
      <c r="C896" s="16">
        <f>'ERG Camera 2011'!J1003*27.21</f>
        <v>0.71834399999999998</v>
      </c>
      <c r="D896" s="16"/>
      <c r="E896" s="16"/>
      <c r="F896" s="16">
        <f>'Ravikumar-All Production-2020'!K917/1000*3600*24</f>
        <v>0.44689842699021232</v>
      </c>
      <c r="G896" s="16"/>
    </row>
    <row r="897" spans="1:7">
      <c r="A897" s="16"/>
      <c r="B897" s="16"/>
      <c r="C897" s="16">
        <f>'ERG Camera 2011'!J1004*27.21</f>
        <v>1.4502929999999998</v>
      </c>
      <c r="D897" s="16"/>
      <c r="E897" s="16"/>
      <c r="F897" s="16">
        <f>'Ravikumar-All Production-2020'!K918/1000*3600*24</f>
        <v>3.3517382024265907</v>
      </c>
      <c r="G897" s="16"/>
    </row>
    <row r="898" spans="1:7">
      <c r="A898" s="16"/>
      <c r="B898" s="16"/>
      <c r="C898" s="16">
        <f>'ERG Camera 2011'!J1005*27.21</f>
        <v>1.5204948</v>
      </c>
      <c r="D898" s="16"/>
      <c r="E898" s="16"/>
      <c r="F898" s="16">
        <f>'Ravikumar-All Production-2020'!K919/1000*3600*24</f>
        <v>2.2344921349510614</v>
      </c>
      <c r="G898" s="16"/>
    </row>
    <row r="899" spans="1:7">
      <c r="A899" s="16"/>
      <c r="B899" s="16"/>
      <c r="C899" s="16">
        <f>'ERG Camera 2011'!J1006*27.21</f>
        <v>1.6641636</v>
      </c>
      <c r="D899" s="16"/>
      <c r="E899" s="16"/>
      <c r="F899" s="16">
        <f>'Ravikumar-All Production-2020'!K920/1000*3600*24</f>
        <v>3.3517382024265907</v>
      </c>
      <c r="G899" s="16"/>
    </row>
    <row r="900" spans="1:7">
      <c r="A900" s="16"/>
      <c r="B900" s="16"/>
      <c r="C900" s="16">
        <f>'ERG Camera 2011'!J1007*27.21</f>
        <v>2.6059017000000004</v>
      </c>
      <c r="D900" s="16"/>
      <c r="E900" s="16"/>
      <c r="F900" s="16">
        <f>'Ravikumar-All Production-2020'!K921/1000*3600*24</f>
        <v>3.5751874159216985</v>
      </c>
      <c r="G900" s="16"/>
    </row>
    <row r="901" spans="1:7">
      <c r="A901" s="16"/>
      <c r="B901" s="16"/>
      <c r="C901" s="16">
        <f>'ERG Camera 2011'!J1008*27.21</f>
        <v>3.1204428000000002</v>
      </c>
      <c r="D901" s="16"/>
      <c r="E901" s="16"/>
      <c r="F901" s="16">
        <f>'Ravikumar-All Production-2020'!K922/1000*3600*24</f>
        <v>3.5751874159216985</v>
      </c>
      <c r="G901" s="16"/>
    </row>
    <row r="902" spans="1:7">
      <c r="A902" s="16"/>
      <c r="B902" s="16"/>
      <c r="C902" s="16">
        <f>'ERG Camera 2011'!J1009*27.21</f>
        <v>2.9092932</v>
      </c>
      <c r="D902" s="16"/>
      <c r="E902" s="16"/>
      <c r="F902" s="16">
        <f>'Ravikumar-All Production-2020'!K923/1000*3600*24</f>
        <v>2.2344921349510614</v>
      </c>
      <c r="G902" s="16"/>
    </row>
    <row r="903" spans="1:7">
      <c r="A903" s="16"/>
      <c r="B903" s="16"/>
      <c r="C903" s="16">
        <f>'ERG Camera 2011'!J1010*27.21</f>
        <v>3.869262</v>
      </c>
      <c r="D903" s="16"/>
      <c r="E903" s="16"/>
      <c r="F903" s="16">
        <f>'Ravikumar-All Production-2020'!K924/1000*3600*24</f>
        <v>0.44689842699021232</v>
      </c>
      <c r="G903" s="16"/>
    </row>
    <row r="904" spans="1:7">
      <c r="A904" s="16"/>
      <c r="B904" s="16"/>
      <c r="C904" s="16">
        <f>'ERG Camera 2011'!J1011*27.21</f>
        <v>3.3500951999999997</v>
      </c>
      <c r="D904" s="16"/>
      <c r="E904" s="16"/>
      <c r="F904" s="16">
        <f>'Ravikumar-All Production-2020'!K925/1000*3600*24</f>
        <v>0.22344921349510616</v>
      </c>
      <c r="G904" s="16"/>
    </row>
    <row r="905" spans="1:7">
      <c r="A905" s="16"/>
      <c r="B905" s="16"/>
      <c r="C905" s="16">
        <f>'ERG Camera 2011'!J1012*27.21</f>
        <v>5.5059434999999999</v>
      </c>
      <c r="D905" s="16"/>
      <c r="E905" s="16"/>
      <c r="F905" s="16">
        <f>'Ravikumar-All Production-2020'!K926/1000*3600*24</f>
        <v>1.1172460674755305</v>
      </c>
      <c r="G905" s="16"/>
    </row>
    <row r="906" spans="1:7">
      <c r="A906" s="16"/>
      <c r="B906" s="16"/>
      <c r="C906" s="16">
        <f>'ERG Camera 2011'!J1013*27.21</f>
        <v>5.5541052000000004</v>
      </c>
      <c r="D906" s="16"/>
      <c r="E906" s="16"/>
      <c r="F906" s="16">
        <f>'Ravikumar-All Production-2020'!K927/1000*3600*24</f>
        <v>1.1172460674755305</v>
      </c>
      <c r="G906" s="16"/>
    </row>
    <row r="907" spans="1:7">
      <c r="A907" s="16"/>
      <c r="B907" s="16"/>
      <c r="C907" s="16">
        <f>'ERG Camera 2011'!J1014*27.21</f>
        <v>5.0896305000000002</v>
      </c>
      <c r="D907" s="16"/>
      <c r="E907" s="16"/>
      <c r="F907" s="16">
        <f>'Ravikumar-All Production-2020'!K928/1000*3600*24</f>
        <v>2.2344921349510614</v>
      </c>
      <c r="G907" s="16"/>
    </row>
    <row r="908" spans="1:7">
      <c r="A908" s="16"/>
      <c r="B908" s="16"/>
      <c r="C908" s="16">
        <f>'ERG Camera 2011'!J1015*27.21</f>
        <v>2.7210000000000002E-2</v>
      </c>
      <c r="D908" s="16"/>
      <c r="E908" s="16"/>
      <c r="F908" s="16">
        <f>'Ravikumar-All Production-2020'!K929/1000*3600*24</f>
        <v>2.2344921349510614</v>
      </c>
      <c r="G908" s="16"/>
    </row>
    <row r="909" spans="1:7">
      <c r="A909" s="16"/>
      <c r="B909" s="16"/>
      <c r="C909" s="16">
        <f>'ERG Camera 2011'!J1016*27.21</f>
        <v>1.6342326</v>
      </c>
      <c r="D909" s="16"/>
      <c r="E909" s="16"/>
      <c r="F909" s="16">
        <f>'Ravikumar-All Production-2020'!K930/1000*3600*24</f>
        <v>0.22344921349510616</v>
      </c>
      <c r="G909" s="16"/>
    </row>
    <row r="910" spans="1:7">
      <c r="A910" s="16"/>
      <c r="B910" s="16"/>
      <c r="C910" s="16">
        <f>'ERG Camera 2011'!J1017*27.21</f>
        <v>16.486539</v>
      </c>
      <c r="D910" s="16"/>
      <c r="E910" s="16"/>
      <c r="F910" s="16">
        <f>'Ravikumar-All Production-2020'!K931/1000*3600*24</f>
        <v>1.1172460674755305</v>
      </c>
      <c r="G910" s="16"/>
    </row>
    <row r="911" spans="1:7">
      <c r="A911" s="16"/>
      <c r="B911" s="16"/>
      <c r="C911" s="16">
        <f>'ERG Camera 2011'!J1018*27.21</f>
        <v>35.654895600000003</v>
      </c>
      <c r="D911" s="16"/>
      <c r="E911" s="16"/>
      <c r="F911" s="16">
        <f>'Ravikumar-All Production-2020'!K932/1000*3600*24</f>
        <v>4.4689842699021227</v>
      </c>
      <c r="G911" s="16"/>
    </row>
    <row r="912" spans="1:7">
      <c r="A912" s="16"/>
      <c r="B912" s="16"/>
      <c r="C912" s="16">
        <f>'ERG Camera 2011'!J1019*27.21</f>
        <v>1.521039</v>
      </c>
      <c r="D912" s="16"/>
      <c r="E912" s="16"/>
      <c r="F912" s="16">
        <f>'Ravikumar-All Production-2020'!K933/1000*3600*24</f>
        <v>4.4689842699021227</v>
      </c>
      <c r="G912" s="16"/>
    </row>
    <row r="913" spans="1:7">
      <c r="A913" s="16"/>
      <c r="B913" s="16"/>
      <c r="C913" s="16">
        <f>'ERG Camera 2011'!J1020*27.21</f>
        <v>4.7933136000000003</v>
      </c>
      <c r="D913" s="16"/>
      <c r="E913" s="16"/>
      <c r="F913" s="16">
        <f>'Ravikumar-All Production-2020'!K934/1000*3600*24</f>
        <v>1.1172460674755305</v>
      </c>
      <c r="G913" s="16"/>
    </row>
    <row r="914" spans="1:7">
      <c r="A914" s="16"/>
      <c r="B914" s="16"/>
      <c r="C914" s="16">
        <f>'ERG Camera 2011'!J1021*27.21</f>
        <v>27.767804999999999</v>
      </c>
      <c r="D914" s="16"/>
      <c r="E914" s="16"/>
      <c r="F914" s="16">
        <f>'Ravikumar-All Production-2020'!K935/1000*3600*24</f>
        <v>0.67034764048531847</v>
      </c>
      <c r="G914" s="16"/>
    </row>
    <row r="915" spans="1:7">
      <c r="A915" s="16"/>
      <c r="B915" s="16"/>
      <c r="C915" s="16">
        <f>'ERG Camera 2011'!J1022*27.21</f>
        <v>39.508920000000003</v>
      </c>
      <c r="D915" s="16"/>
      <c r="E915" s="16"/>
      <c r="F915" s="16">
        <f>'Ravikumar-All Production-2020'!K936/1000*3600*24</f>
        <v>4.4689842699021227</v>
      </c>
      <c r="G915" s="16"/>
    </row>
    <row r="916" spans="1:7">
      <c r="A916" s="16"/>
      <c r="B916" s="16"/>
      <c r="C916" s="16">
        <f>'ERG Camera 2011'!J1023*27.21</f>
        <v>1.8774900000000001E-2</v>
      </c>
      <c r="D916" s="16"/>
      <c r="E916" s="16"/>
      <c r="F916" s="16">
        <f>'Ravikumar-All Production-2020'!K937/1000*3600*24</f>
        <v>1.5641444944657428</v>
      </c>
      <c r="G916" s="16"/>
    </row>
    <row r="917" spans="1:7">
      <c r="A917" s="16"/>
      <c r="B917" s="16"/>
      <c r="C917" s="16">
        <f>'ERG Camera 2011'!J1024*27.21</f>
        <v>2.7210000000000002E-2</v>
      </c>
      <c r="D917" s="16"/>
      <c r="E917" s="16"/>
      <c r="F917" s="16">
        <f>'Ravikumar-All Production-2020'!K938/1000*3600*24</f>
        <v>4.4689842699021227</v>
      </c>
      <c r="G917" s="16"/>
    </row>
    <row r="918" spans="1:7">
      <c r="A918" s="16"/>
      <c r="B918" s="16"/>
      <c r="C918" s="16">
        <f>'ERG Camera 2011'!J1025*27.21</f>
        <v>4.4243459999999999</v>
      </c>
      <c r="D918" s="16"/>
      <c r="E918" s="16"/>
      <c r="F918" s="16">
        <f>'Ravikumar-All Production-2020'!K939/1000*3600*24</f>
        <v>1.9738013858734376</v>
      </c>
      <c r="G918" s="16"/>
    </row>
    <row r="919" spans="1:7">
      <c r="A919" s="16"/>
      <c r="B919" s="16"/>
      <c r="C919" s="16">
        <f>'ERG Camera 2011'!J1026*27.21</f>
        <v>5.3070383999999997</v>
      </c>
      <c r="D919" s="16"/>
      <c r="E919" s="16"/>
      <c r="F919" s="16">
        <f>'Ravikumar-All Production-2020'!K940/1000*3600*24</f>
        <v>2.2344921349510614</v>
      </c>
      <c r="G919" s="16"/>
    </row>
    <row r="920" spans="1:7">
      <c r="A920" s="16"/>
      <c r="B920" s="16"/>
      <c r="C920" s="16">
        <f>'ERG Camera 2011'!J1027*27.21</f>
        <v>9.020659199999999</v>
      </c>
      <c r="D920" s="16"/>
      <c r="E920" s="16"/>
      <c r="F920" s="16">
        <f>'Ravikumar-All Production-2020'!K941/1000*3600*24</f>
        <v>4.4689842699021227</v>
      </c>
      <c r="G920" s="16"/>
    </row>
    <row r="921" spans="1:7">
      <c r="A921" s="16"/>
      <c r="B921" s="16"/>
      <c r="C921" s="16">
        <f>'ERG Camera 2011'!J1028*27.21</f>
        <v>12.780537000000001</v>
      </c>
      <c r="D921" s="16"/>
      <c r="E921" s="16"/>
      <c r="F921" s="16">
        <f>'Ravikumar-All Production-2020'!K942/1000*3600*24</f>
        <v>0.22344921349510616</v>
      </c>
      <c r="G921" s="16"/>
    </row>
    <row r="922" spans="1:7">
      <c r="A922" s="16"/>
      <c r="B922" s="16"/>
      <c r="C922" s="16">
        <f>'ERG Camera 2011'!J1029*27.21</f>
        <v>26.883480000000002</v>
      </c>
      <c r="D922" s="16"/>
      <c r="E922" s="16"/>
      <c r="F922" s="16">
        <f>'Ravikumar-All Production-2020'!K943/1000*3600*24</f>
        <v>1.9738013858734376</v>
      </c>
      <c r="G922" s="16"/>
    </row>
    <row r="923" spans="1:7">
      <c r="A923" s="16"/>
      <c r="B923" s="16"/>
      <c r="C923" s="16">
        <f>'ERG Camera 2011'!J1030*27.21</f>
        <v>1.0361568000000001</v>
      </c>
      <c r="D923" s="16"/>
      <c r="E923" s="16"/>
      <c r="F923" s="16">
        <f>'Ravikumar-All Production-2020'!K944/1000*3600*24</f>
        <v>0.44689842699021232</v>
      </c>
      <c r="G923" s="16"/>
    </row>
    <row r="924" spans="1:7">
      <c r="A924" s="16"/>
      <c r="B924" s="16"/>
      <c r="C924" s="16">
        <f>'ERG Camera 2011'!J1031*27.21</f>
        <v>1.3104335999999996</v>
      </c>
      <c r="D924" s="16"/>
      <c r="E924" s="16"/>
      <c r="F924" s="16">
        <f>'Ravikumar-All Production-2020'!K945/1000*3600*24</f>
        <v>1.0857743472649501</v>
      </c>
      <c r="G924" s="16"/>
    </row>
    <row r="925" spans="1:7">
      <c r="A925" s="16"/>
      <c r="B925" s="16"/>
      <c r="C925" s="16">
        <f>'ERG Camera 2011'!J1032*27.21</f>
        <v>17.155905000000001</v>
      </c>
      <c r="D925" s="16"/>
      <c r="E925" s="16"/>
      <c r="F925" s="16">
        <f>'Ravikumar-All Production-2020'!K946/1000*3600*24</f>
        <v>0.22344921349510616</v>
      </c>
      <c r="G925" s="16"/>
    </row>
    <row r="926" spans="1:7">
      <c r="A926" s="16"/>
      <c r="B926" s="16"/>
      <c r="C926" s="16">
        <f>'ERG Camera 2011'!J1033*27.21</f>
        <v>29.365031999999999</v>
      </c>
      <c r="D926" s="16"/>
      <c r="E926" s="16"/>
      <c r="F926" s="16">
        <f>'Ravikumar-All Production-2020'!K947/1000*3600*24</f>
        <v>0.22344921349510616</v>
      </c>
      <c r="G926" s="16"/>
    </row>
    <row r="927" spans="1:7">
      <c r="A927" s="16"/>
      <c r="B927" s="16"/>
      <c r="C927" s="16">
        <f>'ERG Camera 2011'!J1034*27.21</f>
        <v>20.241519</v>
      </c>
      <c r="D927" s="16"/>
      <c r="E927" s="16"/>
      <c r="F927" s="16">
        <f>'Ravikumar-All Production-2020'!K948/1000*3600*24</f>
        <v>0.22344921349510616</v>
      </c>
      <c r="G927" s="16"/>
    </row>
    <row r="928" spans="1:7">
      <c r="A928" s="16"/>
      <c r="B928" s="16"/>
      <c r="C928" s="16">
        <f>'ERG Camera 2011'!J1035*27.21</f>
        <v>7.3407138000000005</v>
      </c>
      <c r="D928" s="16"/>
      <c r="E928" s="16"/>
      <c r="F928" s="16">
        <f>'Ravikumar-All Production-2020'!K949/1000*3600*24</f>
        <v>0.22344921349510616</v>
      </c>
      <c r="G928" s="16"/>
    </row>
    <row r="929" spans="1:7">
      <c r="A929" s="16"/>
      <c r="B929" s="16"/>
      <c r="C929" s="16">
        <f>'ERG Camera 2011'!J1036*27.21</f>
        <v>20.245328399999995</v>
      </c>
      <c r="D929" s="16"/>
      <c r="E929" s="16"/>
      <c r="F929" s="16">
        <f>'Ravikumar-All Production-2020'!K950/1000*3600*24</f>
        <v>0.22344921349510616</v>
      </c>
      <c r="G929" s="16"/>
    </row>
    <row r="930" spans="1:7">
      <c r="A930" s="16"/>
      <c r="B930" s="16"/>
      <c r="C930" s="16">
        <f>'ERG Camera 2011'!J1037*27.21</f>
        <v>18.076147200000001</v>
      </c>
      <c r="D930" s="16"/>
      <c r="E930" s="16"/>
      <c r="F930" s="16">
        <f>'Ravikumar-All Production-2020'!K951/1000*3600*24</f>
        <v>1.0857743472649501</v>
      </c>
      <c r="G930" s="16"/>
    </row>
    <row r="931" spans="1:7">
      <c r="A931" s="16"/>
      <c r="B931" s="16"/>
      <c r="C931" s="16">
        <f>'ERG Camera 2011'!J1038*27.21</f>
        <v>21.591135000000005</v>
      </c>
      <c r="D931" s="16"/>
      <c r="E931" s="16"/>
      <c r="F931" s="16">
        <f>'Ravikumar-All Production-2020'!K952/1000*3600*24</f>
        <v>0.22344921349510616</v>
      </c>
      <c r="G931" s="16"/>
    </row>
    <row r="932" spans="1:7">
      <c r="A932" s="16"/>
      <c r="B932" s="16"/>
      <c r="C932" s="16">
        <f>'ERG Camera 2011'!J1039*27.21</f>
        <v>31.378572000000002</v>
      </c>
      <c r="D932" s="16"/>
      <c r="E932" s="16"/>
      <c r="F932" s="16">
        <f>'Ravikumar-All Production-2020'!K953/1000*3600*24</f>
        <v>1.1172460674755305</v>
      </c>
      <c r="G932" s="16"/>
    </row>
    <row r="933" spans="1:7">
      <c r="A933" s="16"/>
      <c r="B933" s="16"/>
      <c r="C933" s="16">
        <f>'ERG Camera 2011'!J1040*27.21</f>
        <v>30.359013300000004</v>
      </c>
      <c r="D933" s="16"/>
      <c r="E933" s="16"/>
      <c r="F933" s="16">
        <f>'Ravikumar-All Production-2020'!K954/1000*3600*24</f>
        <v>7.3738240453385018</v>
      </c>
      <c r="G933" s="16"/>
    </row>
    <row r="934" spans="1:7">
      <c r="A934" s="16"/>
      <c r="B934" s="16"/>
      <c r="C934" s="16">
        <f>'ERG Camera 2011'!J1041*27.21</f>
        <v>28.698387</v>
      </c>
      <c r="D934" s="16"/>
      <c r="E934" s="16"/>
      <c r="F934" s="16">
        <f>'Ravikumar-All Production-2020'!K955/1000*3600*24</f>
        <v>1.7875937079608497</v>
      </c>
      <c r="G934" s="16"/>
    </row>
    <row r="935" spans="1:7">
      <c r="A935" s="16"/>
      <c r="B935" s="16"/>
      <c r="C935" s="16">
        <f>'ERG Camera 2011'!J1042*27.21</f>
        <v>146.5446249</v>
      </c>
      <c r="D935" s="16"/>
      <c r="E935" s="16"/>
      <c r="F935" s="16">
        <f>'Ravikumar-All Production-2020'!K956/1000*3600*24</f>
        <v>0.22344921349510616</v>
      </c>
      <c r="G935" s="16"/>
    </row>
    <row r="936" spans="1:7">
      <c r="A936" s="16"/>
      <c r="B936" s="16"/>
      <c r="C936" s="16">
        <f>'ERG Camera 2011'!J1043*27.21</f>
        <v>13.713840000000001</v>
      </c>
      <c r="D936" s="16"/>
      <c r="E936" s="16"/>
      <c r="F936" s="16">
        <f>'Ravikumar-All Production-2020'!K957/1000*3600*24</f>
        <v>0.44689842699021232</v>
      </c>
      <c r="G936" s="16"/>
    </row>
    <row r="937" spans="1:7">
      <c r="A937" s="16"/>
      <c r="B937" s="16"/>
      <c r="C937" s="16">
        <f>'ERG Camera 2011'!J1044*27.21</f>
        <v>29.005860000000002</v>
      </c>
      <c r="D937" s="16"/>
      <c r="E937" s="16"/>
      <c r="F937" s="16">
        <f>'Ravikumar-All Production-2020'!K958/1000*3600*24</f>
        <v>4.4689842699021227</v>
      </c>
      <c r="G937" s="16"/>
    </row>
    <row r="938" spans="1:7">
      <c r="A938" s="16"/>
      <c r="B938" s="16"/>
      <c r="C938" s="16">
        <f>'ERG Camera 2011'!J1045*27.21</f>
        <v>34.456023000000002</v>
      </c>
      <c r="D938" s="16"/>
      <c r="E938" s="16"/>
      <c r="F938" s="16">
        <f>'Ravikumar-All Production-2020'!K959/1000*3600*24</f>
        <v>0.22344921349510616</v>
      </c>
      <c r="G938" s="16"/>
    </row>
    <row r="939" spans="1:7">
      <c r="A939" s="16"/>
      <c r="B939" s="16"/>
      <c r="C939" s="16">
        <f>'ERG Camera 2011'!J1046*27.21</f>
        <v>48.107280000000003</v>
      </c>
      <c r="D939" s="16"/>
      <c r="E939" s="16"/>
      <c r="F939" s="16">
        <f>'Ravikumar-All Production-2020'!K960/1000*3600*24</f>
        <v>1.9738013858734376</v>
      </c>
      <c r="G939" s="16"/>
    </row>
    <row r="940" spans="1:7">
      <c r="A940" s="16"/>
      <c r="B940" s="16"/>
      <c r="C940" s="16">
        <f>'ERG Camera 2011'!J1047*27.21</f>
        <v>45.312812999999998</v>
      </c>
      <c r="D940" s="16"/>
      <c r="E940" s="16"/>
      <c r="F940" s="16">
        <f>'Ravikumar-All Production-2020'!K961/1000*3600*24</f>
        <v>4.4689842699021227</v>
      </c>
      <c r="G940" s="16"/>
    </row>
    <row r="941" spans="1:7">
      <c r="A941" s="16"/>
      <c r="B941" s="16"/>
      <c r="C941" s="16">
        <f>'ERG Camera 2011'!J1048*27.21</f>
        <v>143.10283200000001</v>
      </c>
      <c r="D941" s="16"/>
      <c r="E941" s="16"/>
      <c r="F941" s="16">
        <f>'Ravikumar-All Production-2020'!K962/1000*3600*24</f>
        <v>1.6592292661657866</v>
      </c>
      <c r="G941" s="16"/>
    </row>
    <row r="942" spans="1:7">
      <c r="A942" s="16"/>
      <c r="B942" s="16"/>
      <c r="C942" s="16">
        <f>'ERG Camera 2011'!J1049*27.21</f>
        <v>126.08025600000002</v>
      </c>
      <c r="D942" s="16"/>
      <c r="E942" s="16"/>
      <c r="F942" s="16">
        <f>'Ravikumar-All Production-2020'!K963/1000*3600*24</f>
        <v>1.6592292661657866</v>
      </c>
      <c r="G942" s="16"/>
    </row>
    <row r="943" spans="1:7">
      <c r="A943" s="16"/>
      <c r="B943" s="16"/>
      <c r="C943" s="16">
        <f>'ERG Camera 2011'!J1050*27.21</f>
        <v>1.1166984</v>
      </c>
      <c r="D943" s="16"/>
      <c r="E943" s="16"/>
      <c r="F943" s="16">
        <f>'Ravikumar-All Production-2020'!K964/1000*3600*24</f>
        <v>3.3517382024265907</v>
      </c>
      <c r="G943" s="16"/>
    </row>
    <row r="944" spans="1:7">
      <c r="A944" s="16"/>
      <c r="B944" s="16"/>
      <c r="C944" s="16">
        <f>'ERG Camera 2011'!J1051*27.21</f>
        <v>5.3998245000000002</v>
      </c>
      <c r="D944" s="16"/>
      <c r="E944" s="16"/>
      <c r="F944" s="16">
        <f>'Ravikumar-All Production-2020'!K965/1000*3600*24</f>
        <v>5.5862303373776534</v>
      </c>
      <c r="G944" s="16"/>
    </row>
    <row r="945" spans="1:7">
      <c r="A945" s="16"/>
      <c r="B945" s="16"/>
      <c r="C945" s="16">
        <f>'ERG Camera 2011'!J1052*27.21</f>
        <v>30.951374999999999</v>
      </c>
      <c r="D945" s="16"/>
      <c r="E945" s="16"/>
      <c r="F945" s="16">
        <f>'Ravikumar-All Production-2020'!K966/1000*3600*24</f>
        <v>1.0857743472649501</v>
      </c>
      <c r="G945" s="16"/>
    </row>
    <row r="946" spans="1:7">
      <c r="A946" s="16"/>
      <c r="B946" s="16"/>
      <c r="C946" s="16">
        <f>'ERG Camera 2011'!J1053*27.21</f>
        <v>19.324542000000001</v>
      </c>
      <c r="D946" s="16"/>
      <c r="E946" s="16"/>
      <c r="F946" s="16">
        <f>'Ravikumar-All Production-2020'!K967/1000*3600*24</f>
        <v>1.0857743472649501</v>
      </c>
      <c r="G946" s="16"/>
    </row>
    <row r="947" spans="1:7">
      <c r="A947" s="16"/>
      <c r="B947" s="16"/>
      <c r="C947" s="16">
        <f>'ERG Camera 2011'!J1054*27.21</f>
        <v>30.589482000000004</v>
      </c>
      <c r="D947" s="16"/>
      <c r="E947" s="16"/>
      <c r="F947" s="16">
        <f>'Ravikumar-All Production-2020'!K968/1000*3600*24</f>
        <v>0.67034764048531847</v>
      </c>
      <c r="G947" s="16"/>
    </row>
    <row r="948" spans="1:7">
      <c r="A948" s="16"/>
      <c r="B948" s="16"/>
      <c r="C948" s="16">
        <f>'ERG Camera 2011'!J1055*27.21</f>
        <v>42.039450000000002</v>
      </c>
      <c r="D948" s="16"/>
      <c r="E948" s="16"/>
      <c r="F948" s="16">
        <f>'Ravikumar-All Production-2020'!K969/1000*3600*24</f>
        <v>1.6592292661657866</v>
      </c>
      <c r="G948" s="16"/>
    </row>
    <row r="949" spans="1:7">
      <c r="A949" s="16"/>
      <c r="B949" s="16"/>
      <c r="C949" s="16">
        <f>'ERG Camera 2011'!J1056*27.21</f>
        <v>8.1330690000000008</v>
      </c>
      <c r="D949" s="16"/>
      <c r="E949" s="16"/>
      <c r="F949" s="16">
        <f>'Ravikumar-All Production-2020'!K970/1000*3600*24</f>
        <v>13.797102230094652</v>
      </c>
      <c r="G949" s="16"/>
    </row>
    <row r="950" spans="1:7">
      <c r="A950" s="16"/>
      <c r="B950" s="16"/>
      <c r="C950" s="16">
        <f>'ERG Camera 2011'!J1057*27.21</f>
        <v>9.0625626000000015</v>
      </c>
      <c r="D950" s="16"/>
      <c r="E950" s="16"/>
      <c r="F950" s="16">
        <f>'Ravikumar-All Production-2020'!K971/1000*3600*24</f>
        <v>0.22344921349510616</v>
      </c>
      <c r="G950" s="16"/>
    </row>
    <row r="951" spans="1:7">
      <c r="A951" s="16"/>
      <c r="B951" s="16"/>
      <c r="C951" s="16">
        <f>'ERG Camera 2011'!J1058*27.21</f>
        <v>123.4985712</v>
      </c>
      <c r="D951" s="16"/>
      <c r="E951" s="16"/>
      <c r="F951" s="16">
        <f>'Ravikumar-All Production-2020'!K972/1000*3600*24</f>
        <v>1.6592292661657866</v>
      </c>
      <c r="G951" s="16"/>
    </row>
    <row r="952" spans="1:7">
      <c r="A952" s="16"/>
      <c r="B952" s="16"/>
      <c r="C952" s="16">
        <f>'ERG Camera 2011'!J1059*27.21</f>
        <v>196.63850699999998</v>
      </c>
      <c r="D952" s="16"/>
      <c r="E952" s="16"/>
      <c r="F952" s="16">
        <f>'Ravikumar-All Production-2020'!K973/1000*3600*24</f>
        <v>30.017323849738027</v>
      </c>
      <c r="G952" s="16"/>
    </row>
    <row r="953" spans="1:7">
      <c r="A953" s="16"/>
      <c r="B953" s="16"/>
      <c r="C953" s="16">
        <f>'ERG Camera 2011'!J1060*27.21</f>
        <v>202.85136630000002</v>
      </c>
      <c r="D953" s="16"/>
      <c r="E953" s="16"/>
      <c r="F953" s="16">
        <f>'Ravikumar-All Production-2020'!K974/1000*3600*24</f>
        <v>30.017323849738027</v>
      </c>
      <c r="G953" s="16"/>
    </row>
    <row r="954" spans="1:7">
      <c r="A954" s="16"/>
      <c r="B954" s="16"/>
      <c r="C954" s="16">
        <f>'ERG Camera 2011'!J1061*27.21</f>
        <v>9.0119520000000009</v>
      </c>
      <c r="D954" s="16"/>
      <c r="E954" s="16"/>
      <c r="F954" s="16">
        <f>'Ravikumar-All Production-2020'!K975/1000*3600*24</f>
        <v>2.4579413484461679</v>
      </c>
      <c r="G954" s="16"/>
    </row>
    <row r="955" spans="1:7">
      <c r="A955" s="16"/>
      <c r="B955" s="16"/>
      <c r="C955" s="16">
        <f>'ERG Camera 2011'!J1062*27.21</f>
        <v>3.9922511999999997</v>
      </c>
      <c r="D955" s="16"/>
      <c r="E955" s="16"/>
      <c r="F955" s="16">
        <f>'Ravikumar-All Production-2020'!K976/1000*3600*24</f>
        <v>1.365522971358982</v>
      </c>
      <c r="G955" s="16"/>
    </row>
    <row r="956" spans="1:7">
      <c r="A956" s="16"/>
      <c r="B956" s="16"/>
      <c r="C956" s="16">
        <f>'ERG Camera 2011'!J1063*27.21</f>
        <v>4.2175500000000001</v>
      </c>
      <c r="D956" s="16"/>
      <c r="E956" s="16"/>
      <c r="F956" s="16">
        <f>'Ravikumar-All Production-2020'!K977/1000*3600*24</f>
        <v>0.22344921349510616</v>
      </c>
      <c r="G956" s="16"/>
    </row>
    <row r="957" spans="1:7">
      <c r="A957" s="16"/>
      <c r="B957" s="16"/>
      <c r="C957" s="16">
        <f>'ERG Camera 2011'!J1064*27.21</f>
        <v>7.4283300000000008</v>
      </c>
      <c r="D957" s="16"/>
      <c r="E957" s="16"/>
      <c r="F957" s="16">
        <f>'Ravikumar-All Production-2020'!K978/1000*3600*24</f>
        <v>2.1419525616854131</v>
      </c>
      <c r="G957" s="16"/>
    </row>
    <row r="958" spans="1:7">
      <c r="A958" s="16"/>
      <c r="B958" s="16"/>
      <c r="C958" s="16">
        <f>'ERG Camera 2011'!J1065*27.21</f>
        <v>8.8432500000000012</v>
      </c>
      <c r="D958" s="16"/>
      <c r="E958" s="16"/>
      <c r="F958" s="16">
        <f>'Ravikumar-All Production-2020'!K979/1000*3600*24</f>
        <v>1.0857743472649501</v>
      </c>
      <c r="G958" s="16"/>
    </row>
    <row r="959" spans="1:7">
      <c r="A959" s="16"/>
      <c r="B959" s="16"/>
      <c r="C959" s="16">
        <f>'ERG Camera 2011'!J1066*27.21</f>
        <v>1.8725922000000002</v>
      </c>
      <c r="D959" s="16"/>
      <c r="E959" s="16"/>
      <c r="F959" s="16">
        <f>'Ravikumar-All Production-2020'!K980/1000*3600*24</f>
        <v>1.3406952809706365</v>
      </c>
      <c r="G959" s="16"/>
    </row>
    <row r="960" spans="1:7">
      <c r="A960" s="16"/>
      <c r="B960" s="16"/>
      <c r="C960" s="16">
        <f>'ERG Camera 2011'!J1067*27.21</f>
        <v>9.7847159999999995</v>
      </c>
      <c r="D960" s="16"/>
      <c r="E960" s="16"/>
      <c r="F960" s="16">
        <f>'Ravikumar-All Production-2020'!K981/1000*3600*24</f>
        <v>1.0857743472649501</v>
      </c>
      <c r="G960" s="16"/>
    </row>
    <row r="961" spans="1:7">
      <c r="A961" s="16"/>
      <c r="B961" s="16"/>
      <c r="C961" s="16">
        <f>'ERG Camera 2011'!J1068*27.21</f>
        <v>9.7139699999999998</v>
      </c>
      <c r="D961" s="16"/>
      <c r="E961" s="16"/>
      <c r="F961" s="16">
        <f>'Ravikumar-All Production-2020'!K982/1000*3600*24</f>
        <v>1.0857743472649501</v>
      </c>
      <c r="G961" s="16"/>
    </row>
    <row r="962" spans="1:7">
      <c r="A962" s="16"/>
      <c r="B962" s="16"/>
      <c r="C962" s="16">
        <f>'ERG Camera 2011'!J1069*27.21</f>
        <v>10.081305</v>
      </c>
      <c r="D962" s="16"/>
      <c r="E962" s="16"/>
      <c r="F962" s="16">
        <f>'Ravikumar-All Production-2020'!K983/1000*3600*24</f>
        <v>13.797102230094652</v>
      </c>
      <c r="G962" s="16"/>
    </row>
    <row r="963" spans="1:7">
      <c r="A963" s="16"/>
      <c r="B963" s="16"/>
      <c r="C963" s="16">
        <f>'ERG Camera 2011'!J1070*27.21</f>
        <v>6.9167819999999995</v>
      </c>
      <c r="D963" s="16"/>
      <c r="E963" s="16"/>
      <c r="F963" s="16">
        <f>'Ravikumar-All Production-2020'!K984/1000*3600*24</f>
        <v>13.797102230094652</v>
      </c>
      <c r="G963" s="16"/>
    </row>
    <row r="964" spans="1:7">
      <c r="A964" s="16"/>
      <c r="B964" s="16"/>
      <c r="C964" s="16">
        <f>'ERG Camera 2011'!J1071*27.21</f>
        <v>8.2990499999999994</v>
      </c>
      <c r="D964" s="16"/>
      <c r="E964" s="16"/>
      <c r="F964" s="16">
        <f>'Ravikumar-All Production-2020'!K985/1000*3600*24</f>
        <v>1.6592292661657866</v>
      </c>
      <c r="G964" s="16"/>
    </row>
    <row r="965" spans="1:7">
      <c r="A965" s="16"/>
      <c r="B965" s="16"/>
      <c r="C965" s="16">
        <f>'ERG Camera 2011'!J1072*27.21</f>
        <v>32.056100999999998</v>
      </c>
      <c r="D965" s="16"/>
      <c r="E965" s="16"/>
      <c r="F965" s="16">
        <f>'Ravikumar-All Production-2020'!K986/1000*3600*24</f>
        <v>30.017323849738027</v>
      </c>
      <c r="G965" s="16"/>
    </row>
    <row r="966" spans="1:7">
      <c r="A966" s="16"/>
      <c r="B966" s="16"/>
      <c r="C966" s="16">
        <f>'ERG Camera 2011'!J1073*27.21</f>
        <v>9.4473120000000002</v>
      </c>
      <c r="D966" s="16"/>
      <c r="E966" s="16"/>
      <c r="F966" s="16">
        <f>'Ravikumar-All Production-2020'!K987/1000*3600*24</f>
        <v>30.017323849738027</v>
      </c>
      <c r="G966" s="16"/>
    </row>
    <row r="967" spans="1:7">
      <c r="A967" s="16"/>
      <c r="B967" s="16"/>
      <c r="C967" s="16">
        <f>'ERG Camera 2011'!J1074*27.21</f>
        <v>19.542222000000002</v>
      </c>
      <c r="D967" s="16"/>
      <c r="E967" s="16"/>
      <c r="F967" s="16">
        <f>'Ravikumar-All Production-2020'!K988/1000*3600*24</f>
        <v>2.0110429214559558</v>
      </c>
      <c r="G967" s="16"/>
    </row>
    <row r="968" spans="1:7">
      <c r="A968" s="16"/>
      <c r="B968" s="16"/>
      <c r="C968" s="16">
        <f>'ERG Camera 2011'!J1075*27.21</f>
        <v>8.6201280000000011</v>
      </c>
      <c r="D968" s="16"/>
      <c r="E968" s="16"/>
      <c r="F968" s="16">
        <f>'Ravikumar-All Production-2020'!K989/1000*3600*24</f>
        <v>0.22344921349510616</v>
      </c>
      <c r="G968" s="16"/>
    </row>
    <row r="969" spans="1:7">
      <c r="A969" s="16"/>
      <c r="B969" s="16"/>
      <c r="C969" s="16">
        <f>'ERG Camera 2011'!J1076*27.21</f>
        <v>31.3018398</v>
      </c>
      <c r="D969" s="16"/>
      <c r="E969" s="16"/>
      <c r="F969" s="16">
        <f>'Ravikumar-All Production-2020'!K990/1000*3600*24</f>
        <v>13.797102230094652</v>
      </c>
      <c r="G969" s="16"/>
    </row>
    <row r="970" spans="1:7">
      <c r="A970" s="16"/>
      <c r="B970" s="16"/>
      <c r="C970" s="16">
        <f>'ERG Camera 2011'!J1077*27.21</f>
        <v>0.32924100000000001</v>
      </c>
      <c r="D970" s="16"/>
      <c r="E970" s="16"/>
      <c r="F970" s="16">
        <f>'Ravikumar-All Production-2020'!K991/1000*3600*24</f>
        <v>0.22344921349510616</v>
      </c>
      <c r="G970" s="16"/>
    </row>
    <row r="971" spans="1:7">
      <c r="A971" s="16"/>
      <c r="B971" s="16"/>
      <c r="C971" s="16">
        <f>'ERG Camera 2011'!J1078*27.21</f>
        <v>1.4679795</v>
      </c>
      <c r="D971" s="16"/>
      <c r="E971" s="16"/>
      <c r="F971" s="16">
        <f>'Ravikumar-All Production-2020'!K992/1000*3600*24</f>
        <v>5.3627811238825469</v>
      </c>
      <c r="G971" s="16"/>
    </row>
    <row r="972" spans="1:7">
      <c r="A972" s="16"/>
      <c r="B972" s="16"/>
      <c r="C972" s="16">
        <f>'ERG Camera 2011'!J1079*27.21</f>
        <v>2.546856</v>
      </c>
      <c r="D972" s="16"/>
      <c r="E972" s="16"/>
      <c r="F972" s="16">
        <f>'Ravikumar-All Production-2020'!K993/1000*3600*24</f>
        <v>0.22344921349510616</v>
      </c>
      <c r="G972" s="16"/>
    </row>
    <row r="973" spans="1:7">
      <c r="A973" s="16"/>
      <c r="B973" s="16"/>
      <c r="C973" s="16">
        <f>'ERG Camera 2011'!J1080*27.21</f>
        <v>3.9356543999999998</v>
      </c>
      <c r="D973" s="16"/>
      <c r="E973" s="16"/>
      <c r="F973" s="16">
        <f>'Ravikumar-All Production-2020'!K994/1000*3600*24</f>
        <v>0.22344921349510616</v>
      </c>
      <c r="G973" s="16"/>
    </row>
    <row r="974" spans="1:7">
      <c r="A974" s="16"/>
      <c r="B974" s="16"/>
      <c r="C974" s="16">
        <f>'ERG Camera 2011'!J1081*27.21</f>
        <v>4.8923579999999998</v>
      </c>
      <c r="D974" s="16"/>
      <c r="E974" s="16"/>
      <c r="F974" s="16">
        <f>'Ravikumar-All Production-2020'!K995/1000*3600*24</f>
        <v>1.7875937079608497</v>
      </c>
      <c r="G974" s="16"/>
    </row>
    <row r="975" spans="1:7">
      <c r="A975" s="16"/>
      <c r="B975" s="16"/>
      <c r="C975" s="16">
        <f>'ERG Camera 2011'!J1082*27.21</f>
        <v>8.0606904000000004</v>
      </c>
      <c r="D975" s="16"/>
      <c r="E975" s="16"/>
      <c r="F975" s="16">
        <f>'Ravikumar-All Production-2020'!K996/1000*3600*24</f>
        <v>2.1419525616854131</v>
      </c>
      <c r="G975" s="16"/>
    </row>
    <row r="976" spans="1:7">
      <c r="A976" s="16"/>
      <c r="B976" s="16"/>
      <c r="C976" s="16">
        <f>'ERG Camera 2011'!J1083*27.21</f>
        <v>13.904310000000001</v>
      </c>
      <c r="D976" s="16"/>
      <c r="E976" s="16"/>
      <c r="F976" s="16">
        <f>'Ravikumar-All Production-2020'!K997/1000*3600*24</f>
        <v>0.22344921349510616</v>
      </c>
      <c r="G976" s="16"/>
    </row>
    <row r="977" spans="1:7">
      <c r="A977" s="16"/>
      <c r="B977" s="16"/>
      <c r="C977" s="16">
        <f>'ERG Camera 2011'!J1084*27.21</f>
        <v>12.522042000000003</v>
      </c>
      <c r="D977" s="16"/>
      <c r="E977" s="16"/>
      <c r="F977" s="16">
        <f>'Ravikumar-All Production-2020'!K998/1000*3600*24</f>
        <v>0.22344921349510616</v>
      </c>
      <c r="G977" s="16"/>
    </row>
    <row r="978" spans="1:7">
      <c r="B978" s="16"/>
      <c r="C978" s="16">
        <f>'ERG Camera 2011'!J1085*27.21</f>
        <v>15.857988000000001</v>
      </c>
      <c r="D978" s="16"/>
      <c r="E978" s="16"/>
      <c r="F978" s="16">
        <f>'Ravikumar-All Production-2020'!K999/1000*3600*24</f>
        <v>13.797102230094652</v>
      </c>
      <c r="G978" s="16"/>
    </row>
    <row r="979" spans="1:7">
      <c r="B979" s="16"/>
      <c r="C979" s="16">
        <f>'ERG Camera 2011'!J1086*27.21</f>
        <v>18.056556000000004</v>
      </c>
      <c r="D979" s="16"/>
      <c r="E979" s="16"/>
      <c r="F979" s="16">
        <f>'Ravikumar-All Production-2020'!K1000/1000*3600*24</f>
        <v>0.22344921349510616</v>
      </c>
      <c r="G979" s="16"/>
    </row>
    <row r="980" spans="1:7">
      <c r="B980" s="16"/>
      <c r="C980" s="16">
        <f>'ERG Camera 2011'!J1087*27.21</f>
        <v>24.562466999999998</v>
      </c>
      <c r="D980" s="16"/>
      <c r="E980" s="16"/>
      <c r="F980" s="16">
        <f>'Ravikumar-All Production-2020'!K1001/1000*3600*24</f>
        <v>2.6813905619412739</v>
      </c>
      <c r="G980" s="16"/>
    </row>
    <row r="981" spans="1:7">
      <c r="B981" s="16"/>
      <c r="C981" s="16">
        <f>'ERG Camera 2011'!J1088*27.21</f>
        <v>33.084639000000003</v>
      </c>
      <c r="D981" s="16"/>
      <c r="E981" s="16"/>
      <c r="F981" s="16">
        <f>'Ravikumar-All Production-2020'!K1002/1000*3600*24</f>
        <v>0.67034764048531847</v>
      </c>
      <c r="G981" s="16"/>
    </row>
    <row r="982" spans="1:7">
      <c r="B982" s="16"/>
      <c r="C982" s="16">
        <f>'ERG Camera 2011'!J1089*27.21</f>
        <v>0.93058200000000002</v>
      </c>
      <c r="D982" s="16"/>
      <c r="E982" s="16"/>
      <c r="F982" s="16">
        <f>'Ravikumar-All Production-2020'!K1003/1000*3600*24</f>
        <v>0.44689842699021232</v>
      </c>
      <c r="G982" s="16"/>
    </row>
    <row r="983" spans="1:7">
      <c r="B983" s="16"/>
      <c r="C983" s="16">
        <f>'ERG Camera 2011'!J1090*27.21</f>
        <v>1.8633408000000005</v>
      </c>
      <c r="D983" s="16"/>
      <c r="E983" s="16"/>
      <c r="F983" s="16">
        <f>'Ravikumar-All Production-2020'!K1004/1000*3600*24</f>
        <v>0.22344921349510616</v>
      </c>
      <c r="G983" s="16"/>
    </row>
    <row r="984" spans="1:7">
      <c r="B984" s="16"/>
      <c r="C984" s="16">
        <f>'ERG Camera 2011'!J1091*27.21</f>
        <v>3.2652000000000001</v>
      </c>
      <c r="D984" s="16"/>
      <c r="E984" s="16"/>
      <c r="F984" s="16">
        <f>'Ravikumar-All Production-2020'!K1005/1000*3600*24</f>
        <v>0.44689842699021232</v>
      </c>
      <c r="G984" s="16"/>
    </row>
    <row r="985" spans="1:7">
      <c r="B985" s="16"/>
      <c r="C985" s="16">
        <f>'ERG Camera 2011'!J1092*27.21</f>
        <v>5.7957299999999998</v>
      </c>
      <c r="D985" s="16"/>
      <c r="E985" s="16"/>
      <c r="F985" s="16">
        <f>'Ravikumar-All Production-2020'!K1006/1000*3600*24</f>
        <v>0.22344921349510616</v>
      </c>
      <c r="G985" s="16"/>
    </row>
    <row r="986" spans="1:7">
      <c r="B986" s="16"/>
      <c r="C986" s="16">
        <f>'ERG Camera 2011'!J1093*27.21</f>
        <v>11.166983999999999</v>
      </c>
      <c r="D986" s="16"/>
      <c r="E986" s="16"/>
      <c r="F986" s="16">
        <f>'Ravikumar-All Production-2020'!K1007/1000*3600*24</f>
        <v>0.44689842699021232</v>
      </c>
      <c r="G986" s="16"/>
    </row>
    <row r="987" spans="1:7">
      <c r="B987" s="16"/>
      <c r="C987" s="16">
        <f>'ERG Camera 2011'!J1094*27.21</f>
        <v>14.252597999999999</v>
      </c>
      <c r="D987" s="16"/>
      <c r="E987" s="16"/>
      <c r="F987" s="16">
        <f>'Ravikumar-All Production-2020'!K1008/1000*3600*24</f>
        <v>3.7986366294168041</v>
      </c>
      <c r="G987" s="16"/>
    </row>
    <row r="988" spans="1:7">
      <c r="B988" s="16"/>
      <c r="C988" s="16">
        <f>'ERG Camera 2011'!J1095*27.21</f>
        <v>11.828187</v>
      </c>
      <c r="D988" s="16"/>
      <c r="E988" s="16"/>
      <c r="F988" s="16">
        <f>'Ravikumar-All Production-2020'!K1009/1000*3600*24</f>
        <v>13.797102230094652</v>
      </c>
      <c r="G988" s="16"/>
    </row>
    <row r="989" spans="1:7">
      <c r="B989" s="16"/>
      <c r="C989" s="16">
        <f>'ERG Camera 2011'!J1096*27.21</f>
        <v>1.4268924000000001</v>
      </c>
      <c r="D989" s="16"/>
      <c r="E989" s="16"/>
      <c r="F989" s="16">
        <f>'Ravikumar-All Production-2020'!K1010/1000*3600*24</f>
        <v>1.3406952809706365</v>
      </c>
      <c r="G989" s="16"/>
    </row>
    <row r="990" spans="1:7">
      <c r="B990" s="16"/>
      <c r="C990" s="16">
        <f>'ERG Camera 2011'!J1097*27.21</f>
        <v>4.1957820000000003</v>
      </c>
      <c r="D990" s="16"/>
      <c r="E990" s="16"/>
      <c r="F990" s="16">
        <f>'Ravikumar-All Production-2020'!K1011/1000*3600*24</f>
        <v>1.1172460674755305</v>
      </c>
      <c r="G990" s="16"/>
    </row>
    <row r="991" spans="1:7">
      <c r="B991" s="16"/>
      <c r="C991" s="16">
        <f>'ERG Camera 2011'!J1098*27.21</f>
        <v>4.6284210000000003</v>
      </c>
      <c r="D991" s="16"/>
      <c r="E991" s="16"/>
      <c r="F991" s="16">
        <f>'Ravikumar-All Production-2020'!K1012/1000*3600*24</f>
        <v>13.797102230094652</v>
      </c>
      <c r="G991" s="16"/>
    </row>
    <row r="992" spans="1:7">
      <c r="B992" s="16"/>
      <c r="C992" s="16">
        <f>'ERG Camera 2011'!J1099*27.21</f>
        <v>4.6627056000000007</v>
      </c>
      <c r="D992" s="16"/>
      <c r="E992" s="16"/>
      <c r="F992" s="16">
        <f>'Ravikumar-All Production-2020'!K1013/1000*3600*24</f>
        <v>0.22344921349510616</v>
      </c>
      <c r="G992" s="16"/>
    </row>
    <row r="993" spans="2:7">
      <c r="B993" s="16"/>
      <c r="C993" s="16">
        <f>'ERG Camera 2011'!J1100*27.21</f>
        <v>4.6869224999999997</v>
      </c>
      <c r="D993" s="16"/>
      <c r="E993" s="16"/>
      <c r="F993" s="16">
        <f>'Ravikumar-All Production-2020'!K1014/1000*3600*24</f>
        <v>0.22344921349510616</v>
      </c>
      <c r="G993" s="16"/>
    </row>
    <row r="994" spans="2:7">
      <c r="B994" s="16"/>
      <c r="C994" s="16">
        <f>'ERG Camera 2011'!J1101*27.21</f>
        <v>6.1222500000000002</v>
      </c>
      <c r="D994" s="16"/>
      <c r="E994" s="16"/>
      <c r="F994" s="16">
        <f>'Ravikumar-All Production-2020'!K1015/1000*3600*24</f>
        <v>0.67034764048531847</v>
      </c>
      <c r="G994" s="16"/>
    </row>
    <row r="995" spans="2:7">
      <c r="B995" s="16"/>
      <c r="C995" s="16">
        <f>'ERG Camera 2011'!J1102*27.21</f>
        <v>2.6823618000000007</v>
      </c>
      <c r="D995" s="16"/>
      <c r="E995" s="16"/>
      <c r="F995" s="16">
        <f>'Ravikumar-All Production-2020'!K1016/1000*3600*24</f>
        <v>1.5641444944657428</v>
      </c>
      <c r="G995" s="16"/>
    </row>
    <row r="996" spans="2:7">
      <c r="B996" s="16"/>
      <c r="C996" s="16">
        <f>'ERG Camera 2011'!J1103*27.21</f>
        <v>4.3525115999999997</v>
      </c>
      <c r="D996" s="16"/>
      <c r="E996" s="16"/>
      <c r="F996" s="16">
        <f>'Ravikumar-All Production-2020'!K1017/1000*3600*24</f>
        <v>3.3517382024265907</v>
      </c>
      <c r="G996" s="16"/>
    </row>
    <row r="997" spans="2:7">
      <c r="B997" s="16"/>
      <c r="C997" s="16">
        <f>'ERG Camera 2011'!J1104*27.21</f>
        <v>9.0663719999999994</v>
      </c>
      <c r="D997" s="16"/>
      <c r="E997" s="16"/>
      <c r="F997" s="16">
        <f>'Ravikumar-All Production-2020'!K1018/1000*3600*24</f>
        <v>0.67034764048531847</v>
      </c>
      <c r="G997" s="16"/>
    </row>
    <row r="998" spans="2:7">
      <c r="B998" s="16"/>
      <c r="C998" s="16">
        <f>'ERG Camera 2011'!J1105*27.21</f>
        <v>8.1630000000000003</v>
      </c>
      <c r="D998" s="16"/>
      <c r="E998" s="16"/>
      <c r="F998" s="16">
        <f>'Ravikumar-All Production-2020'!K1019/1000*3600*24</f>
        <v>1.7875937079608497</v>
      </c>
      <c r="G998" s="16"/>
    </row>
    <row r="999" spans="2:7">
      <c r="B999" s="16"/>
      <c r="C999" s="16">
        <f>'ERG Camera 2011'!J1106*27.21</f>
        <v>16.467492000000004</v>
      </c>
      <c r="D999" s="16"/>
      <c r="E999" s="16"/>
      <c r="F999" s="16">
        <f>'Ravikumar-All Production-2020'!K1020/1000*3600*24</f>
        <v>30.017323849738027</v>
      </c>
      <c r="G999" s="16"/>
    </row>
    <row r="1000" spans="2:7">
      <c r="B1000" s="16"/>
      <c r="C1000" s="16">
        <f>'ERG Camera 2011'!J1107*27.21</f>
        <v>5.7657990000000003</v>
      </c>
      <c r="D1000" s="16"/>
      <c r="E1000" s="16"/>
      <c r="F1000" s="16">
        <f>'Ravikumar-All Production-2020'!K1021/1000*3600*24</f>
        <v>30.017323849738027</v>
      </c>
      <c r="G1000" s="16"/>
    </row>
    <row r="1001" spans="2:7">
      <c r="B1001" s="16"/>
      <c r="C1001" s="16">
        <f>'ERG Camera 2011'!J1108*27.21</f>
        <v>6.2136756000000002</v>
      </c>
      <c r="D1001" s="16"/>
      <c r="E1001" s="16"/>
      <c r="F1001" s="16">
        <f>'Ravikumar-All Production-2020'!K1022/1000*3600*24</f>
        <v>30.017323849738027</v>
      </c>
      <c r="G1001" s="16"/>
    </row>
    <row r="1002" spans="2:7">
      <c r="B1002" s="16"/>
      <c r="C1002" s="16">
        <f>'ERG Camera 2011'!J1109*27.21</f>
        <v>1.6255254000000001</v>
      </c>
      <c r="D1002" s="16"/>
      <c r="E1002" s="16"/>
      <c r="F1002" s="16">
        <f>'Ravikumar-All Production-2020'!K1023/1000*3600*24</f>
        <v>30.017323849738027</v>
      </c>
      <c r="G1002" s="16"/>
    </row>
    <row r="1003" spans="2:7">
      <c r="B1003" s="16"/>
      <c r="C1003" s="16">
        <f>'ERG Camera 2011'!J1110*27.21</f>
        <v>1.8774900000000003</v>
      </c>
      <c r="D1003" s="16"/>
      <c r="E1003" s="16"/>
      <c r="F1003" s="16">
        <f>'Ravikumar-All Production-2020'!K1024/1000*3600*24</f>
        <v>0.44689842699021232</v>
      </c>
      <c r="G1003" s="16"/>
    </row>
    <row r="1004" spans="2:7">
      <c r="B1004" s="16"/>
      <c r="C1004" s="16">
        <f>'ERG Camera 2011'!J1111*27.21</f>
        <v>2.0897280000000005</v>
      </c>
      <c r="D1004" s="16"/>
      <c r="E1004" s="16"/>
      <c r="F1004" s="16">
        <f>'Ravikumar-All Production-2020'!K1025/1000*3600*24</f>
        <v>13.797102230094652</v>
      </c>
      <c r="G1004" s="16"/>
    </row>
    <row r="1005" spans="2:7">
      <c r="B1005" s="16"/>
      <c r="C1005" s="16">
        <f>'ERG Camera 2011'!J1112*27.21</f>
        <v>3.3223410000000002</v>
      </c>
      <c r="D1005" s="16"/>
      <c r="E1005" s="16"/>
      <c r="F1005" s="16">
        <f>'Ravikumar-All Production-2020'!K1026/1000*3600*24</f>
        <v>0.22344921349510616</v>
      </c>
      <c r="G1005" s="16"/>
    </row>
    <row r="1006" spans="2:7">
      <c r="B1006" s="16"/>
      <c r="C1006" s="16">
        <f>'ERG Camera 2011'!J1113*27.21</f>
        <v>2.4728448000000003</v>
      </c>
      <c r="D1006" s="16"/>
      <c r="E1006" s="16"/>
      <c r="F1006" s="16">
        <f>'Ravikumar-All Production-2020'!K1027/1000*3600*24</f>
        <v>0.44689842699021232</v>
      </c>
      <c r="G1006" s="16"/>
    </row>
    <row r="1007" spans="2:7">
      <c r="B1007" s="16"/>
      <c r="C1007" s="16">
        <f>'ERG Camera 2011'!J1114*27.21</f>
        <v>8.6582220000000003</v>
      </c>
      <c r="D1007" s="16"/>
      <c r="E1007" s="16"/>
      <c r="F1007" s="16">
        <f>'Ravikumar-All Production-2020'!K1028/1000*3600*24</f>
        <v>30.017323849738027</v>
      </c>
      <c r="G1007" s="16"/>
    </row>
    <row r="1008" spans="2:7">
      <c r="B1008" s="16"/>
      <c r="C1008" s="16">
        <f>'ERG Camera 2011'!J1115*27.21</f>
        <v>12.821352000000001</v>
      </c>
      <c r="D1008" s="16"/>
      <c r="E1008" s="16"/>
      <c r="F1008" s="16">
        <f>'Ravikumar-All Production-2020'!K1029/1000*3600*24</f>
        <v>13.797102230094652</v>
      </c>
      <c r="G1008" s="16"/>
    </row>
    <row r="1009" spans="2:7">
      <c r="B1009" s="16"/>
      <c r="C1009" s="16">
        <f>'ERG Camera 2011'!J1116*27.21</f>
        <v>19.253795999999998</v>
      </c>
      <c r="D1009" s="16"/>
      <c r="E1009" s="16"/>
      <c r="F1009" s="16">
        <f>'Ravikumar-All Production-2020'!K1030/1000*3600*24</f>
        <v>3.770909354749528</v>
      </c>
      <c r="G1009" s="16"/>
    </row>
    <row r="1010" spans="2:7">
      <c r="B1010" s="16"/>
      <c r="C1010" s="16">
        <f>'ERG Camera 2011'!J1117*27.21</f>
        <v>26.671241999999996</v>
      </c>
      <c r="D1010" s="16"/>
      <c r="E1010" s="16"/>
      <c r="F1010" s="16">
        <f>'Ravikumar-All Production-2020'!K1031/1000*3600*24</f>
        <v>5.3627811238825469</v>
      </c>
      <c r="G1010" s="16"/>
    </row>
    <row r="1011" spans="2:7">
      <c r="B1011" s="16"/>
      <c r="C1011" s="16">
        <f>'ERG Camera 2011'!J1118*27.21</f>
        <v>35.685915000000001</v>
      </c>
      <c r="D1011" s="16"/>
      <c r="E1011" s="16"/>
      <c r="F1011" s="16">
        <f>'Ravikumar-All Production-2020'!K1032/1000*3600*24</f>
        <v>1.3406952809706365</v>
      </c>
      <c r="G1011" s="16"/>
    </row>
    <row r="1012" spans="2:7">
      <c r="B1012" s="16"/>
      <c r="C1012" s="16">
        <f>'ERG Camera 2011'!J1119*27.21</f>
        <v>31.835699999999999</v>
      </c>
      <c r="D1012" s="16"/>
      <c r="E1012" s="16"/>
      <c r="F1012" s="16">
        <f>'Ravikumar-All Production-2020'!K1033/1000*3600*24</f>
        <v>0.8937968539804243</v>
      </c>
      <c r="G1012" s="16"/>
    </row>
    <row r="1013" spans="2:7">
      <c r="B1013" s="16"/>
      <c r="C1013" s="16">
        <f>'ERG Camera 2011'!J1120*27.21</f>
        <v>3.9971490000000003</v>
      </c>
      <c r="D1013" s="16"/>
      <c r="E1013" s="16"/>
      <c r="F1013" s="16">
        <f>'Ravikumar-All Production-2020'!K1034/1000*3600*24</f>
        <v>0.8937968539804243</v>
      </c>
      <c r="G1013" s="16"/>
    </row>
    <row r="1014" spans="2:7">
      <c r="B1014" s="16"/>
      <c r="C1014" s="16">
        <f>'ERG Camera 2011'!J1121*27.21</f>
        <v>4.5255672000000002</v>
      </c>
      <c r="D1014" s="16"/>
      <c r="E1014" s="16"/>
      <c r="F1014" s="16">
        <f>'Ravikumar-All Production-2020'!K1035/1000*3600*24</f>
        <v>13.797102230094652</v>
      </c>
      <c r="G1014" s="16"/>
    </row>
    <row r="1015" spans="2:7">
      <c r="B1015" s="16"/>
      <c r="C1015" s="16">
        <f>'ERG Camera 2011'!J1122*27.21</f>
        <v>3.9966048000000005</v>
      </c>
      <c r="D1015" s="16"/>
      <c r="E1015" s="16"/>
      <c r="F1015" s="16">
        <f>'Ravikumar-All Production-2020'!K1036/1000*3600*24</f>
        <v>1.5641444944657428</v>
      </c>
      <c r="G1015" s="16"/>
    </row>
    <row r="1016" spans="2:7">
      <c r="B1016" s="16"/>
      <c r="C1016" s="16">
        <f>'ERG Camera 2011'!J1123*27.21</f>
        <v>4.2931938000000001</v>
      </c>
      <c r="D1016" s="16"/>
      <c r="E1016" s="16"/>
      <c r="F1016" s="16">
        <f>'Ravikumar-All Production-2020'!K1037/1000*3600*24</f>
        <v>3.770909354749528</v>
      </c>
      <c r="G1016" s="16"/>
    </row>
    <row r="1017" spans="2:7">
      <c r="B1017" s="16"/>
      <c r="C1017" s="16">
        <f>'ERG Camera 2011'!J1124*27.21</f>
        <v>6.7774668</v>
      </c>
      <c r="D1017" s="16"/>
      <c r="E1017" s="16"/>
      <c r="F1017" s="16">
        <f>'Ravikumar-All Production-2020'!K1038/1000*3600*24</f>
        <v>3.770909354749528</v>
      </c>
      <c r="G1017" s="16"/>
    </row>
    <row r="1018" spans="2:7">
      <c r="B1018" s="16"/>
      <c r="C1018" s="16">
        <f>'ERG Camera 2011'!J1125*27.21</f>
        <v>1.7038902</v>
      </c>
      <c r="D1018" s="16"/>
      <c r="E1018" s="16"/>
      <c r="F1018" s="16">
        <f>'Ravikumar-All Production-2020'!K1039/1000*3600*24</f>
        <v>0.22344921349510616</v>
      </c>
      <c r="G1018" s="16"/>
    </row>
    <row r="1019" spans="2:7">
      <c r="B1019" s="16"/>
      <c r="C1019" s="16">
        <f>'ERG Camera 2011'!J1126*27.21</f>
        <v>28.65213</v>
      </c>
      <c r="D1019" s="16"/>
      <c r="E1019" s="16"/>
      <c r="F1019" s="16">
        <f>'Ravikumar-All Production-2020'!K1040/1000*3600*24</f>
        <v>0.22344921349510616</v>
      </c>
      <c r="G1019" s="16"/>
    </row>
    <row r="1020" spans="2:7">
      <c r="B1020" s="16"/>
      <c r="C1020" s="16">
        <f>'ERG Camera 2011'!J1127*27.21</f>
        <v>0.83806800000000004</v>
      </c>
      <c r="D1020" s="16"/>
      <c r="E1020" s="16"/>
      <c r="F1020" s="16">
        <f>'Ravikumar-All Production-2020'!K1041/1000*3600*24</f>
        <v>0.67034764048531847</v>
      </c>
      <c r="G1020" s="16"/>
    </row>
    <row r="1021" spans="2:7">
      <c r="B1021" s="16"/>
      <c r="C1021" s="16">
        <f>'ERG Camera 2011'!J1128*27.21</f>
        <v>19.289169000000001</v>
      </c>
      <c r="D1021" s="16"/>
      <c r="E1021" s="16"/>
      <c r="F1021" s="16">
        <f>'Ravikumar-All Production-2020'!K1042/1000*3600*24</f>
        <v>0.22344921349510616</v>
      </c>
      <c r="G1021" s="16"/>
    </row>
    <row r="1022" spans="2:7">
      <c r="B1022" s="16"/>
      <c r="C1022" s="16">
        <f>'ERG Camera 2011'!J1129*27.21</f>
        <v>4.6308699000000004</v>
      </c>
      <c r="D1022" s="16"/>
      <c r="E1022" s="16"/>
      <c r="F1022" s="16">
        <f>'Ravikumar-All Production-2020'!K1043/1000*3600*24</f>
        <v>30.017323849738027</v>
      </c>
      <c r="G1022" s="16"/>
    </row>
    <row r="1023" spans="2:7">
      <c r="B1023" s="16"/>
      <c r="C1023" s="16">
        <f>'ERG Camera 2011'!J1130*27.21</f>
        <v>10.546595999999997</v>
      </c>
      <c r="D1023" s="16"/>
      <c r="E1023" s="16"/>
      <c r="F1023" s="16">
        <f>'Ravikumar-All Production-2020'!K1044/1000*3600*24</f>
        <v>30.017323849738027</v>
      </c>
      <c r="G1023" s="16"/>
    </row>
    <row r="1024" spans="2:7">
      <c r="B1024" s="16"/>
      <c r="C1024" s="16">
        <f>'ERG Camera 2011'!J1131*27.21</f>
        <v>10.513944</v>
      </c>
      <c r="D1024" s="16"/>
      <c r="E1024" s="16"/>
      <c r="F1024" s="16">
        <f>'Ravikumar-All Production-2020'!K1045/1000*3600*24</f>
        <v>0.22344921349510616</v>
      </c>
      <c r="G1024" s="16"/>
    </row>
    <row r="1025" spans="2:7">
      <c r="B1025" s="16"/>
      <c r="C1025" s="16">
        <f>'ERG Camera 2011'!J1132*27.21</f>
        <v>15.678401999999998</v>
      </c>
      <c r="D1025" s="16"/>
      <c r="E1025" s="16"/>
      <c r="F1025" s="16">
        <f>'Ravikumar-All Production-2020'!K1046/1000*3600*24</f>
        <v>0.22344921349510616</v>
      </c>
      <c r="G1025" s="16"/>
    </row>
    <row r="1026" spans="2:7">
      <c r="B1026" s="16"/>
      <c r="C1026" s="16">
        <f>'ERG Camera 2011'!J1133*27.21</f>
        <v>33.762167999999996</v>
      </c>
      <c r="D1026" s="16"/>
      <c r="E1026" s="16"/>
      <c r="F1026" s="16">
        <f>'Ravikumar-All Production-2020'!K1047/1000*3600*24</f>
        <v>0.22344921349510616</v>
      </c>
      <c r="G1026" s="16"/>
    </row>
    <row r="1027" spans="2:7">
      <c r="B1027" s="16"/>
      <c r="C1027" s="16">
        <f>'ERG Camera 2011'!J1134*27.21</f>
        <v>38.009649000000003</v>
      </c>
      <c r="D1027" s="16"/>
      <c r="E1027" s="16"/>
      <c r="F1027" s="16">
        <f>'Ravikumar-All Production-2020'!K1048/1000*3600*24</f>
        <v>0.22344921349510616</v>
      </c>
      <c r="G1027" s="16"/>
    </row>
    <row r="1028" spans="2:7">
      <c r="B1028" s="16"/>
      <c r="C1028" s="16">
        <f>'ERG Camera 2011'!J1135*27.21</f>
        <v>105.17318040000001</v>
      </c>
      <c r="D1028" s="16"/>
      <c r="E1028" s="16"/>
      <c r="F1028" s="16">
        <f>'Ravikumar-All Production-2020'!K1049/1000*3600*24</f>
        <v>30.017323849738027</v>
      </c>
      <c r="G1028" s="16"/>
    </row>
    <row r="1029" spans="2:7">
      <c r="B1029" s="16"/>
      <c r="C1029" s="16">
        <f>'ERG Camera 2011'!J1136*27.21</f>
        <v>103.43065200000001</v>
      </c>
      <c r="D1029" s="16"/>
      <c r="E1029" s="16"/>
      <c r="F1029" s="16">
        <f>'Ravikumar-All Production-2020'!K1050/1000*3600*24</f>
        <v>30.017323849738027</v>
      </c>
      <c r="G1029" s="16"/>
    </row>
    <row r="1030" spans="2:7">
      <c r="B1030" s="16"/>
      <c r="C1030" s="16">
        <f>'ERG Camera 2011'!J1137*27.21</f>
        <v>2.7210000000000002E-2</v>
      </c>
      <c r="D1030" s="16"/>
      <c r="E1030" s="16"/>
      <c r="F1030" s="16">
        <f>'Ravikumar-All Production-2020'!K1051/1000*3600*24</f>
        <v>5.8096795508727581</v>
      </c>
      <c r="G1030" s="16"/>
    </row>
    <row r="1031" spans="2:7">
      <c r="B1031" s="16"/>
      <c r="C1031" s="16">
        <f>'ERG Camera 2011'!J1138*27.21</f>
        <v>1.6930061999999999</v>
      </c>
      <c r="D1031" s="16"/>
      <c r="E1031" s="16"/>
      <c r="F1031" s="16">
        <f>'Ravikumar-All Production-2020'!K1052/1000*3600*24</f>
        <v>2.2344921349510614</v>
      </c>
      <c r="G1031" s="16"/>
    </row>
    <row r="1032" spans="2:7">
      <c r="B1032" s="16"/>
      <c r="C1032" s="16">
        <f>'ERG Camera 2011'!J1139*27.21</f>
        <v>3.3909102</v>
      </c>
      <c r="D1032" s="16"/>
      <c r="E1032" s="16"/>
      <c r="F1032" s="16">
        <f>'Ravikumar-All Production-2020'!K1053/1000*3600*24</f>
        <v>0.67034764048531847</v>
      </c>
      <c r="G1032" s="16"/>
    </row>
    <row r="1033" spans="2:7">
      <c r="B1033" s="16"/>
      <c r="C1033" s="16">
        <f>'ERG Camera 2011'!J1140*27.21</f>
        <v>4.2023124000000003</v>
      </c>
      <c r="D1033" s="16"/>
      <c r="E1033" s="16"/>
      <c r="F1033" s="16">
        <f>'Ravikumar-All Production-2020'!K1054/1000*3600*24</f>
        <v>0.22344921349510616</v>
      </c>
      <c r="G1033" s="16"/>
    </row>
    <row r="1034" spans="2:7">
      <c r="B1034" s="16"/>
      <c r="C1034" s="16">
        <f>'ERG Camera 2011'!J1141*27.21</f>
        <v>9.5139765000000001</v>
      </c>
      <c r="D1034" s="16"/>
      <c r="E1034" s="16"/>
      <c r="F1034" s="16">
        <f>'Ravikumar-All Production-2020'!K1055/1000*3600*24</f>
        <v>5.1393319103874413</v>
      </c>
      <c r="G1034" s="16"/>
    </row>
    <row r="1035" spans="2:7">
      <c r="B1035" s="16"/>
      <c r="C1035" s="16">
        <f>'ERG Camera 2011'!J1142*27.21</f>
        <v>6.0759930000000004</v>
      </c>
      <c r="D1035" s="16"/>
      <c r="E1035" s="16"/>
      <c r="F1035" s="16">
        <f>'Ravikumar-All Production-2020'!K1056/1000*3600*24</f>
        <v>0.22344921349510616</v>
      </c>
      <c r="G1035" s="16"/>
    </row>
    <row r="1036" spans="2:7">
      <c r="B1036" s="16"/>
      <c r="C1036" s="16">
        <f>'ERG Camera 2011'!J1143*27.21</f>
        <v>8.4424466999999996</v>
      </c>
      <c r="D1036" s="16"/>
      <c r="E1036" s="16"/>
      <c r="F1036" s="16">
        <f>'Ravikumar-All Production-2020'!K1057/1000*3600*24</f>
        <v>1.1172460674755305</v>
      </c>
      <c r="G1036" s="16"/>
    </row>
    <row r="1037" spans="2:7">
      <c r="B1037" s="16"/>
      <c r="C1037" s="16">
        <f>'ERG Camera 2011'!J1144*27.21</f>
        <v>9.4179251999999991</v>
      </c>
      <c r="D1037" s="16"/>
      <c r="E1037" s="16"/>
      <c r="F1037" s="16">
        <f>'Ravikumar-All Production-2020'!K1058/1000*3600*24</f>
        <v>1.1172460674755305</v>
      </c>
      <c r="G1037" s="16"/>
    </row>
    <row r="1038" spans="2:7">
      <c r="B1038" s="16"/>
      <c r="C1038" s="16">
        <f>'ERG Camera 2011'!J1145*27.21</f>
        <v>21.444745200000003</v>
      </c>
      <c r="D1038" s="16"/>
      <c r="E1038" s="16"/>
      <c r="F1038" s="16">
        <f>'Ravikumar-All Production-2020'!K1059/1000*3600*24</f>
        <v>0.67034764048531847</v>
      </c>
      <c r="G1038" s="16"/>
    </row>
    <row r="1039" spans="2:7">
      <c r="B1039" s="16"/>
      <c r="C1039" s="16">
        <f>'ERG Camera 2011'!J1146*27.21</f>
        <v>22.785654000000001</v>
      </c>
      <c r="D1039" s="16"/>
      <c r="E1039" s="16"/>
      <c r="F1039" s="16">
        <f>'Ravikumar-All Production-2020'!K1060/1000*3600*24</f>
        <v>0.4617950412232194</v>
      </c>
      <c r="G1039" s="16"/>
    </row>
    <row r="1040" spans="2:7">
      <c r="B1040" s="16"/>
      <c r="C1040" s="16">
        <f>'ERG Camera 2011'!J1147*27.21</f>
        <v>39.966048000000001</v>
      </c>
      <c r="D1040" s="16"/>
      <c r="E1040" s="16"/>
      <c r="F1040" s="16">
        <f>'Ravikumar-All Production-2020'!K1061/1000*3600*24</f>
        <v>0.22344921349510616</v>
      </c>
      <c r="G1040" s="16"/>
    </row>
    <row r="1041" spans="2:7">
      <c r="B1041" s="16"/>
      <c r="C1041" s="16">
        <f>'ERG Camera 2011'!J1148*27.21</f>
        <v>56.760059999999996</v>
      </c>
      <c r="D1041" s="16"/>
      <c r="E1041" s="16"/>
      <c r="F1041" s="16">
        <f>'Ravikumar-All Production-2020'!K1062/1000*3600*24</f>
        <v>0.22344921349510616</v>
      </c>
      <c r="G1041" s="16"/>
    </row>
    <row r="1042" spans="2:7">
      <c r="B1042" s="16"/>
      <c r="C1042" s="16">
        <f>'ERG Camera 2011'!J1149*27.21</f>
        <v>167.91290999999998</v>
      </c>
      <c r="D1042" s="16"/>
      <c r="E1042" s="16"/>
      <c r="F1042" s="16">
        <f>'Ravikumar-All Production-2020'!K1063/1000*3600*24</f>
        <v>4.6924334833972283</v>
      </c>
      <c r="G1042" s="16"/>
    </row>
    <row r="1043" spans="2:7">
      <c r="B1043" s="16"/>
      <c r="C1043" s="16">
        <f>'ERG Camera 2011'!J1150*27.21</f>
        <v>8.5025808000000005</v>
      </c>
      <c r="D1043" s="16"/>
      <c r="E1043" s="16"/>
      <c r="F1043" s="16">
        <f>'Ravikumar-All Production-2020'!K1064/1000*3600*24</f>
        <v>0.22344921349510616</v>
      </c>
      <c r="G1043" s="16"/>
    </row>
    <row r="1044" spans="2:7">
      <c r="B1044" s="16"/>
      <c r="C1044" s="16">
        <f>'ERG Camera 2011'!J1151*27.21</f>
        <v>26.660358000000002</v>
      </c>
      <c r="D1044" s="16"/>
      <c r="E1044" s="16"/>
      <c r="F1044" s="16">
        <f>'Ravikumar-All Production-2020'!K1065/1000*3600*24</f>
        <v>30.017323849738027</v>
      </c>
      <c r="G1044" s="16"/>
    </row>
    <row r="1045" spans="2:7">
      <c r="B1045" s="16"/>
      <c r="C1045" s="16">
        <f>'ERG Camera 2011'!J1152*27.21</f>
        <v>4.1304780000000001</v>
      </c>
      <c r="D1045" s="16"/>
      <c r="E1045" s="16"/>
      <c r="F1045" s="16">
        <f>'Ravikumar-All Production-2020'!K1066/1000*3600*24</f>
        <v>30.017323849738027</v>
      </c>
      <c r="G1045" s="16"/>
    </row>
    <row r="1046" spans="2:7">
      <c r="B1046" s="16"/>
      <c r="C1046" s="16">
        <f>'ERG Camera 2011'!J1153*27.21</f>
        <v>8.8633854000000003</v>
      </c>
      <c r="D1046" s="16"/>
      <c r="E1046" s="16"/>
      <c r="F1046" s="16">
        <f>'Ravikumar-All Production-2020'!K1067/1000*3600*24</f>
        <v>1.7875937079608497</v>
      </c>
      <c r="G1046" s="16"/>
    </row>
    <row r="1047" spans="2:7">
      <c r="B1047" s="16"/>
      <c r="C1047" s="16">
        <f>'ERG Camera 2011'!J1154*27.21</f>
        <v>4.1917004999999996</v>
      </c>
      <c r="D1047" s="16"/>
      <c r="E1047" s="16"/>
      <c r="F1047" s="16">
        <f>'Ravikumar-All Production-2020'!K1068/1000*3600*24</f>
        <v>1.3406952809706365</v>
      </c>
      <c r="G1047" s="16"/>
    </row>
    <row r="1048" spans="2:7">
      <c r="B1048" s="16"/>
      <c r="C1048" s="16">
        <f>'ERG Camera 2011'!J1155*27.21</f>
        <v>3.1076541000000004</v>
      </c>
      <c r="D1048" s="16"/>
      <c r="E1048" s="16"/>
      <c r="F1048" s="16">
        <f>'Ravikumar-All Production-2020'!K1069/1000*3600*24</f>
        <v>1.5641444944657428</v>
      </c>
      <c r="G1048" s="16"/>
    </row>
    <row r="1049" spans="2:7">
      <c r="B1049" s="16"/>
      <c r="C1049" s="16">
        <f>'ERG Camera 2011'!J1156*27.21</f>
        <v>6.1385760000000005</v>
      </c>
      <c r="D1049" s="16"/>
      <c r="E1049" s="16"/>
      <c r="F1049" s="16">
        <f>'Ravikumar-All Production-2020'!K1070/1000*3600*24</f>
        <v>0.22344921349510616</v>
      </c>
      <c r="G1049" s="16"/>
    </row>
    <row r="1050" spans="2:7">
      <c r="B1050" s="16"/>
      <c r="C1050" s="16">
        <f>'ERG Camera 2011'!J1157*27.21</f>
        <v>18.742248000000004</v>
      </c>
      <c r="D1050" s="16"/>
      <c r="E1050" s="16"/>
      <c r="F1050" s="16">
        <f>'Ravikumar-All Production-2020'!K1071/1000*3600*24</f>
        <v>0.22344921349510616</v>
      </c>
      <c r="G1050" s="16"/>
    </row>
    <row r="1051" spans="2:7">
      <c r="B1051" s="16"/>
      <c r="C1051" s="16">
        <f>'ERG Camera 2011'!J1158*27.21</f>
        <v>7.640568</v>
      </c>
      <c r="D1051" s="16"/>
      <c r="E1051" s="16"/>
      <c r="F1051" s="16">
        <f>'Ravikumar-All Production-2020'!K1072/1000*3600*24</f>
        <v>0.4617950412232194</v>
      </c>
      <c r="G1051" s="16"/>
    </row>
    <row r="1052" spans="2:7">
      <c r="B1052" s="16"/>
      <c r="C1052" s="16">
        <f>'ERG Camera 2011'!J1159*27.21</f>
        <v>0.20353080000000004</v>
      </c>
      <c r="D1052" s="16"/>
      <c r="E1052" s="16"/>
      <c r="F1052" s="16">
        <f>'Ravikumar-All Production-2020'!K1073/1000*3600*24</f>
        <v>2.6813905619412739</v>
      </c>
      <c r="G1052" s="16"/>
    </row>
    <row r="1053" spans="2:7">
      <c r="B1053" s="16"/>
      <c r="C1053" s="16">
        <f>'ERG Camera 2011'!J1160*27.21</f>
        <v>0.9109908000000001</v>
      </c>
      <c r="D1053" s="16"/>
      <c r="E1053" s="16"/>
      <c r="F1053" s="16">
        <f>'Ravikumar-All Production-2020'!K1074/1000*3600*24</f>
        <v>0.22344921349510616</v>
      </c>
      <c r="G1053" s="16"/>
    </row>
    <row r="1054" spans="2:7">
      <c r="B1054" s="16"/>
      <c r="C1054" s="16">
        <f>'ERG Camera 2011'!J1161*27.21</f>
        <v>1.8285120000000004</v>
      </c>
      <c r="D1054" s="16"/>
      <c r="E1054" s="16"/>
      <c r="F1054" s="16">
        <f>'Ravikumar-All Production-2020'!K1075/1000*3600*24</f>
        <v>1.3406952809706365</v>
      </c>
      <c r="G1054" s="16"/>
    </row>
    <row r="1055" spans="2:7">
      <c r="B1055" s="16"/>
      <c r="C1055" s="16">
        <f>'ERG Camera 2011'!J1162*27.21</f>
        <v>1.4750540999999997</v>
      </c>
      <c r="D1055" s="16"/>
      <c r="E1055" s="16"/>
      <c r="F1055" s="16">
        <f>'Ravikumar-All Production-2020'!K1076/1000*3600*24</f>
        <v>30.017323849738027</v>
      </c>
      <c r="G1055" s="16"/>
    </row>
    <row r="1056" spans="2:7">
      <c r="B1056" s="16"/>
      <c r="C1056" s="16">
        <f>'ERG Camera 2011'!J1163*27.21</f>
        <v>7.3494210000000004</v>
      </c>
      <c r="D1056" s="16"/>
      <c r="E1056" s="16"/>
      <c r="F1056" s="16">
        <f>'Ravikumar-All Production-2020'!K1077/1000*3600*24</f>
        <v>0.22344921349510616</v>
      </c>
      <c r="G1056" s="16"/>
    </row>
    <row r="1057" spans="2:7">
      <c r="B1057" s="16"/>
      <c r="C1057" s="16">
        <f>'ERG Camera 2011'!J1164*27.21</f>
        <v>4.4599910999999999</v>
      </c>
      <c r="D1057" s="16"/>
      <c r="E1057" s="16"/>
      <c r="F1057" s="16">
        <f>'Ravikumar-All Production-2020'!K1078/1000*3600*24</f>
        <v>1.5641444944657428</v>
      </c>
      <c r="G1057" s="16"/>
    </row>
    <row r="1058" spans="2:7">
      <c r="B1058" s="16"/>
      <c r="C1058" s="16">
        <f>'ERG Camera 2011'!J1165*27.21</f>
        <v>3.2652000000000001</v>
      </c>
      <c r="D1058" s="16"/>
      <c r="E1058" s="16"/>
      <c r="F1058" s="16">
        <f>'Ravikumar-All Production-2020'!K1079/1000*3600*24</f>
        <v>0.67034764048531847</v>
      </c>
      <c r="G1058" s="16"/>
    </row>
    <row r="1059" spans="2:7">
      <c r="B1059" s="16"/>
      <c r="C1059" s="16">
        <f>'ERG Camera 2011'!J1166*27.21</f>
        <v>11.260042199999997</v>
      </c>
      <c r="D1059" s="16"/>
      <c r="E1059" s="16"/>
      <c r="F1059" s="16">
        <f>'Ravikumar-All Production-2020'!K1080/1000*3600*24</f>
        <v>1.6592292661657866</v>
      </c>
      <c r="G1059" s="16"/>
    </row>
    <row r="1060" spans="2:7">
      <c r="B1060" s="16"/>
      <c r="C1060" s="16">
        <f>'ERG Camera 2011'!J1167*27.21</f>
        <v>2.7210000000000002E-2</v>
      </c>
      <c r="D1060" s="16"/>
      <c r="E1060" s="16"/>
      <c r="F1060" s="16">
        <f>'Ravikumar-All Production-2020'!K1081/1000*3600*24</f>
        <v>0.22344921349510616</v>
      </c>
      <c r="G1060" s="16"/>
    </row>
    <row r="1061" spans="2:7">
      <c r="B1061" s="16"/>
      <c r="C1061" s="16">
        <f>'ERG Camera 2011'!J1168*27.21</f>
        <v>2.7210000000000002E-2</v>
      </c>
      <c r="D1061" s="16"/>
      <c r="E1061" s="16"/>
      <c r="F1061" s="16">
        <f>'Ravikumar-All Production-2020'!K1082/1000*3600*24</f>
        <v>1.1172460674755305</v>
      </c>
      <c r="G1061" s="16"/>
    </row>
    <row r="1062" spans="2:7">
      <c r="B1062" s="16"/>
      <c r="C1062" s="16">
        <f>'ERG Camera 2011'!J1169*27.21</f>
        <v>1.2342455999999999</v>
      </c>
      <c r="D1062" s="16"/>
      <c r="E1062" s="16"/>
      <c r="F1062" s="16">
        <f>'Ravikumar-All Production-2020'!K1083/1000*3600*24</f>
        <v>2.0110429214559558</v>
      </c>
      <c r="G1062" s="16"/>
    </row>
    <row r="1063" spans="2:7">
      <c r="B1063" s="16"/>
      <c r="C1063" s="16">
        <f>'ERG Camera 2011'!J1170*27.21</f>
        <v>2.5468560000000005</v>
      </c>
      <c r="D1063" s="16"/>
      <c r="E1063" s="16"/>
      <c r="F1063" s="16">
        <f>'Ravikumar-All Production-2020'!K1084/1000*3600*24</f>
        <v>1.5641444944657428</v>
      </c>
      <c r="G1063" s="16"/>
    </row>
    <row r="1064" spans="2:7">
      <c r="B1064" s="16"/>
      <c r="C1064" s="16">
        <f>'ERG Camera 2011'!J1171*27.21</f>
        <v>11.523434999999999</v>
      </c>
      <c r="D1064" s="16"/>
      <c r="E1064" s="16"/>
      <c r="F1064" s="16">
        <f>'Ravikumar-All Production-2020'!K1085/1000*3600*24</f>
        <v>1.5641444944657428</v>
      </c>
      <c r="G1064" s="16"/>
    </row>
    <row r="1065" spans="2:7">
      <c r="B1065" s="16"/>
      <c r="C1065" s="16">
        <f>'ERG Camera 2011'!J1172*27.21</f>
        <v>1.0056816</v>
      </c>
      <c r="D1065" s="16"/>
      <c r="E1065" s="16"/>
      <c r="F1065" s="16">
        <f>'Ravikumar-All Production-2020'!K1086/1000*3600*24</f>
        <v>0.67034764048531847</v>
      </c>
      <c r="G1065" s="16"/>
    </row>
    <row r="1066" spans="2:7">
      <c r="B1066" s="16"/>
      <c r="C1066" s="16">
        <f>'ERG Camera 2011'!J1173*27.21</f>
        <v>6.1597998</v>
      </c>
      <c r="D1066" s="16"/>
      <c r="E1066" s="16"/>
      <c r="F1066" s="16">
        <f>'Ravikumar-All Production-2020'!K1087/1000*3600*24</f>
        <v>0.67034764048531847</v>
      </c>
      <c r="G1066" s="16"/>
    </row>
    <row r="1067" spans="2:7">
      <c r="B1067" s="16"/>
      <c r="C1067" s="16">
        <f>'ERG Camera 2011'!J1174*27.21</f>
        <v>9.3273159000000003</v>
      </c>
      <c r="D1067" s="16"/>
      <c r="E1067" s="16"/>
      <c r="F1067" s="16">
        <f>'Ravikumar-All Production-2020'!K1088/1000*3600*24</f>
        <v>1.1172460674755305</v>
      </c>
      <c r="G1067" s="16"/>
    </row>
    <row r="1068" spans="2:7">
      <c r="B1068" s="16"/>
      <c r="C1068" s="16">
        <f>'ERG Camera 2011'!J1175*27.21</f>
        <v>10.274223899999999</v>
      </c>
      <c r="D1068" s="16"/>
      <c r="E1068" s="16"/>
      <c r="F1068" s="16">
        <f>'Ravikumar-All Production-2020'!K1089/1000*3600*24</f>
        <v>4.9158826968923357</v>
      </c>
      <c r="G1068" s="16"/>
    </row>
    <row r="1069" spans="2:7">
      <c r="B1069" s="16"/>
      <c r="C1069" s="16">
        <f>'ERG Camera 2011'!J1176*27.21</f>
        <v>20.742183000000001</v>
      </c>
      <c r="D1069" s="16"/>
      <c r="E1069" s="16"/>
      <c r="F1069" s="16">
        <f>'Ravikumar-All Production-2020'!K1090/1000*3600*24</f>
        <v>1.1172460674755305</v>
      </c>
      <c r="G1069" s="16"/>
    </row>
    <row r="1070" spans="2:7">
      <c r="B1070" s="16"/>
      <c r="C1070" s="16">
        <f>'ERG Camera 2011'!J1177*27.21</f>
        <v>28.399077000000002</v>
      </c>
      <c r="D1070" s="16"/>
      <c r="E1070" s="16"/>
      <c r="F1070" s="16">
        <f>'Ravikumar-All Production-2020'!K1091/1000*3600*24</f>
        <v>30.017323849738027</v>
      </c>
      <c r="G1070" s="16"/>
    </row>
    <row r="1071" spans="2:7">
      <c r="B1071" s="16"/>
      <c r="C1071" s="16">
        <f>'ERG Camera 2011'!J1178*27.21</f>
        <v>1.2168312000000001</v>
      </c>
      <c r="D1071" s="16"/>
      <c r="E1071" s="16"/>
      <c r="F1071" s="16">
        <f>'Ravikumar-All Production-2020'!K1092/1000*3600*24</f>
        <v>30.017323849738027</v>
      </c>
      <c r="G1071" s="16"/>
    </row>
    <row r="1072" spans="2:7">
      <c r="B1072" s="16"/>
      <c r="C1072" s="16">
        <f>'ERG Camera 2011'!J1179*27.21</f>
        <v>1.7999415000000005</v>
      </c>
      <c r="D1072" s="16"/>
      <c r="E1072" s="16"/>
      <c r="F1072" s="16">
        <f>'Ravikumar-All Production-2020'!K1093/1000*3600*24</f>
        <v>30.017323849738027</v>
      </c>
      <c r="G1072" s="16"/>
    </row>
    <row r="1073" spans="2:7">
      <c r="B1073" s="16"/>
      <c r="C1073" s="16">
        <f>'ERG Camera 2011'!J1180*27.21</f>
        <v>4.0932003000000003</v>
      </c>
      <c r="D1073" s="16"/>
      <c r="E1073" s="16"/>
      <c r="F1073" s="16">
        <f>'Ravikumar-All Production-2020'!K1094/1000*3600*24</f>
        <v>1.1172460674755305</v>
      </c>
      <c r="G1073" s="16"/>
    </row>
    <row r="1074" spans="2:7">
      <c r="B1074" s="16"/>
      <c r="C1074" s="16">
        <f>'ERG Camera 2011'!J1181*27.21</f>
        <v>5.2635024000000001</v>
      </c>
      <c r="D1074" s="16"/>
      <c r="E1074" s="16"/>
      <c r="F1074" s="16">
        <f>'Ravikumar-All Production-2020'!K1095/1000*3600*24</f>
        <v>0.22344921349510616</v>
      </c>
      <c r="G1074" s="16"/>
    </row>
    <row r="1075" spans="2:7">
      <c r="B1075" s="16"/>
      <c r="C1075" s="16">
        <f>'ERG Camera 2011'!J1182*27.21</f>
        <v>2.2241453999999998</v>
      </c>
      <c r="D1075" s="16"/>
      <c r="E1075" s="16"/>
      <c r="F1075" s="16">
        <f>'Ravikumar-All Production-2020'!K1096/1000*3600*24</f>
        <v>0.22344921349510616</v>
      </c>
      <c r="G1075" s="16"/>
    </row>
    <row r="1076" spans="2:7">
      <c r="B1076" s="16"/>
      <c r="C1076" s="16">
        <f>'ERG Camera 2011'!J1183*27.21</f>
        <v>4.5144111000000002</v>
      </c>
      <c r="D1076" s="16"/>
      <c r="E1076" s="16"/>
      <c r="F1076" s="16">
        <f>'Ravikumar-All Production-2020'!K1097/1000*3600*24</f>
        <v>0.67034764048531847</v>
      </c>
      <c r="G1076" s="16"/>
    </row>
    <row r="1077" spans="2:7">
      <c r="B1077" s="16"/>
      <c r="C1077" s="16">
        <f>'ERG Camera 2011'!J1184*27.21</f>
        <v>1.028538</v>
      </c>
      <c r="D1077" s="16"/>
      <c r="E1077" s="16"/>
      <c r="F1077" s="16">
        <f>'Ravikumar-All Production-2020'!K1098/1000*3600*24</f>
        <v>0.22344921349510616</v>
      </c>
      <c r="G1077" s="16"/>
    </row>
    <row r="1078" spans="2:7">
      <c r="B1078" s="16"/>
      <c r="C1078" s="16">
        <f>'ERG Camera 2011'!J1185*27.21</f>
        <v>0.33196200000000003</v>
      </c>
      <c r="D1078" s="16"/>
      <c r="E1078" s="16"/>
      <c r="F1078" s="16">
        <f>'Ravikumar-All Production-2020'!K1099/1000*3600*24</f>
        <v>30.017323849738027</v>
      </c>
      <c r="G1078" s="16"/>
    </row>
    <row r="1079" spans="2:7">
      <c r="B1079" s="16"/>
      <c r="C1079" s="16">
        <f>'ERG Camera 2011'!J1186*27.21</f>
        <v>1.2946518</v>
      </c>
      <c r="D1079" s="16"/>
      <c r="E1079" s="16"/>
      <c r="F1079" s="16">
        <f>'Ravikumar-All Production-2020'!K1100/1000*3600*24</f>
        <v>0.22344921349510616</v>
      </c>
      <c r="G1079" s="16"/>
    </row>
    <row r="1080" spans="2:7">
      <c r="B1080" s="16"/>
      <c r="C1080" s="16">
        <f>'ERG Camera 2011'!J1187*27.21</f>
        <v>1.7980368000000004</v>
      </c>
      <c r="D1080" s="16"/>
      <c r="E1080" s="16"/>
      <c r="F1080" s="16">
        <f>'Ravikumar-All Production-2020'!K1101/1000*3600*24</f>
        <v>0.22344921349510616</v>
      </c>
      <c r="G1080" s="16"/>
    </row>
    <row r="1081" spans="2:7">
      <c r="B1081" s="16"/>
      <c r="C1081" s="16">
        <f>'ERG Camera 2011'!J1188*27.21</f>
        <v>3.9040908000000001</v>
      </c>
      <c r="D1081" s="16"/>
      <c r="E1081" s="16"/>
      <c r="F1081" s="16">
        <f>'Ravikumar-All Production-2020'!K1102/1000*3600*24</f>
        <v>0.22344921349510616</v>
      </c>
      <c r="G1081" s="16"/>
    </row>
    <row r="1082" spans="2:7">
      <c r="B1082" s="16"/>
      <c r="C1082" s="16">
        <f>'ERG Camera 2011'!J1189*27.21</f>
        <v>4.3715586000000002</v>
      </c>
      <c r="D1082" s="16"/>
      <c r="E1082" s="16"/>
      <c r="F1082" s="16">
        <f>'Ravikumar-All Production-2020'!K1103/1000*3600*24</f>
        <v>1.1172460674755305</v>
      </c>
      <c r="G1082" s="16"/>
    </row>
    <row r="1083" spans="2:7">
      <c r="B1083" s="16"/>
      <c r="C1083" s="16">
        <f>'ERG Camera 2011'!J1190*27.21</f>
        <v>35.367558000000002</v>
      </c>
      <c r="D1083" s="16"/>
      <c r="E1083" s="16"/>
      <c r="F1083" s="16">
        <f>'Ravikumar-All Production-2020'!K1104/1000*3600*24</f>
        <v>0.22344921349510616</v>
      </c>
      <c r="G1083" s="16"/>
    </row>
    <row r="1084" spans="2:7">
      <c r="B1084" s="16"/>
      <c r="C1084" s="16">
        <f>'ERG Camera 2011'!J1191*27.21</f>
        <v>0.77602919999999997</v>
      </c>
      <c r="D1084" s="16"/>
      <c r="E1084" s="16"/>
      <c r="F1084" s="16">
        <f>'Ravikumar-All Production-2020'!K1105/1000*3600*24</f>
        <v>2.6813905619412739</v>
      </c>
      <c r="G1084" s="16"/>
    </row>
    <row r="1085" spans="2:7">
      <c r="B1085" s="16"/>
      <c r="C1085" s="16">
        <f>'ERG Camera 2011'!J1192*27.21</f>
        <v>1.5498816</v>
      </c>
      <c r="D1085" s="16"/>
      <c r="E1085" s="16"/>
      <c r="F1085" s="16">
        <f>'Ravikumar-All Production-2020'!K1106/1000*3600*24</f>
        <v>4.4689842699021227</v>
      </c>
      <c r="G1085" s="16"/>
    </row>
    <row r="1086" spans="2:7">
      <c r="B1086" s="16"/>
      <c r="C1086" s="16">
        <f>'ERG Camera 2011'!J1193*27.21</f>
        <v>2.2987008000000002</v>
      </c>
      <c r="D1086" s="16"/>
      <c r="E1086" s="16"/>
      <c r="F1086" s="16">
        <f>'Ravikumar-All Production-2020'!K1107/1000*3600*24</f>
        <v>1.1172460674755305</v>
      </c>
      <c r="G1086" s="16"/>
    </row>
    <row r="1087" spans="2:7">
      <c r="B1087" s="16"/>
      <c r="C1087" s="16">
        <f>'ERG Camera 2011'!J1194*27.21</f>
        <v>7.9616460000000009</v>
      </c>
      <c r="D1087" s="16"/>
      <c r="E1087" s="16"/>
      <c r="F1087" s="16">
        <f>'Ravikumar-All Production-2020'!K1108/1000*3600*24</f>
        <v>2.2344921349510614</v>
      </c>
      <c r="G1087" s="16"/>
    </row>
    <row r="1088" spans="2:7">
      <c r="B1088" s="16"/>
      <c r="C1088" s="16">
        <f>'ERG Camera 2011'!J1195*27.21</f>
        <v>2.3449578</v>
      </c>
      <c r="D1088" s="16"/>
      <c r="E1088" s="16"/>
      <c r="F1088" s="16">
        <f>'Ravikumar-All Production-2020'!K1109/1000*3600*24</f>
        <v>0.22344921349510616</v>
      </c>
      <c r="G1088" s="16"/>
    </row>
    <row r="1089" spans="2:7">
      <c r="B1089" s="16"/>
      <c r="C1089" s="16">
        <f>'ERG Camera 2011'!J1196*27.21</f>
        <v>3.8191956000000005</v>
      </c>
      <c r="D1089" s="16"/>
      <c r="E1089" s="16"/>
      <c r="F1089" s="16">
        <f>'Ravikumar-All Production-2020'!K1110/1000*3600*24</f>
        <v>4.4689842699021227</v>
      </c>
      <c r="G1089" s="16"/>
    </row>
    <row r="1090" spans="2:7">
      <c r="B1090" s="16"/>
      <c r="C1090" s="16">
        <f>'ERG Camera 2011'!J1197*27.21</f>
        <v>14.523337499999998</v>
      </c>
      <c r="D1090" s="16"/>
      <c r="E1090" s="16"/>
      <c r="F1090" s="16">
        <f>'Ravikumar-All Production-2020'!K1111/1000*3600*24</f>
        <v>8.267620899318926</v>
      </c>
      <c r="G1090" s="16"/>
    </row>
    <row r="1091" spans="2:7">
      <c r="B1091" s="16"/>
      <c r="C1091" s="16">
        <f>'ERG Camera 2011'!J1198*27.21</f>
        <v>0.79235520000000004</v>
      </c>
      <c r="D1091" s="16"/>
      <c r="E1091" s="16"/>
      <c r="F1091" s="16">
        <f>'Ravikumar-All Production-2020'!K1112/1000*3600*24</f>
        <v>2.6813905619412739</v>
      </c>
      <c r="G1091" s="16"/>
    </row>
    <row r="1092" spans="2:7">
      <c r="B1092" s="16"/>
      <c r="C1092" s="16">
        <f>'ERG Camera 2011'!J1199*27.21</f>
        <v>2.4619607999999999</v>
      </c>
      <c r="D1092" s="16"/>
      <c r="E1092" s="16"/>
      <c r="F1092" s="16">
        <f>'Ravikumar-All Production-2020'!K1113/1000*3600*24</f>
        <v>4.4689842699021227</v>
      </c>
      <c r="G1092" s="16"/>
    </row>
    <row r="1093" spans="2:7">
      <c r="B1093" s="16"/>
      <c r="C1093" s="16">
        <f>'ERG Camera 2011'!J1200*27.21</f>
        <v>5.3459487000000001</v>
      </c>
      <c r="D1093" s="16"/>
      <c r="E1093" s="16"/>
      <c r="F1093" s="16">
        <f>'Ravikumar-All Production-2020'!K1114/1000*3600*24</f>
        <v>8.4910701128140325</v>
      </c>
      <c r="G1093" s="16"/>
    </row>
    <row r="1094" spans="2:7">
      <c r="B1094" s="16"/>
      <c r="C1094" s="16">
        <f>'ERG Camera 2011'!J1201*27.21</f>
        <v>5.9731392000000003</v>
      </c>
      <c r="D1094" s="16"/>
      <c r="E1094" s="16"/>
      <c r="F1094" s="16">
        <f>'Ravikumar-All Production-2020'!K1115/1000*3600*24</f>
        <v>4.4689842699021227</v>
      </c>
      <c r="G1094" s="16"/>
    </row>
    <row r="1095" spans="2:7">
      <c r="B1095" s="16"/>
      <c r="C1095" s="16">
        <f>'ERG Camera 2011'!J1202*27.21</f>
        <v>169.23531600000001</v>
      </c>
      <c r="D1095" s="16"/>
      <c r="E1095" s="16"/>
      <c r="F1095" s="16">
        <f>'Ravikumar-All Production-2020'!K1116/1000*3600*24</f>
        <v>0.22344921349510616</v>
      </c>
      <c r="G1095" s="16"/>
    </row>
    <row r="1096" spans="2:7">
      <c r="B1096" s="16"/>
      <c r="C1096" s="16">
        <f>'ERG Camera 2011'!J1203*27.21</f>
        <v>4.8150816000000001</v>
      </c>
      <c r="D1096" s="16"/>
      <c r="E1096" s="16"/>
      <c r="F1096" s="16">
        <f>'Ravikumar-All Production-2020'!K1117/1000*3600*24</f>
        <v>0.22344921349510616</v>
      </c>
      <c r="G1096" s="16"/>
    </row>
    <row r="1097" spans="2:7">
      <c r="B1097" s="16"/>
      <c r="C1097" s="16">
        <f>'ERG Camera 2011'!J1204*27.21</f>
        <v>4.9522199999999996</v>
      </c>
      <c r="D1097" s="16"/>
      <c r="E1097" s="16"/>
      <c r="F1097" s="16">
        <f>'Ravikumar-All Production-2020'!K1118/1000*3600*24</f>
        <v>0.22344921349510616</v>
      </c>
      <c r="G1097" s="16"/>
    </row>
    <row r="1098" spans="2:7">
      <c r="B1098" s="16"/>
      <c r="C1098" s="16">
        <f>'ERG Camera 2011'!J1205*27.21</f>
        <v>5.2577883000000005</v>
      </c>
      <c r="D1098" s="16"/>
      <c r="E1098" s="16"/>
      <c r="F1098" s="16">
        <f>'Ravikumar-All Production-2020'!K1119/1000*3600*24</f>
        <v>0.44689842699021232</v>
      </c>
      <c r="G1098" s="16"/>
    </row>
    <row r="1099" spans="2:7">
      <c r="B1099" s="16"/>
      <c r="C1099" s="16">
        <f>'ERG Camera 2011'!J1206*27.21</f>
        <v>4.5435258000000003</v>
      </c>
      <c r="D1099" s="16"/>
      <c r="E1099" s="16"/>
      <c r="F1099" s="16">
        <f>'Ravikumar-All Production-2020'!K1120/1000*3600*24</f>
        <v>1.5641444944657428</v>
      </c>
      <c r="G1099" s="16"/>
    </row>
    <row r="1100" spans="2:7">
      <c r="B1100" s="16"/>
      <c r="C1100" s="16">
        <f>'ERG Camera 2011'!J1207*27.21</f>
        <v>4.0815000000000001</v>
      </c>
      <c r="D1100" s="16"/>
      <c r="E1100" s="16"/>
      <c r="F1100" s="16">
        <f>'Ravikumar-All Production-2020'!K1121/1000*3600*24</f>
        <v>0.22344921349510616</v>
      </c>
      <c r="G1100" s="16"/>
    </row>
    <row r="1101" spans="2:7">
      <c r="B1101" s="16"/>
      <c r="C1101" s="16">
        <f>'ERG Camera 2011'!J1208*27.21</f>
        <v>0.36515819999999999</v>
      </c>
      <c r="D1101" s="16"/>
      <c r="E1101" s="16"/>
      <c r="F1101" s="16">
        <f>'Ravikumar-All Production-2020'!K1122/1000*3600*24</f>
        <v>0.22344921349510616</v>
      </c>
      <c r="G1101" s="16"/>
    </row>
    <row r="1102" spans="2:7">
      <c r="B1102" s="16"/>
      <c r="C1102" s="16">
        <f>'ERG Camera 2011'!J1209*27.21</f>
        <v>2.0415662999999999</v>
      </c>
      <c r="D1102" s="16"/>
      <c r="E1102" s="16"/>
      <c r="F1102" s="16">
        <f>'Ravikumar-All Production-2020'!K1123/1000*3600*24</f>
        <v>0.22344921349510616</v>
      </c>
      <c r="G1102" s="16"/>
    </row>
    <row r="1103" spans="2:7">
      <c r="B1103" s="16"/>
      <c r="C1103" s="16">
        <f>'ERG Camera 2011'!J1210*27.21</f>
        <v>6.2365319999999995</v>
      </c>
      <c r="D1103" s="16"/>
      <c r="E1103" s="16"/>
      <c r="F1103" s="16">
        <f>'Ravikumar-All Production-2020'!K1124/1000*3600*24</f>
        <v>1.4400060425240169</v>
      </c>
      <c r="G1103" s="16"/>
    </row>
    <row r="1104" spans="2:7">
      <c r="B1104" s="16"/>
      <c r="C1104" s="16">
        <f>'ERG Camera 2011'!J1211*27.21</f>
        <v>16.954551000000002</v>
      </c>
      <c r="D1104" s="16"/>
      <c r="E1104" s="16"/>
      <c r="F1104" s="16">
        <f>'Ravikumar-All Production-2020'!K1125/1000*3600*24</f>
        <v>0.22344921349510616</v>
      </c>
      <c r="G1104" s="16"/>
    </row>
    <row r="1105" spans="2:7">
      <c r="B1105" s="16"/>
      <c r="C1105" s="16">
        <f>'ERG Camera 2011'!J1212*27.21</f>
        <v>110.624976</v>
      </c>
      <c r="D1105" s="16"/>
      <c r="E1105" s="16"/>
      <c r="F1105" s="16">
        <f>'Ravikumar-All Production-2020'!K1126/1000*3600*24</f>
        <v>1.4400060425240169</v>
      </c>
      <c r="G1105" s="16"/>
    </row>
    <row r="1106" spans="2:7">
      <c r="B1106" s="16"/>
      <c r="C1106" s="16">
        <f>'ERG Camera 2011'!J1213*27.21</f>
        <v>238.46163749999999</v>
      </c>
      <c r="D1106" s="16"/>
      <c r="E1106" s="16"/>
      <c r="F1106" s="16">
        <f>'Ravikumar-All Production-2020'!K1127/1000*3600*24</f>
        <v>2.4579413484461679</v>
      </c>
      <c r="G1106" s="16"/>
    </row>
    <row r="1107" spans="2:7">
      <c r="B1107" s="16"/>
      <c r="C1107" s="16">
        <f>'ERG Camera 2011'!J1214*27.21</f>
        <v>0.20897279999999999</v>
      </c>
      <c r="D1107" s="16"/>
      <c r="E1107" s="16"/>
      <c r="F1107" s="16">
        <f>'Ravikumar-All Production-2020'!K1128/1000*3600*24</f>
        <v>2.2344921349510614</v>
      </c>
      <c r="G1107" s="16"/>
    </row>
    <row r="1108" spans="2:7">
      <c r="B1108" s="16"/>
      <c r="C1108" s="16">
        <f>'ERG Camera 2011'!J1215*27.21</f>
        <v>2.051634</v>
      </c>
      <c r="D1108" s="16"/>
      <c r="E1108" s="16"/>
      <c r="F1108" s="16">
        <f>'Ravikumar-All Production-2020'!K1129/1000*3600*24</f>
        <v>0.67034764048531847</v>
      </c>
      <c r="G1108" s="16"/>
    </row>
    <row r="1109" spans="2:7">
      <c r="B1109" s="16"/>
      <c r="C1109" s="16">
        <f>'ERG Camera 2011'!J1216*27.21</f>
        <v>22.606068</v>
      </c>
      <c r="D1109" s="16"/>
      <c r="E1109" s="16"/>
      <c r="F1109" s="16">
        <f>'Ravikumar-All Production-2020'!K1130/1000*3600*24</f>
        <v>4.4689842699021227</v>
      </c>
      <c r="G1109" s="16"/>
    </row>
    <row r="1110" spans="2:7">
      <c r="B1110" s="16"/>
      <c r="C1110" s="16">
        <f>'ERG Camera 2011'!J1217*27.21</f>
        <v>31.370409000000002</v>
      </c>
      <c r="D1110" s="16"/>
      <c r="E1110" s="16"/>
      <c r="F1110" s="16">
        <f>'Ravikumar-All Production-2020'!K1131/1000*3600*24</f>
        <v>2.6813905619412739</v>
      </c>
      <c r="G1110" s="16"/>
    </row>
    <row r="1111" spans="2:7">
      <c r="B1111" s="16"/>
      <c r="C1111" s="16">
        <f>'ERG Camera 2011'!J1218*27.21</f>
        <v>31.702371000000003</v>
      </c>
      <c r="D1111" s="16"/>
      <c r="E1111" s="16"/>
      <c r="F1111" s="16">
        <f>'Ravikumar-All Production-2020'!K1132/1000*3600*24</f>
        <v>3.3517382024265907</v>
      </c>
      <c r="G1111" s="16"/>
    </row>
    <row r="1112" spans="2:7">
      <c r="B1112" s="16"/>
      <c r="C1112" s="16">
        <f>'ERG Camera 2011'!J1219*27.21</f>
        <v>84.746633399999993</v>
      </c>
      <c r="D1112" s="16"/>
      <c r="E1112" s="16"/>
      <c r="F1112" s="16">
        <f>'Ravikumar-All Production-2020'!K1133/1000*3600*24</f>
        <v>2.2344921349510614</v>
      </c>
      <c r="G1112" s="16"/>
    </row>
    <row r="1113" spans="2:7">
      <c r="B1113" s="16"/>
      <c r="C1113" s="16">
        <f>'ERG Camera 2011'!J1220*27.21</f>
        <v>107.74071600000001</v>
      </c>
      <c r="D1113" s="16"/>
      <c r="E1113" s="16"/>
      <c r="F1113" s="16">
        <f>'Ravikumar-All Production-2020'!K1134/1000*3600*24</f>
        <v>2.2344921349510614</v>
      </c>
      <c r="G1113" s="16"/>
    </row>
    <row r="1114" spans="2:7">
      <c r="B1114" s="16"/>
      <c r="C1114" s="16">
        <f>'ERG Camera 2011'!J1221*27.21</f>
        <v>8.5178183999999995</v>
      </c>
      <c r="D1114" s="16"/>
      <c r="E1114" s="16"/>
      <c r="F1114" s="16">
        <f>'Ravikumar-All Production-2020'!K1135/1000*3600*24</f>
        <v>0.22344921349510616</v>
      </c>
      <c r="G1114" s="16"/>
    </row>
    <row r="1115" spans="2:7">
      <c r="B1115" s="16"/>
      <c r="C1115" s="16">
        <f>'ERG Camera 2011'!J1222*27.21</f>
        <v>104.763942</v>
      </c>
      <c r="D1115" s="16"/>
      <c r="E1115" s="16"/>
      <c r="F1115" s="16">
        <f>'Ravikumar-All Production-2020'!K1136/1000*3600*24</f>
        <v>1.4400060425240169</v>
      </c>
      <c r="G1115" s="16"/>
    </row>
    <row r="1116" spans="2:7">
      <c r="B1116" s="16"/>
      <c r="C1116" s="16">
        <f>'ERG Camera 2011'!J1223*27.21</f>
        <v>62.397972000000003</v>
      </c>
      <c r="D1116" s="16"/>
      <c r="E1116" s="16"/>
      <c r="F1116" s="16">
        <f>'Ravikumar-All Production-2020'!K1137/1000*3600*24</f>
        <v>0.44689842699021232</v>
      </c>
      <c r="G1116" s="16"/>
    </row>
    <row r="1117" spans="2:7">
      <c r="B1117" s="16"/>
      <c r="C1117" s="16">
        <f>'ERG Camera 2011'!J1224*27.21</f>
        <v>180.18462</v>
      </c>
      <c r="D1117" s="16"/>
      <c r="E1117" s="16"/>
      <c r="F1117" s="16">
        <f>'Ravikumar-All Production-2020'!K1138/1000*3600*24</f>
        <v>2.2344921349510614</v>
      </c>
      <c r="G1117" s="16"/>
    </row>
    <row r="1118" spans="2:7">
      <c r="B1118" s="16"/>
      <c r="C1118" s="16">
        <f>'ERG Camera 2011'!J1225*27.21</f>
        <v>23.130676800000003</v>
      </c>
      <c r="D1118" s="16"/>
      <c r="E1118" s="16"/>
      <c r="F1118" s="16">
        <f>'Ravikumar-All Production-2020'!K1139/1000*3600*24</f>
        <v>0.44689842699021232</v>
      </c>
      <c r="G1118" s="16"/>
    </row>
    <row r="1119" spans="2:7">
      <c r="B1119" s="16"/>
      <c r="C1119" s="16">
        <f>'ERG Camera 2011'!J1226*27.21</f>
        <v>29.558223000000002</v>
      </c>
      <c r="D1119" s="16"/>
      <c r="E1119" s="16"/>
      <c r="F1119" s="16">
        <f>'Ravikumar-All Production-2020'!K1140/1000*3600*24</f>
        <v>0.22344921349510616</v>
      </c>
      <c r="G1119" s="16"/>
    </row>
    <row r="1120" spans="2:7">
      <c r="B1120" s="16"/>
      <c r="C1120" s="16">
        <f>'ERG Camera 2011'!J1227*27.21</f>
        <v>0.42447600000000002</v>
      </c>
      <c r="D1120" s="16"/>
      <c r="E1120" s="16"/>
      <c r="F1120" s="16">
        <f>'Ravikumar-All Production-2020'!K1141/1000*3600*24</f>
        <v>2.2344921349510614</v>
      </c>
      <c r="G1120" s="16"/>
    </row>
    <row r="1121" spans="2:7">
      <c r="B1121" s="16"/>
      <c r="C1121" s="16">
        <f>'ERG Camera 2011'!J1228*27.21</f>
        <v>5.1263640000000006</v>
      </c>
      <c r="D1121" s="16"/>
      <c r="E1121" s="16"/>
      <c r="F1121" s="16">
        <f>'Ravikumar-All Production-2020'!K1142/1000*3600*24</f>
        <v>2.2344921349510614</v>
      </c>
      <c r="G1121" s="16"/>
    </row>
    <row r="1122" spans="2:7">
      <c r="B1122" s="16"/>
      <c r="C1122" s="16">
        <f>'ERG Camera 2011'!J1229*27.21</f>
        <v>2.7210000000000002E-2</v>
      </c>
      <c r="D1122" s="16"/>
      <c r="E1122" s="16"/>
      <c r="F1122" s="16">
        <f>'Ravikumar-All Production-2020'!K1143/1000*3600*24</f>
        <v>2.2344921349510614</v>
      </c>
      <c r="G1122" s="16"/>
    </row>
    <row r="1123" spans="2:7">
      <c r="B1123" s="16"/>
      <c r="C1123" s="16">
        <f>'ERG Camera 2011'!J1230*27.21</f>
        <v>0.39508920000000003</v>
      </c>
      <c r="D1123" s="16"/>
      <c r="E1123" s="16"/>
      <c r="F1123" s="16">
        <f>'Ravikumar-All Production-2020'!K1144/1000*3600*24</f>
        <v>0.22344921349510616</v>
      </c>
      <c r="G1123" s="16"/>
    </row>
    <row r="1124" spans="2:7">
      <c r="B1124" s="16"/>
      <c r="C1124" s="16">
        <f>'ERG Camera 2011'!J1231*27.21</f>
        <v>0.6269184000000001</v>
      </c>
      <c r="D1124" s="16"/>
      <c r="E1124" s="16"/>
      <c r="F1124" s="16">
        <f>'Ravikumar-All Production-2020'!K1145/1000*3600*24</f>
        <v>1.5641444944657428</v>
      </c>
      <c r="G1124" s="16"/>
    </row>
    <row r="1125" spans="2:7">
      <c r="B1125" s="16"/>
      <c r="C1125" s="16">
        <f>'ERG Camera 2011'!J1232*27.21</f>
        <v>1.5509700000000002</v>
      </c>
      <c r="D1125" s="16"/>
      <c r="E1125" s="16"/>
      <c r="F1125" s="16">
        <f>'Ravikumar-All Production-2020'!K1146/1000*3600*24</f>
        <v>2.2344921349510614</v>
      </c>
      <c r="G1125" s="16"/>
    </row>
    <row r="1126" spans="2:7">
      <c r="B1126" s="16"/>
      <c r="C1126" s="16">
        <f>'ERG Camera 2011'!J1233*27.21</f>
        <v>2.1351687000000004</v>
      </c>
      <c r="D1126" s="16"/>
      <c r="E1126" s="16"/>
      <c r="F1126" s="16">
        <f>'Ravikumar-All Production-2020'!K1147/1000*3600*24</f>
        <v>0.22344921349510616</v>
      </c>
      <c r="G1126" s="16"/>
    </row>
    <row r="1127" spans="2:7">
      <c r="B1127" s="16"/>
      <c r="C1127" s="16">
        <f>'ERG Camera 2011'!J1234*27.21</f>
        <v>2.6352885000000001</v>
      </c>
      <c r="D1127" s="16"/>
      <c r="E1127" s="16"/>
      <c r="F1127" s="16">
        <f>'Ravikumar-All Production-2020'!K1148/1000*3600*24</f>
        <v>2.2344921349510614</v>
      </c>
      <c r="G1127" s="16"/>
    </row>
    <row r="1128" spans="2:7">
      <c r="B1128" s="16"/>
      <c r="C1128" s="16">
        <f>'ERG Camera 2011'!J1235*27.21</f>
        <v>4.2344202000000006</v>
      </c>
      <c r="D1128" s="16"/>
      <c r="E1128" s="16"/>
      <c r="F1128" s="16">
        <f>'Ravikumar-All Production-2020'!K1149/1000*3600*24</f>
        <v>1.1172460674755305</v>
      </c>
      <c r="G1128" s="16"/>
    </row>
    <row r="1129" spans="2:7">
      <c r="B1129" s="16"/>
      <c r="C1129" s="16">
        <f>'ERG Camera 2011'!J1236*27.21</f>
        <v>5.7021275999999999</v>
      </c>
      <c r="D1129" s="16"/>
      <c r="E1129" s="16"/>
      <c r="F1129" s="16">
        <f>'Ravikumar-All Production-2020'!K1150/1000*3600*24</f>
        <v>2.2344921349510614</v>
      </c>
      <c r="G1129" s="16"/>
    </row>
    <row r="1130" spans="2:7">
      <c r="B1130" s="16"/>
      <c r="C1130" s="16">
        <f>'ERG Camera 2011'!J1237*27.21</f>
        <v>6.6558381000000004</v>
      </c>
      <c r="D1130" s="16"/>
      <c r="E1130" s="16"/>
      <c r="F1130" s="16">
        <f>'Ravikumar-All Production-2020'!K1151/1000*3600*24</f>
        <v>2.2344921349510614</v>
      </c>
      <c r="G1130" s="16"/>
    </row>
    <row r="1131" spans="2:7">
      <c r="B1131" s="16"/>
      <c r="C1131" s="16">
        <f>'ERG Camera 2011'!J1238*27.21</f>
        <v>9.4282649999999997</v>
      </c>
      <c r="D1131" s="16"/>
      <c r="E1131" s="16"/>
      <c r="F1131" s="16">
        <f>'Ravikumar-All Production-2020'!K1152/1000*3600*24</f>
        <v>2.2344921349510614</v>
      </c>
      <c r="G1131" s="16"/>
    </row>
    <row r="1132" spans="2:7">
      <c r="B1132" s="16"/>
      <c r="C1132" s="16">
        <f>'ERG Camera 2011'!J1239*27.21</f>
        <v>10.432314000000002</v>
      </c>
      <c r="D1132" s="16"/>
      <c r="E1132" s="16"/>
      <c r="F1132" s="16">
        <f>'Ravikumar-All Production-2020'!K1153/1000*3600*24</f>
        <v>1.1172460674755305</v>
      </c>
      <c r="G1132" s="16"/>
    </row>
    <row r="1133" spans="2:7">
      <c r="B1133" s="16"/>
      <c r="C1133" s="16">
        <f>'ERG Camera 2011'!J1240*27.21</f>
        <v>27.144696</v>
      </c>
      <c r="D1133" s="16"/>
      <c r="E1133" s="16"/>
      <c r="F1133" s="16">
        <f>'Ravikumar-All Production-2020'!K1154/1000*3600*24</f>
        <v>0.22344921349510616</v>
      </c>
      <c r="G1133" s="16"/>
    </row>
    <row r="1134" spans="2:7">
      <c r="B1134" s="16"/>
      <c r="C1134" s="16">
        <f>'ERG Camera 2011'!J1241*27.21</f>
        <v>19.338147000000003</v>
      </c>
      <c r="D1134" s="16"/>
      <c r="E1134" s="16"/>
      <c r="F1134" s="16">
        <f>'Ravikumar-All Production-2020'!K1155/1000*3600*24</f>
        <v>0.22344921349510616</v>
      </c>
      <c r="G1134" s="16"/>
    </row>
    <row r="1135" spans="2:7">
      <c r="B1135" s="16"/>
      <c r="C1135" s="16">
        <f>'ERG Camera 2011'!J1242*27.21</f>
        <v>29.974535999999997</v>
      </c>
      <c r="D1135" s="16"/>
      <c r="E1135" s="16"/>
      <c r="F1135" s="16">
        <f>'Ravikumar-All Production-2020'!K1156/1000*3600*24</f>
        <v>30.017323849738027</v>
      </c>
      <c r="G1135" s="16"/>
    </row>
    <row r="1136" spans="2:7">
      <c r="B1136" s="16"/>
      <c r="C1136" s="16">
        <f>'ERG Camera 2011'!J1243*27.21</f>
        <v>0.2729163</v>
      </c>
      <c r="D1136" s="16"/>
      <c r="E1136" s="16"/>
      <c r="F1136" s="16">
        <f>'Ravikumar-All Production-2020'!K1157/1000*3600*24</f>
        <v>2.2344921349510614</v>
      </c>
      <c r="G1136" s="16"/>
    </row>
    <row r="1137" spans="2:7">
      <c r="B1137" s="16"/>
      <c r="C1137" s="16">
        <f>'ERG Camera 2011'!J1244*27.21</f>
        <v>18.342260999999997</v>
      </c>
      <c r="D1137" s="16"/>
      <c r="E1137" s="16"/>
      <c r="F1137" s="16">
        <f>'Ravikumar-All Production-2020'!K1158/1000*3600*24</f>
        <v>30.017323849738027</v>
      </c>
      <c r="G1137" s="16"/>
    </row>
    <row r="1138" spans="2:7">
      <c r="B1138" s="16"/>
      <c r="C1138" s="16">
        <f>'ERG Camera 2011'!J1245*27.21</f>
        <v>28.65213</v>
      </c>
      <c r="D1138" s="16"/>
      <c r="E1138" s="16"/>
      <c r="F1138" s="16">
        <f>'Ravikumar-All Production-2020'!K1159/1000*3600*24</f>
        <v>0.22344921349510616</v>
      </c>
      <c r="G1138" s="16"/>
    </row>
    <row r="1139" spans="2:7">
      <c r="B1139" s="16"/>
      <c r="C1139" s="16">
        <f>'ERG Camera 2011'!J1246*27.21</f>
        <v>37.005600000000001</v>
      </c>
      <c r="D1139" s="16"/>
      <c r="E1139" s="16"/>
      <c r="F1139" s="16">
        <f>'Ravikumar-All Production-2020'!K1160/1000*3600*24</f>
        <v>2.2344921349510614</v>
      </c>
      <c r="G1139" s="16"/>
    </row>
    <row r="1140" spans="2:7">
      <c r="B1140" s="16"/>
      <c r="C1140" s="16">
        <f>'ERG Camera 2011'!J1247*27.21</f>
        <v>3.0692880000000002</v>
      </c>
      <c r="D1140" s="16"/>
      <c r="E1140" s="16"/>
      <c r="F1140" s="16">
        <f>'Ravikumar-All Production-2020'!K1161/1000*3600*24</f>
        <v>3.1282889889314864</v>
      </c>
      <c r="G1140" s="16"/>
    </row>
    <row r="1141" spans="2:7">
      <c r="B1141" s="16"/>
      <c r="C1141" s="16">
        <f>'ERG Camera 2011'!J1248*27.21</f>
        <v>5.5603635000000002</v>
      </c>
      <c r="D1141" s="16"/>
      <c r="E1141" s="16"/>
      <c r="F1141" s="16">
        <f>'Ravikumar-All Production-2020'!K1162/1000*3600*24</f>
        <v>3.1282889889314864</v>
      </c>
      <c r="G1141" s="16"/>
    </row>
    <row r="1142" spans="2:7">
      <c r="B1142" s="16"/>
      <c r="C1142" s="16">
        <f>'ERG Camera 2011'!J1249*27.21</f>
        <v>2.9351427000000001</v>
      </c>
      <c r="D1142" s="16"/>
      <c r="E1142" s="16"/>
      <c r="F1142" s="16">
        <f>'Ravikumar-All Production-2020'!K1163/1000*3600*24</f>
        <v>2.2344921349510614</v>
      </c>
      <c r="G1142" s="16"/>
    </row>
    <row r="1143" spans="2:7">
      <c r="B1143" s="16"/>
      <c r="C1143" s="16">
        <f>'ERG Camera 2011'!J1250*27.21</f>
        <v>3.3043824000000002</v>
      </c>
      <c r="D1143" s="16"/>
      <c r="E1143" s="16"/>
      <c r="F1143" s="16">
        <f>'Ravikumar-All Production-2020'!K1164/1000*3600*24</f>
        <v>3.1282889889314864</v>
      </c>
      <c r="G1143" s="16"/>
    </row>
    <row r="1144" spans="2:7">
      <c r="B1144" s="16"/>
      <c r="C1144" s="16">
        <f>'ERG Camera 2011'!J1251*27.21</f>
        <v>7.7483196000000003</v>
      </c>
      <c r="D1144" s="16"/>
      <c r="E1144" s="16"/>
      <c r="F1144" s="16">
        <f>'Ravikumar-All Production-2020'!K1165/1000*3600*24</f>
        <v>0.44689842699021232</v>
      </c>
      <c r="G1144" s="16"/>
    </row>
    <row r="1145" spans="2:7">
      <c r="B1145" s="16"/>
      <c r="C1145" s="16">
        <f>'ERG Camera 2011'!J1252*27.21</f>
        <v>12.146544</v>
      </c>
      <c r="D1145" s="16"/>
      <c r="E1145" s="16"/>
      <c r="F1145" s="16">
        <f>'Ravikumar-All Production-2020'!K1166/1000*3600*24</f>
        <v>3.3517382024265907</v>
      </c>
      <c r="G1145" s="16"/>
    </row>
    <row r="1146" spans="2:7">
      <c r="B1146" s="16"/>
      <c r="C1146" s="16">
        <f>'ERG Camera 2011'!J1253*27.21</f>
        <v>96.502986000000007</v>
      </c>
      <c r="D1146" s="16"/>
      <c r="E1146" s="16"/>
      <c r="F1146" s="16">
        <f>'Ravikumar-All Production-2020'!K1167/1000*3600*24</f>
        <v>3.2559742537858325</v>
      </c>
      <c r="G1146" s="16"/>
    </row>
    <row r="1147" spans="2:7">
      <c r="B1147" s="16"/>
      <c r="C1147" s="16">
        <f>'ERG Camera 2011'!J1254*27.21</f>
        <v>2.5887594000000003</v>
      </c>
      <c r="D1147" s="16"/>
      <c r="E1147" s="16"/>
      <c r="F1147" s="16">
        <f>'Ravikumar-All Production-2020'!K1168/1000*3600*24</f>
        <v>0.22344921349510616</v>
      </c>
      <c r="G1147" s="16"/>
    </row>
    <row r="1148" spans="2:7">
      <c r="B1148" s="16"/>
      <c r="C1148" s="16">
        <f>'ERG Camera 2011'!J1255*27.21</f>
        <v>4.5614844000000003</v>
      </c>
      <c r="D1148" s="16"/>
      <c r="E1148" s="16"/>
      <c r="F1148" s="16">
        <f>'Ravikumar-All Production-2020'!K1169/1000*3600*24</f>
        <v>0.22344921349510616</v>
      </c>
      <c r="G1148" s="16"/>
    </row>
    <row r="1149" spans="2:7">
      <c r="B1149" s="16"/>
      <c r="C1149" s="16">
        <f>'ERG Camera 2011'!J1256*27.21</f>
        <v>4.759029</v>
      </c>
      <c r="D1149" s="16"/>
      <c r="E1149" s="16"/>
      <c r="F1149" s="16">
        <f>'Ravikumar-All Production-2020'!K1170/1000*3600*24</f>
        <v>1.1172460674755305</v>
      </c>
      <c r="G1149" s="16"/>
    </row>
    <row r="1150" spans="2:7">
      <c r="B1150" s="16"/>
      <c r="C1150" s="16">
        <f>'ERG Camera 2011'!J1257*27.21</f>
        <v>4.8129048000000001</v>
      </c>
      <c r="D1150" s="16"/>
      <c r="E1150" s="16"/>
      <c r="F1150" s="16">
        <f>'Ravikumar-All Production-2020'!K1171/1000*3600*24</f>
        <v>1.1172460674755305</v>
      </c>
      <c r="G1150" s="16"/>
    </row>
    <row r="1151" spans="2:7">
      <c r="B1151" s="16"/>
      <c r="C1151" s="16">
        <f>'ERG Camera 2011'!J1258*27.21</f>
        <v>4.7193024000000001</v>
      </c>
      <c r="D1151" s="16"/>
      <c r="E1151" s="16"/>
      <c r="F1151" s="16">
        <f>'Ravikumar-All Production-2020'!K1172/1000*3600*24</f>
        <v>4.4689842699021227</v>
      </c>
      <c r="G1151" s="16"/>
    </row>
    <row r="1152" spans="2:7">
      <c r="B1152" s="16"/>
      <c r="C1152" s="16">
        <f>'ERG Camera 2011'!J1259*27.21</f>
        <v>6.0487830000000002</v>
      </c>
      <c r="D1152" s="16"/>
      <c r="E1152" s="16"/>
      <c r="F1152" s="16">
        <f>'Ravikumar-All Production-2020'!K1173/1000*3600*24</f>
        <v>2.6813905619412739</v>
      </c>
      <c r="G1152" s="16"/>
    </row>
    <row r="1153" spans="2:7">
      <c r="B1153" s="16"/>
      <c r="C1153" s="16">
        <f>'ERG Camera 2011'!J1260*27.21</f>
        <v>4.8161699999999996</v>
      </c>
      <c r="D1153" s="16"/>
      <c r="E1153" s="16"/>
      <c r="F1153" s="16">
        <f>'Ravikumar-All Production-2020'!K1174/1000*3600*24</f>
        <v>2.6813905619412739</v>
      </c>
      <c r="G1153" s="16"/>
    </row>
    <row r="1154" spans="2:7">
      <c r="B1154" s="16"/>
      <c r="C1154" s="16">
        <f>'ERG Camera 2011'!J1261*27.21</f>
        <v>6.1140870000000005</v>
      </c>
      <c r="D1154" s="16"/>
      <c r="E1154" s="16"/>
      <c r="F1154" s="16">
        <f>'Ravikumar-All Production-2020'!K1175/1000*3600*24</f>
        <v>6.0331287643678664</v>
      </c>
      <c r="G1154" s="16"/>
    </row>
    <row r="1155" spans="2:7">
      <c r="B1155" s="16"/>
      <c r="C1155" s="16">
        <f>'ERG Camera 2011'!J1262*27.21</f>
        <v>34.715606400000006</v>
      </c>
      <c r="D1155" s="16"/>
      <c r="E1155" s="16"/>
      <c r="F1155" s="16">
        <f>'Ravikumar-All Production-2020'!K1176/1000*3600*24</f>
        <v>0.22344921349510616</v>
      </c>
      <c r="G1155" s="16"/>
    </row>
    <row r="1156" spans="2:7">
      <c r="B1156" s="16"/>
      <c r="C1156" s="16">
        <f>'ERG Camera 2011'!J1263*27.21</f>
        <v>42.868266600000005</v>
      </c>
      <c r="D1156" s="16"/>
      <c r="E1156" s="16"/>
      <c r="F1156" s="16">
        <f>'Ravikumar-All Production-2020'!K1177/1000*3600*24</f>
        <v>0.8937968539804243</v>
      </c>
      <c r="G1156" s="16"/>
    </row>
    <row r="1157" spans="2:7">
      <c r="B1157" s="16"/>
      <c r="C1157" s="16">
        <f>'ERG Camera 2011'!J1264*27.21</f>
        <v>37.283142000000005</v>
      </c>
      <c r="D1157" s="16"/>
      <c r="E1157" s="16"/>
      <c r="F1157" s="16">
        <f>'Ravikumar-All Production-2020'!K1178/1000*3600*24</f>
        <v>3.3517382024265907</v>
      </c>
      <c r="G1157" s="16"/>
    </row>
    <row r="1158" spans="2:7">
      <c r="B1158" s="16"/>
      <c r="C1158" s="16">
        <f>'ERG Camera 2011'!J1265*27.21</f>
        <v>212.45023799999998</v>
      </c>
      <c r="D1158" s="16"/>
      <c r="E1158" s="16"/>
      <c r="F1158" s="16">
        <f>'Ravikumar-All Production-2020'!K1179/1000*3600*24</f>
        <v>0.22344921349510616</v>
      </c>
      <c r="G1158" s="16"/>
    </row>
    <row r="1159" spans="2:7">
      <c r="B1159" s="16"/>
      <c r="C1159" s="16">
        <f>'ERG Camera 2011'!J1266*27.21</f>
        <v>2.0913605999999998</v>
      </c>
      <c r="D1159" s="16"/>
      <c r="E1159" s="16"/>
      <c r="F1159" s="16">
        <f>'Ravikumar-All Production-2020'!K1180/1000*3600*24</f>
        <v>0.22344921349510616</v>
      </c>
      <c r="G1159" s="16"/>
    </row>
    <row r="1160" spans="2:7">
      <c r="B1160" s="16"/>
      <c r="C1160" s="16">
        <f>'ERG Camera 2011'!J1267*27.21</f>
        <v>7.0038540000000005</v>
      </c>
      <c r="D1160" s="16"/>
      <c r="E1160" s="16"/>
      <c r="F1160" s="16">
        <f>'Ravikumar-All Production-2020'!K1181/1000*3600*24</f>
        <v>3.770909354749528</v>
      </c>
      <c r="G1160" s="16"/>
    </row>
    <row r="1161" spans="2:7">
      <c r="B1161" s="16"/>
      <c r="C1161" s="16">
        <f>'ERG Camera 2011'!J1268*27.21</f>
        <v>7.714035</v>
      </c>
      <c r="D1161" s="16"/>
      <c r="E1161" s="16"/>
      <c r="F1161" s="16">
        <f>'Ravikumar-All Production-2020'!K1182/1000*3600*24</f>
        <v>1.1172460674755305</v>
      </c>
      <c r="G1161" s="16"/>
    </row>
    <row r="1162" spans="2:7">
      <c r="B1162" s="16"/>
      <c r="C1162" s="16">
        <f>'ERG Camera 2011'!J1269*27.21</f>
        <v>10.011103200000001</v>
      </c>
      <c r="D1162" s="16"/>
      <c r="E1162" s="16"/>
      <c r="F1162" s="16">
        <f>'Ravikumar-All Production-2020'!K1183/1000*3600*24</f>
        <v>0.22344921349510616</v>
      </c>
      <c r="G1162" s="16"/>
    </row>
    <row r="1163" spans="2:7">
      <c r="B1163" s="16"/>
      <c r="C1163" s="16">
        <f>'ERG Camera 2011'!J1270*27.21</f>
        <v>2.7210000000000002E-2</v>
      </c>
      <c r="D1163" s="16"/>
      <c r="E1163" s="16"/>
      <c r="F1163" s="16">
        <f>'Ravikumar-All Production-2020'!K1184/1000*3600*24</f>
        <v>0.67034764048531847</v>
      </c>
      <c r="G1163" s="16"/>
    </row>
    <row r="1164" spans="2:7">
      <c r="B1164" s="16"/>
      <c r="C1164" s="16">
        <f>'ERG Camera 2011'!J1271*27.21</f>
        <v>0.27754200000000001</v>
      </c>
      <c r="D1164" s="16"/>
      <c r="E1164" s="16"/>
      <c r="F1164" s="16">
        <f>'Ravikumar-All Production-2020'!K1185/1000*3600*24</f>
        <v>1.1172460674755305</v>
      </c>
      <c r="G1164" s="16"/>
    </row>
    <row r="1165" spans="2:7">
      <c r="B1165" s="16"/>
      <c r="C1165" s="16">
        <f>'ERG Camera 2011'!J1272*27.21</f>
        <v>0.47182140000000006</v>
      </c>
      <c r="D1165" s="16"/>
      <c r="E1165" s="16"/>
      <c r="F1165" s="16">
        <f>'Ravikumar-All Production-2020'!K1186/1000*3600*24</f>
        <v>0.22344921349510616</v>
      </c>
      <c r="G1165" s="16"/>
    </row>
    <row r="1166" spans="2:7">
      <c r="B1166" s="16"/>
      <c r="C1166" s="16">
        <f>'ERG Camera 2011'!J1273*27.21</f>
        <v>0.94473120000000022</v>
      </c>
      <c r="D1166" s="16"/>
      <c r="E1166" s="16"/>
      <c r="F1166" s="16">
        <f>'Ravikumar-All Production-2020'!K1187/1000*3600*24</f>
        <v>0.22344921349510616</v>
      </c>
      <c r="G1166" s="16"/>
    </row>
    <row r="1167" spans="2:7">
      <c r="B1167" s="16"/>
      <c r="C1167" s="16">
        <f>'ERG Camera 2011'!J1274*27.21</f>
        <v>1.3028147999999999</v>
      </c>
      <c r="D1167" s="16"/>
      <c r="E1167" s="16"/>
      <c r="F1167" s="16">
        <f>'Ravikumar-All Production-2020'!K1188/1000*3600*24</f>
        <v>3.770909354749528</v>
      </c>
      <c r="G1167" s="16"/>
    </row>
    <row r="1168" spans="2:7">
      <c r="B1168" s="16"/>
      <c r="C1168" s="16">
        <f>'ERG Camera 2011'!J1275*27.21</f>
        <v>1.433967</v>
      </c>
      <c r="D1168" s="16"/>
      <c r="E1168" s="16"/>
      <c r="F1168" s="16">
        <f>'Ravikumar-All Production-2020'!K1189/1000*3600*24</f>
        <v>0.22344921349510616</v>
      </c>
      <c r="G1168" s="16"/>
    </row>
    <row r="1169" spans="2:7">
      <c r="B1169" s="16"/>
      <c r="C1169" s="16">
        <f>'ERG Camera 2011'!J1276*27.21</f>
        <v>1.8301446000000001</v>
      </c>
      <c r="D1169" s="16"/>
      <c r="E1169" s="16"/>
      <c r="F1169" s="16">
        <f>'Ravikumar-All Production-2020'!K1190/1000*3600*24</f>
        <v>0.22344921349510616</v>
      </c>
      <c r="G1169" s="16"/>
    </row>
    <row r="1170" spans="2:7">
      <c r="B1170" s="16"/>
      <c r="C1170" s="16">
        <f>'ERG Camera 2011'!J1277*27.21</f>
        <v>4.9767090000000005</v>
      </c>
      <c r="D1170" s="16"/>
      <c r="E1170" s="16"/>
      <c r="F1170" s="16">
        <f>'Ravikumar-All Production-2020'!K1191/1000*3600*24</f>
        <v>0.22344921349510616</v>
      </c>
      <c r="G1170" s="16"/>
    </row>
    <row r="1171" spans="2:7">
      <c r="B1171" s="16"/>
      <c r="C1171" s="16">
        <f>'ERG Camera 2011'!J1278*27.21</f>
        <v>7.7902230000000001</v>
      </c>
      <c r="D1171" s="16"/>
      <c r="E1171" s="16"/>
      <c r="F1171" s="16">
        <f>'Ravikumar-All Production-2020'!K1192/1000*3600*24</f>
        <v>1.1172460674755305</v>
      </c>
      <c r="G1171" s="16"/>
    </row>
    <row r="1172" spans="2:7">
      <c r="B1172" s="16"/>
      <c r="C1172" s="16">
        <f>'ERG Camera 2011'!J1279*27.21</f>
        <v>0.9904440000000001</v>
      </c>
      <c r="D1172" s="16"/>
      <c r="E1172" s="16"/>
      <c r="F1172" s="16">
        <f>'Ravikumar-All Production-2020'!K1193/1000*3600*24</f>
        <v>1.1172460674755305</v>
      </c>
      <c r="G1172" s="16"/>
    </row>
    <row r="1173" spans="2:7">
      <c r="B1173" s="16"/>
      <c r="C1173" s="16">
        <f>'ERG Camera 2011'!J1280*27.21</f>
        <v>6.6650895000000006</v>
      </c>
      <c r="D1173" s="16"/>
      <c r="E1173" s="16"/>
      <c r="F1173" s="16">
        <f>'Ravikumar-All Production-2020'!K1194/1000*3600*24</f>
        <v>1.0857743472649501</v>
      </c>
      <c r="G1173" s="16"/>
    </row>
    <row r="1174" spans="2:7">
      <c r="B1174" s="16"/>
      <c r="C1174" s="16">
        <f>'ERG Camera 2011'!J1281*27.21</f>
        <v>7.0038540000000005</v>
      </c>
      <c r="D1174" s="16"/>
      <c r="E1174" s="16"/>
      <c r="F1174" s="16">
        <f>'Ravikumar-All Production-2020'!K1195/1000*3600*24</f>
        <v>1.3406952809706365</v>
      </c>
      <c r="G1174" s="16"/>
    </row>
    <row r="1175" spans="2:7">
      <c r="B1175" s="16"/>
      <c r="C1175" s="16">
        <f>'ERG Camera 2011'!J1282*27.21</f>
        <v>11.036376000000001</v>
      </c>
      <c r="D1175" s="16"/>
      <c r="E1175" s="16"/>
      <c r="F1175" s="16">
        <f>'Ravikumar-All Production-2020'!K1196/1000*3600*24</f>
        <v>1.1172460674755305</v>
      </c>
      <c r="G1175" s="16"/>
    </row>
    <row r="1176" spans="2:7">
      <c r="B1176" s="16"/>
      <c r="C1176" s="16">
        <f>'ERG Camera 2011'!J1283*27.21</f>
        <v>10.285380000000004</v>
      </c>
      <c r="D1176" s="16"/>
      <c r="E1176" s="16"/>
      <c r="F1176" s="16">
        <f>'Ravikumar-All Production-2020'!K1197/1000*3600*24</f>
        <v>1.9738013858734376</v>
      </c>
      <c r="G1176" s="16"/>
    </row>
    <row r="1177" spans="2:7">
      <c r="B1177" s="16"/>
      <c r="C1177" s="16">
        <f>'ERG Camera 2011'!J1284*27.21</f>
        <v>58.773600000000009</v>
      </c>
      <c r="D1177" s="16"/>
      <c r="E1177" s="16"/>
      <c r="F1177" s="16">
        <f>'Ravikumar-All Production-2020'!K1198/1000*3600*24</f>
        <v>1.1172460674755305</v>
      </c>
      <c r="G1177" s="16"/>
    </row>
    <row r="1178" spans="2:7">
      <c r="B1178" s="16"/>
      <c r="C1178" s="16">
        <f>'ERG Camera 2011'!J1285*27.21</f>
        <v>62.339198400000008</v>
      </c>
      <c r="D1178" s="16"/>
      <c r="E1178" s="16"/>
      <c r="F1178" s="16">
        <f>'Ravikumar-All Production-2020'!K1199/1000*3600*24</f>
        <v>1.5641444944657428</v>
      </c>
      <c r="G1178" s="16"/>
    </row>
    <row r="1179" spans="2:7">
      <c r="B1179" s="16"/>
      <c r="C1179" s="16">
        <f>'ERG Camera 2011'!J1286*27.21</f>
        <v>101.19671100000004</v>
      </c>
      <c r="D1179" s="16"/>
      <c r="E1179" s="16"/>
      <c r="F1179" s="16">
        <f>'Ravikumar-All Production-2020'!K1200/1000*3600*24</f>
        <v>0.22344921349510616</v>
      </c>
      <c r="G1179" s="16"/>
    </row>
    <row r="1180" spans="2:7">
      <c r="B1180" s="16"/>
      <c r="C1180" s="16">
        <f>'ERG Camera 2011'!J1287*27.21</f>
        <v>0.31998959999999999</v>
      </c>
      <c r="D1180" s="16"/>
      <c r="E1180" s="16"/>
      <c r="F1180" s="16">
        <f>'Ravikumar-All Production-2020'!K1201/1000*3600*24</f>
        <v>1.5641444944657428</v>
      </c>
      <c r="G1180" s="16"/>
    </row>
    <row r="1181" spans="2:7">
      <c r="B1181" s="16"/>
      <c r="C1181" s="16">
        <f>'ERG Camera 2011'!J1288*27.21</f>
        <v>6.0749046</v>
      </c>
      <c r="D1181" s="16"/>
      <c r="E1181" s="16"/>
      <c r="F1181" s="16">
        <f>'Ravikumar-All Production-2020'!K1202/1000*3600*24</f>
        <v>1.1172460674755305</v>
      </c>
      <c r="G1181" s="16"/>
    </row>
    <row r="1182" spans="2:7">
      <c r="B1182" s="16"/>
      <c r="C1182" s="16">
        <f>'ERG Camera 2011'!J1289*27.21</f>
        <v>6.2757144000000009</v>
      </c>
      <c r="D1182" s="16"/>
      <c r="E1182" s="16"/>
      <c r="F1182" s="16">
        <f>'Ravikumar-All Production-2020'!K1203/1000*3600*24</f>
        <v>4.9158826968923357</v>
      </c>
      <c r="G1182" s="16"/>
    </row>
    <row r="1183" spans="2:7">
      <c r="B1183" s="16"/>
      <c r="C1183" s="16">
        <f>'ERG Camera 2011'!J1290*27.21</f>
        <v>9.6911135999999978</v>
      </c>
      <c r="D1183" s="16"/>
      <c r="E1183" s="16"/>
      <c r="F1183" s="16">
        <f>'Ravikumar-All Production-2020'!K1204/1000*3600*24</f>
        <v>30.017323849738027</v>
      </c>
      <c r="G1183" s="16"/>
    </row>
    <row r="1184" spans="2:7">
      <c r="B1184" s="16"/>
      <c r="C1184" s="16">
        <f>'ERG Camera 2011'!J1291*27.21</f>
        <v>19.758541500000003</v>
      </c>
      <c r="D1184" s="16"/>
      <c r="E1184" s="16"/>
      <c r="F1184" s="16">
        <f>'Ravikumar-All Production-2020'!K1205/1000*3600*24</f>
        <v>1.3406952809706365</v>
      </c>
      <c r="G1184" s="16"/>
    </row>
    <row r="1185" spans="2:7">
      <c r="B1185" s="16"/>
      <c r="C1185" s="16">
        <f>'ERG Camera 2011'!J1292*27.21</f>
        <v>40.300186799999999</v>
      </c>
      <c r="D1185" s="16"/>
      <c r="E1185" s="16"/>
      <c r="F1185" s="16">
        <f>'Ravikumar-All Production-2020'!K1206/1000*3600*24</f>
        <v>2.2344921349510614</v>
      </c>
      <c r="G1185" s="16"/>
    </row>
    <row r="1186" spans="2:7">
      <c r="B1186" s="16"/>
      <c r="C1186" s="16">
        <f>'ERG Camera 2011'!J1293*27.21</f>
        <v>166.85933879999999</v>
      </c>
      <c r="D1186" s="16"/>
      <c r="E1186" s="16"/>
      <c r="F1186" s="16">
        <f>'Ravikumar-All Production-2020'!K1207/1000*3600*24</f>
        <v>0.8937968539804243</v>
      </c>
      <c r="G1186" s="16"/>
    </row>
    <row r="1187" spans="2:7">
      <c r="B1187" s="16"/>
      <c r="C1187" s="16">
        <f>'ERG Camera 2011'!J1294*27.21</f>
        <v>3.9313008000000003</v>
      </c>
      <c r="D1187" s="16"/>
      <c r="E1187" s="16"/>
      <c r="F1187" s="16">
        <f>'Ravikumar-All Production-2020'!K1208/1000*3600*24</f>
        <v>0.22344921349510616</v>
      </c>
      <c r="G1187" s="16"/>
    </row>
    <row r="1188" spans="2:7">
      <c r="B1188" s="16"/>
      <c r="C1188" s="16">
        <f>'ERG Camera 2011'!J1295*27.21</f>
        <v>4.2610859999999997</v>
      </c>
      <c r="D1188" s="16"/>
      <c r="E1188" s="16"/>
      <c r="F1188" s="16">
        <f>'Ravikumar-All Production-2020'!K1209/1000*3600*24</f>
        <v>0.22344921349510616</v>
      </c>
      <c r="G1188" s="16"/>
    </row>
    <row r="1189" spans="2:7">
      <c r="B1189" s="16"/>
      <c r="C1189" s="16">
        <f>'ERG Camera 2011'!J1296*27.21</f>
        <v>3.3332250000000001</v>
      </c>
      <c r="D1189" s="16"/>
      <c r="E1189" s="16"/>
      <c r="F1189" s="16">
        <f>'Ravikumar-All Production-2020'!K1210/1000*3600*24</f>
        <v>6.7034764048531823</v>
      </c>
      <c r="G1189" s="16"/>
    </row>
    <row r="1190" spans="2:7">
      <c r="B1190" s="16"/>
      <c r="C1190" s="16">
        <f>'ERG Camera 2011'!J1297*27.21</f>
        <v>4.8022929000000003</v>
      </c>
      <c r="D1190" s="16"/>
      <c r="E1190" s="16"/>
      <c r="F1190" s="16">
        <f>'Ravikumar-All Production-2020'!K1211/1000*3600*24</f>
        <v>2.0110429214559558</v>
      </c>
      <c r="G1190" s="16"/>
    </row>
    <row r="1191" spans="2:7">
      <c r="B1191" s="16"/>
      <c r="C1191" s="16">
        <f>'ERG Camera 2011'!J1298*27.21</f>
        <v>3.1552715999999998</v>
      </c>
      <c r="D1191" s="16"/>
      <c r="E1191" s="16"/>
      <c r="F1191" s="16">
        <f>'Ravikumar-All Production-2020'!K1212/1000*3600*24</f>
        <v>0.44689842699021232</v>
      </c>
      <c r="G1191" s="16"/>
    </row>
    <row r="1192" spans="2:7">
      <c r="B1192" s="16"/>
      <c r="C1192" s="16">
        <f>'ERG Camera 2011'!J1299*27.21</f>
        <v>1.5142365000000004</v>
      </c>
      <c r="D1192" s="16"/>
      <c r="E1192" s="16"/>
      <c r="F1192" s="16">
        <f>'Ravikumar-All Production-2020'!K1213/1000*3600*24</f>
        <v>61.671982924649271</v>
      </c>
      <c r="G1192" s="16"/>
    </row>
    <row r="1193" spans="2:7">
      <c r="B1193" s="16"/>
      <c r="C1193" s="16">
        <f>'ERG Camera 2011'!J1300*27.21</f>
        <v>3.771306</v>
      </c>
      <c r="D1193" s="16"/>
      <c r="E1193" s="16"/>
      <c r="F1193" s="16">
        <f>'Ravikumar-All Production-2020'!K1214/1000*3600*24</f>
        <v>3.3517382024265907</v>
      </c>
      <c r="G1193" s="16"/>
    </row>
    <row r="1194" spans="2:7">
      <c r="B1194" s="16"/>
      <c r="C1194" s="16">
        <f>'ERG Camera 2011'!J1301*27.21</f>
        <v>7.0283429999999996</v>
      </c>
      <c r="D1194" s="16"/>
      <c r="E1194" s="16"/>
      <c r="F1194" s="16">
        <f>'Ravikumar-All Production-2020'!K1215/1000*3600*24</f>
        <v>0.67034764048531847</v>
      </c>
      <c r="G1194" s="16"/>
    </row>
    <row r="1195" spans="2:7">
      <c r="B1195" s="16"/>
      <c r="C1195" s="16">
        <f>'ERG Camera 2011'!J1302*27.21</f>
        <v>31.34592</v>
      </c>
      <c r="D1195" s="16"/>
      <c r="E1195" s="16"/>
      <c r="F1195" s="16">
        <f>'Ravikumar-All Production-2020'!K1216/1000*3600*24</f>
        <v>1.1172460674755305</v>
      </c>
      <c r="G1195" s="16"/>
    </row>
    <row r="1196" spans="2:7">
      <c r="B1196" s="16"/>
      <c r="C1196" s="16">
        <f>'ERG Camera 2011'!J1303*27.21</f>
        <v>40.945608</v>
      </c>
      <c r="D1196" s="16"/>
      <c r="E1196" s="16"/>
      <c r="F1196" s="16">
        <f>'Ravikumar-All Production-2020'!K1217/1000*3600*24</f>
        <v>1.0857743472649501</v>
      </c>
      <c r="G1196" s="16"/>
    </row>
    <row r="1197" spans="2:7">
      <c r="B1197" s="16"/>
      <c r="C1197" s="16">
        <f>'ERG Camera 2011'!J1304*27.21</f>
        <v>97.754646000000008</v>
      </c>
      <c r="D1197" s="16"/>
      <c r="E1197" s="16"/>
      <c r="F1197" s="16">
        <f>'Ravikumar-All Production-2020'!K1218/1000*3600*24</f>
        <v>0.22344921349510616</v>
      </c>
      <c r="G1197" s="16"/>
    </row>
    <row r="1198" spans="2:7">
      <c r="B1198" s="16"/>
      <c r="C1198" s="16"/>
      <c r="F1198" s="16">
        <f>'Ravikumar-All Production-2020'!K1219/1000*3600*24</f>
        <v>1.1172460674755305</v>
      </c>
      <c r="G1198" s="16"/>
    </row>
    <row r="1199" spans="2:7">
      <c r="B1199" s="16"/>
      <c r="C1199" s="16"/>
      <c r="F1199" s="16">
        <f>'Ravikumar-All Production-2020'!K1220/1000*3600*24</f>
        <v>1.1172460674755305</v>
      </c>
      <c r="G1199" s="16"/>
    </row>
    <row r="1200" spans="2:7">
      <c r="B1200" s="16"/>
      <c r="C1200" s="16"/>
      <c r="F1200" s="16">
        <f>'Ravikumar-All Production-2020'!K1221/1000*3600*24</f>
        <v>0.44689842699021232</v>
      </c>
      <c r="G1200" s="16"/>
    </row>
    <row r="1201" spans="2:7">
      <c r="B1201" s="16"/>
      <c r="C1201" s="16"/>
      <c r="F1201" s="16">
        <f>'Ravikumar-All Production-2020'!K1222/1000*3600*24</f>
        <v>0.8937968539804243</v>
      </c>
      <c r="G1201" s="16"/>
    </row>
    <row r="1202" spans="2:7">
      <c r="B1202" s="16"/>
      <c r="C1202" s="16"/>
      <c r="F1202" s="16">
        <f>'Ravikumar-All Production-2020'!K1223/1000*3600*24</f>
        <v>3.3517382024265907</v>
      </c>
      <c r="G1202" s="16"/>
    </row>
    <row r="1203" spans="2:7">
      <c r="B1203" s="16"/>
      <c r="C1203" s="16"/>
      <c r="F1203" s="16">
        <f>'Ravikumar-All Production-2020'!K1224/1000*3600*24</f>
        <v>0.67034764048531847</v>
      </c>
      <c r="G1203" s="16"/>
    </row>
    <row r="1204" spans="2:7">
      <c r="B1204" s="16"/>
      <c r="C1204" s="16"/>
      <c r="F1204" s="16">
        <f>'Ravikumar-All Production-2020'!K1225/1000*3600*24</f>
        <v>1.1172460674755305</v>
      </c>
      <c r="G1204" s="16"/>
    </row>
    <row r="1205" spans="2:7">
      <c r="B1205" s="16"/>
      <c r="C1205" s="16"/>
      <c r="F1205" s="16">
        <f>'Ravikumar-All Production-2020'!K1226/1000*3600*24</f>
        <v>4.4689842699021227</v>
      </c>
      <c r="G1205" s="16"/>
    </row>
    <row r="1206" spans="2:7">
      <c r="B1206" s="16"/>
      <c r="C1206" s="16"/>
      <c r="F1206" s="16">
        <f>'Ravikumar-All Production-2020'!K1227/1000*3600*24</f>
        <v>6.4800271913580776</v>
      </c>
      <c r="G1206" s="16"/>
    </row>
    <row r="1207" spans="2:7">
      <c r="B1207" s="16"/>
      <c r="C1207" s="16"/>
      <c r="F1207" s="16">
        <f>'Ravikumar-All Production-2020'!K1228/1000*3600*24</f>
        <v>1.1172460674755305</v>
      </c>
      <c r="G1207" s="16"/>
    </row>
    <row r="1208" spans="2:7">
      <c r="B1208" s="16"/>
      <c r="C1208" s="16"/>
      <c r="F1208" s="16">
        <f>'Ravikumar-All Production-2020'!K1229/1000*3600*24</f>
        <v>1.5641444944657428</v>
      </c>
      <c r="G1208" s="16"/>
    </row>
    <row r="1209" spans="2:7">
      <c r="B1209" s="16"/>
      <c r="C1209" s="16"/>
      <c r="F1209" s="16">
        <f>'Ravikumar-All Production-2020'!K1230/1000*3600*24</f>
        <v>0.44689842699021232</v>
      </c>
      <c r="G1209" s="16"/>
    </row>
    <row r="1210" spans="2:7">
      <c r="B1210" s="16"/>
      <c r="C1210" s="16"/>
      <c r="F1210" s="16">
        <f>'Ravikumar-All Production-2020'!K1231/1000*3600*24</f>
        <v>30.017323849738027</v>
      </c>
      <c r="G1210" s="16"/>
    </row>
    <row r="1211" spans="2:7">
      <c r="B1211" s="16"/>
      <c r="C1211" s="16"/>
      <c r="F1211" s="16">
        <f>'Ravikumar-All Production-2020'!K1232/1000*3600*24</f>
        <v>0.44689842699021232</v>
      </c>
      <c r="G1211" s="16"/>
    </row>
    <row r="1212" spans="2:7">
      <c r="B1212" s="16"/>
      <c r="C1212" s="16"/>
      <c r="F1212" s="16">
        <f>'Ravikumar-All Production-2020'!K1233/1000*3600*24</f>
        <v>0.22344921349510616</v>
      </c>
      <c r="G1212" s="16"/>
    </row>
    <row r="1213" spans="2:7">
      <c r="B1213" s="16"/>
      <c r="C1213" s="16"/>
      <c r="F1213" s="16">
        <f>'Ravikumar-All Production-2020'!K1234/1000*3600*24</f>
        <v>0.22344921349510616</v>
      </c>
      <c r="G1213" s="16"/>
    </row>
    <row r="1214" spans="2:7">
      <c r="B1214" s="16"/>
      <c r="C1214" s="16"/>
      <c r="F1214" s="16">
        <f>'Ravikumar-All Production-2020'!K1235/1000*3600*24</f>
        <v>0.44689842699021232</v>
      </c>
      <c r="G1214" s="16"/>
    </row>
    <row r="1215" spans="2:7">
      <c r="B1215" s="16"/>
      <c r="C1215" s="16"/>
      <c r="F1215" s="16">
        <f>'Ravikumar-All Production-2020'!K1236/1000*3600*24</f>
        <v>2.0110429214559558</v>
      </c>
      <c r="G1215" s="16"/>
    </row>
    <row r="1216" spans="2:7">
      <c r="B1216" s="16"/>
      <c r="C1216" s="16"/>
      <c r="F1216" s="16">
        <f>'Ravikumar-All Production-2020'!K1237/1000*3600*24</f>
        <v>0.22344921349510616</v>
      </c>
      <c r="G1216" s="16"/>
    </row>
    <row r="1217" spans="2:7">
      <c r="B1217" s="16"/>
      <c r="C1217" s="16"/>
      <c r="F1217" s="16">
        <f>'Ravikumar-All Production-2020'!K1238/1000*3600*24</f>
        <v>0.22344921349510616</v>
      </c>
      <c r="G1217" s="16"/>
    </row>
    <row r="1218" spans="2:7">
      <c r="B1218" s="16"/>
      <c r="C1218" s="16"/>
      <c r="F1218" s="16">
        <f>'Ravikumar-All Production-2020'!K1239/1000*3600*24</f>
        <v>0.22344921349510616</v>
      </c>
      <c r="G1218" s="16"/>
    </row>
    <row r="1219" spans="2:7">
      <c r="B1219" s="16"/>
      <c r="C1219" s="16"/>
      <c r="F1219" s="16">
        <f>'Ravikumar-All Production-2020'!K1240/1000*3600*24</f>
        <v>0.22344921349510616</v>
      </c>
      <c r="G1219" s="16"/>
    </row>
    <row r="1220" spans="2:7">
      <c r="B1220" s="16"/>
      <c r="C1220" s="16"/>
      <c r="F1220" s="16">
        <f>'Ravikumar-All Production-2020'!K1241/1000*3600*24</f>
        <v>0.8937968539804243</v>
      </c>
      <c r="G1220" s="16"/>
    </row>
    <row r="1221" spans="2:7">
      <c r="B1221" s="16"/>
      <c r="C1221" s="16"/>
      <c r="F1221" s="16">
        <f>'Ravikumar-All Production-2020'!K1242/1000*3600*24</f>
        <v>0.22344921349510616</v>
      </c>
      <c r="G1221" s="16"/>
    </row>
    <row r="1222" spans="2:7">
      <c r="B1222" s="16"/>
      <c r="C1222" s="16"/>
      <c r="F1222" s="16">
        <f>'Ravikumar-All Production-2020'!K1243/1000*3600*24</f>
        <v>1.7875937079608497</v>
      </c>
      <c r="G1222" s="16"/>
    </row>
    <row r="1223" spans="2:7">
      <c r="B1223" s="16"/>
      <c r="C1223" s="16"/>
      <c r="F1223" s="16">
        <f>'Ravikumar-All Production-2020'!K1244/1000*3600*24</f>
        <v>2.1419525616854131</v>
      </c>
      <c r="G1223" s="16"/>
    </row>
    <row r="1224" spans="2:7">
      <c r="B1224" s="16"/>
      <c r="C1224" s="16"/>
      <c r="F1224" s="16">
        <f>'Ravikumar-All Production-2020'!K1245/1000*3600*24</f>
        <v>0.44689842699021232</v>
      </c>
      <c r="G1224" s="16"/>
    </row>
    <row r="1225" spans="2:7">
      <c r="B1225" s="16"/>
      <c r="C1225" s="16"/>
      <c r="F1225" s="16">
        <f>'Ravikumar-All Production-2020'!K1246/1000*3600*24</f>
        <v>78.654123150277357</v>
      </c>
      <c r="G1225" s="16"/>
    </row>
    <row r="1226" spans="2:7">
      <c r="B1226" s="16"/>
      <c r="C1226" s="16"/>
      <c r="F1226" s="16">
        <f>'Ravikumar-All Production-2020'!K1247/1000*3600*24</f>
        <v>0.44689842699021232</v>
      </c>
      <c r="G1226" s="16"/>
    </row>
    <row r="1227" spans="2:7">
      <c r="B1227" s="16"/>
      <c r="C1227" s="16"/>
      <c r="F1227" s="16">
        <f>'Ravikumar-All Production-2020'!K1248/1000*3600*24</f>
        <v>1.1172460674755305</v>
      </c>
      <c r="G1227" s="16"/>
    </row>
    <row r="1228" spans="2:7">
      <c r="B1228" s="16"/>
      <c r="C1228" s="16"/>
      <c r="F1228" s="16">
        <f>'Ravikumar-All Production-2020'!K1249/1000*3600*24</f>
        <v>0.22344921349510616</v>
      </c>
      <c r="G1228" s="16"/>
    </row>
    <row r="1229" spans="2:7">
      <c r="B1229" s="16"/>
      <c r="C1229" s="16"/>
      <c r="F1229" s="16">
        <f>'Ravikumar-All Production-2020'!K1250/1000*3600*24</f>
        <v>1.1172460674755305</v>
      </c>
      <c r="G1229" s="16"/>
    </row>
    <row r="1230" spans="2:7">
      <c r="B1230" s="16"/>
      <c r="C1230" s="16"/>
      <c r="F1230" s="16">
        <f>'Ravikumar-All Production-2020'!K1251/1000*3600*24</f>
        <v>1.1172460674755305</v>
      </c>
      <c r="G1230" s="16"/>
    </row>
    <row r="1231" spans="2:7">
      <c r="B1231" s="16"/>
      <c r="C1231" s="16"/>
      <c r="F1231" s="16">
        <f>'Ravikumar-All Production-2020'!K1252/1000*3600*24</f>
        <v>1.1172460674755305</v>
      </c>
      <c r="G1231" s="16"/>
    </row>
    <row r="1232" spans="2:7">
      <c r="B1232" s="16"/>
      <c r="C1232" s="16"/>
      <c r="F1232" s="16">
        <f>'Ravikumar-All Production-2020'!K1253/1000*3600*24</f>
        <v>0.22344921349510616</v>
      </c>
      <c r="G1232" s="16"/>
    </row>
    <row r="1233" spans="2:7">
      <c r="B1233" s="16"/>
      <c r="C1233" s="16"/>
      <c r="F1233" s="16">
        <f>'Ravikumar-All Production-2020'!K1254/1000*3600*24</f>
        <v>0.22344921349510616</v>
      </c>
      <c r="G1233" s="16"/>
    </row>
    <row r="1234" spans="2:7">
      <c r="B1234" s="16"/>
      <c r="C1234" s="16"/>
      <c r="F1234" s="16">
        <f>'Ravikumar-All Production-2020'!K1255/1000*3600*24</f>
        <v>0.22344921349510616</v>
      </c>
      <c r="G1234" s="16"/>
    </row>
    <row r="1235" spans="2:7">
      <c r="B1235" s="16"/>
      <c r="C1235" s="16"/>
      <c r="F1235" s="16">
        <f>'Ravikumar-All Production-2020'!K1256/1000*3600*24</f>
        <v>2.2344921349510614</v>
      </c>
      <c r="G1235" s="16"/>
    </row>
    <row r="1236" spans="2:7">
      <c r="B1236" s="16"/>
      <c r="C1236" s="16"/>
      <c r="F1236" s="16">
        <f>'Ravikumar-All Production-2020'!K1257/1000*3600*24</f>
        <v>0.22344921349510616</v>
      </c>
      <c r="G1236" s="16"/>
    </row>
    <row r="1237" spans="2:7">
      <c r="B1237" s="16"/>
      <c r="C1237" s="16"/>
      <c r="F1237" s="16">
        <f>'Ravikumar-All Production-2020'!K1258/1000*3600*24</f>
        <v>0.22344921349510616</v>
      </c>
      <c r="G1237" s="16"/>
    </row>
    <row r="1238" spans="2:7">
      <c r="B1238" s="16"/>
      <c r="C1238" s="16"/>
      <c r="F1238" s="16">
        <f>'Ravikumar-All Production-2020'!K1259/1000*3600*24</f>
        <v>2.2344921349510614</v>
      </c>
      <c r="G1238" s="16"/>
    </row>
    <row r="1239" spans="2:7">
      <c r="B1239" s="16"/>
      <c r="C1239" s="16"/>
      <c r="F1239" s="16">
        <f>'Ravikumar-All Production-2020'!K1260/1000*3600*24</f>
        <v>1.1172460674755305</v>
      </c>
      <c r="G1239" s="16"/>
    </row>
    <row r="1240" spans="2:7">
      <c r="B1240" s="16"/>
      <c r="C1240" s="16"/>
      <c r="F1240" s="16">
        <f>'Ravikumar-All Production-2020'!K1261/1000*3600*24</f>
        <v>9.8317653937846679</v>
      </c>
      <c r="G1240" s="16"/>
    </row>
    <row r="1241" spans="2:7">
      <c r="B1241" s="16"/>
      <c r="C1241" s="16"/>
      <c r="F1241" s="16"/>
    </row>
    <row r="1242" spans="2:7">
      <c r="B1242" s="16"/>
      <c r="C1242" s="16"/>
      <c r="F1242" s="16"/>
    </row>
    <row r="1243" spans="2:7">
      <c r="C1243" s="16"/>
      <c r="F1243" s="16"/>
    </row>
    <row r="1244" spans="2:7">
      <c r="C1244" s="16"/>
      <c r="F1244" s="16"/>
    </row>
    <row r="1245" spans="2:7">
      <c r="C1245" s="16"/>
      <c r="F1245" s="16"/>
    </row>
    <row r="1246" spans="2:7">
      <c r="C1246" s="16"/>
      <c r="F1246" s="16"/>
    </row>
    <row r="1247" spans="2:7">
      <c r="C1247" s="16"/>
      <c r="F1247" s="16"/>
    </row>
    <row r="1248" spans="2:7">
      <c r="C1248" s="16"/>
      <c r="F1248" s="16"/>
    </row>
    <row r="1249" spans="3:6">
      <c r="C1249" s="16"/>
      <c r="F1249" s="16"/>
    </row>
    <row r="1250" spans="3:6">
      <c r="C1250" s="16"/>
      <c r="F1250" s="16"/>
    </row>
    <row r="1251" spans="3:6">
      <c r="C1251" s="16"/>
      <c r="F1251" s="16"/>
    </row>
    <row r="1252" spans="3:6">
      <c r="C1252" s="16"/>
      <c r="F1252" s="16"/>
    </row>
    <row r="1253" spans="3:6">
      <c r="C1253" s="16"/>
      <c r="F1253" s="16"/>
    </row>
    <row r="1254" spans="3:6">
      <c r="C1254" s="16"/>
      <c r="F1254" s="16"/>
    </row>
    <row r="1255" spans="3:6">
      <c r="C1255" s="16"/>
      <c r="F1255" s="16"/>
    </row>
    <row r="1256" spans="3:6">
      <c r="C1256" s="16"/>
      <c r="F1256" s="16"/>
    </row>
    <row r="1257" spans="3:6">
      <c r="C1257" s="16"/>
      <c r="F1257" s="16"/>
    </row>
    <row r="1258" spans="3:6">
      <c r="C1258" s="16"/>
      <c r="F1258" s="16"/>
    </row>
    <row r="1259" spans="3:6">
      <c r="C1259" s="16"/>
      <c r="F1259" s="16"/>
    </row>
    <row r="1260" spans="3:6">
      <c r="C1260" s="16"/>
      <c r="F1260" s="16"/>
    </row>
    <row r="1261" spans="3:6">
      <c r="C1261" s="16"/>
      <c r="F1261" s="16"/>
    </row>
    <row r="1262" spans="3:6">
      <c r="C1262" s="16"/>
      <c r="F1262" s="16"/>
    </row>
    <row r="1263" spans="3:6">
      <c r="C1263" s="16"/>
      <c r="F1263" s="16"/>
    </row>
    <row r="1264" spans="3:6">
      <c r="C1264" s="16"/>
      <c r="F1264" s="16"/>
    </row>
    <row r="1265" spans="3:6">
      <c r="C1265" s="16"/>
      <c r="F1265" s="16"/>
    </row>
    <row r="1266" spans="3:6">
      <c r="C1266" s="16"/>
      <c r="F1266" s="16"/>
    </row>
    <row r="1267" spans="3:6">
      <c r="C1267" s="16"/>
      <c r="F1267" s="16"/>
    </row>
    <row r="1268" spans="3:6">
      <c r="C1268" s="16"/>
      <c r="F1268" s="16"/>
    </row>
    <row r="1269" spans="3:6">
      <c r="C1269" s="16"/>
      <c r="F1269" s="16"/>
    </row>
    <row r="1270" spans="3:6">
      <c r="C1270" s="16"/>
      <c r="F1270" s="16"/>
    </row>
    <row r="1271" spans="3:6">
      <c r="C1271" s="16"/>
      <c r="F1271" s="16"/>
    </row>
    <row r="1272" spans="3:6">
      <c r="C1272" s="16"/>
      <c r="F1272" s="16"/>
    </row>
    <row r="1273" spans="3:6">
      <c r="C1273" s="16"/>
      <c r="F1273" s="16"/>
    </row>
    <row r="1274" spans="3:6">
      <c r="C1274" s="16"/>
      <c r="F1274" s="16"/>
    </row>
    <row r="1275" spans="3:6">
      <c r="C1275" s="16"/>
      <c r="F1275" s="16"/>
    </row>
    <row r="1276" spans="3:6">
      <c r="C1276" s="16"/>
      <c r="F1276" s="16"/>
    </row>
    <row r="1277" spans="3:6">
      <c r="C1277" s="16"/>
      <c r="F1277" s="16"/>
    </row>
    <row r="1278" spans="3:6">
      <c r="C1278" s="16"/>
      <c r="F1278" s="16"/>
    </row>
    <row r="1279" spans="3:6">
      <c r="C1279" s="16"/>
      <c r="F1279" s="16"/>
    </row>
    <row r="1280" spans="3:6">
      <c r="C1280" s="16"/>
      <c r="F1280" s="16"/>
    </row>
    <row r="1281" spans="3:6">
      <c r="C1281" s="16"/>
      <c r="F1281" s="16"/>
    </row>
    <row r="1282" spans="3:6">
      <c r="C1282" s="16"/>
      <c r="F1282" s="16"/>
    </row>
    <row r="1283" spans="3:6">
      <c r="C1283" s="16"/>
      <c r="F1283" s="16"/>
    </row>
    <row r="1284" spans="3:6">
      <c r="C1284" s="16"/>
      <c r="F1284" s="16"/>
    </row>
    <row r="1285" spans="3:6">
      <c r="C1285" s="16"/>
      <c r="F1285" s="16"/>
    </row>
    <row r="1286" spans="3:6">
      <c r="C1286" s="16"/>
      <c r="F1286" s="16"/>
    </row>
    <row r="1287" spans="3:6">
      <c r="C1287" s="16"/>
      <c r="F1287" s="16"/>
    </row>
    <row r="1288" spans="3:6">
      <c r="C1288" s="16"/>
      <c r="F1288" s="16"/>
    </row>
    <row r="1289" spans="3:6">
      <c r="C1289" s="16"/>
      <c r="F1289" s="16"/>
    </row>
    <row r="1290" spans="3:6">
      <c r="C1290" s="16"/>
      <c r="F1290" s="16"/>
    </row>
    <row r="1291" spans="3:6">
      <c r="C1291" s="16"/>
      <c r="F1291" s="16"/>
    </row>
    <row r="1292" spans="3:6">
      <c r="C1292" s="16"/>
      <c r="F1292" s="16"/>
    </row>
    <row r="1293" spans="3:6">
      <c r="C1293" s="16"/>
      <c r="F1293" s="16"/>
    </row>
    <row r="1294" spans="3:6">
      <c r="C1294" s="16"/>
      <c r="F1294" s="16"/>
    </row>
    <row r="1295" spans="3:6">
      <c r="C1295" s="16"/>
      <c r="F1295" s="16"/>
    </row>
    <row r="1296" spans="3:6">
      <c r="C1296" s="16"/>
      <c r="F1296" s="16"/>
    </row>
    <row r="1297" spans="3:6">
      <c r="C1297" s="16"/>
      <c r="F1297" s="16"/>
    </row>
    <row r="1298" spans="3:6">
      <c r="C1298" s="16"/>
      <c r="F1298" s="16"/>
    </row>
    <row r="1299" spans="3:6">
      <c r="C1299" s="16"/>
      <c r="F1299" s="16"/>
    </row>
    <row r="1300" spans="3:6">
      <c r="C1300" s="16"/>
      <c r="F1300" s="16"/>
    </row>
    <row r="1301" spans="3:6">
      <c r="C1301" s="16"/>
      <c r="F1301" s="16"/>
    </row>
    <row r="1302" spans="3:6">
      <c r="C1302" s="16"/>
      <c r="F1302" s="16"/>
    </row>
    <row r="1303" spans="3:6">
      <c r="C1303" s="16"/>
      <c r="F1303" s="16"/>
    </row>
    <row r="1304" spans="3:6">
      <c r="C1304" s="16"/>
      <c r="F1304" s="16"/>
    </row>
    <row r="1305" spans="3:6">
      <c r="C1305" s="16"/>
      <c r="F1305" s="16"/>
    </row>
    <row r="1306" spans="3:6">
      <c r="C1306" s="16"/>
      <c r="F1306" s="16"/>
    </row>
    <row r="1307" spans="3:6">
      <c r="C1307" s="16"/>
      <c r="F1307" s="16"/>
    </row>
    <row r="1308" spans="3:6">
      <c r="C1308" s="16"/>
      <c r="F1308" s="16"/>
    </row>
    <row r="1309" spans="3:6">
      <c r="C1309" s="16"/>
      <c r="F1309" s="16"/>
    </row>
    <row r="1310" spans="3:6">
      <c r="C1310" s="16"/>
      <c r="F1310" s="16"/>
    </row>
    <row r="1311" spans="3:6">
      <c r="C1311" s="16"/>
      <c r="F1311" s="16"/>
    </row>
    <row r="1312" spans="3:6">
      <c r="C1312" s="16"/>
      <c r="F1312" s="16"/>
    </row>
    <row r="1313" spans="3:6">
      <c r="C1313" s="16"/>
      <c r="F1313" s="16"/>
    </row>
    <row r="1314" spans="3:6">
      <c r="C1314" s="16"/>
      <c r="F1314" s="16"/>
    </row>
    <row r="1315" spans="3:6">
      <c r="C1315" s="16"/>
      <c r="F1315" s="16"/>
    </row>
    <row r="1316" spans="3:6">
      <c r="C1316" s="16"/>
      <c r="F1316" s="16"/>
    </row>
    <row r="1317" spans="3:6">
      <c r="C1317" s="16"/>
      <c r="F1317" s="16"/>
    </row>
    <row r="1318" spans="3:6">
      <c r="C1318" s="16"/>
      <c r="F1318" s="16"/>
    </row>
    <row r="1319" spans="3:6">
      <c r="C1319" s="16"/>
      <c r="F1319" s="16"/>
    </row>
    <row r="1320" spans="3:6">
      <c r="C1320" s="16"/>
      <c r="F1320" s="16"/>
    </row>
    <row r="1321" spans="3:6">
      <c r="C1321" s="16"/>
      <c r="F1321" s="16"/>
    </row>
    <row r="1322" spans="3:6">
      <c r="C1322" s="16"/>
      <c r="F1322" s="16"/>
    </row>
    <row r="1323" spans="3:6">
      <c r="C1323" s="16"/>
      <c r="F1323" s="16"/>
    </row>
    <row r="1324" spans="3:6">
      <c r="C1324" s="16"/>
      <c r="F1324" s="16"/>
    </row>
    <row r="1325" spans="3:6">
      <c r="C1325" s="16"/>
      <c r="F1325" s="16"/>
    </row>
    <row r="1326" spans="3:6">
      <c r="C1326" s="16"/>
      <c r="F1326" s="16"/>
    </row>
    <row r="1327" spans="3:6">
      <c r="C1327" s="16"/>
      <c r="F1327" s="16"/>
    </row>
    <row r="1328" spans="3:6">
      <c r="C1328" s="16"/>
      <c r="F1328" s="16"/>
    </row>
    <row r="1329" spans="3:6">
      <c r="C1329" s="16"/>
      <c r="F1329" s="16"/>
    </row>
    <row r="1330" spans="3:6">
      <c r="C1330" s="16"/>
      <c r="F1330" s="16"/>
    </row>
    <row r="1331" spans="3:6">
      <c r="C1331" s="16"/>
      <c r="F1331" s="16"/>
    </row>
    <row r="1332" spans="3:6">
      <c r="C1332" s="16"/>
      <c r="F1332" s="16"/>
    </row>
    <row r="1333" spans="3:6">
      <c r="C1333" s="16"/>
      <c r="F1333" s="16"/>
    </row>
    <row r="1334" spans="3:6">
      <c r="C1334" s="16"/>
      <c r="F1334" s="16"/>
    </row>
    <row r="1335" spans="3:6">
      <c r="C1335" s="16"/>
      <c r="F1335" s="16"/>
    </row>
    <row r="1336" spans="3:6">
      <c r="C1336" s="16"/>
      <c r="F1336" s="16"/>
    </row>
    <row r="1337" spans="3:6">
      <c r="C1337" s="16"/>
      <c r="F1337" s="16"/>
    </row>
    <row r="1338" spans="3:6">
      <c r="C1338" s="16"/>
      <c r="F1338" s="16"/>
    </row>
    <row r="1339" spans="3:6">
      <c r="C1339" s="16"/>
      <c r="F1339" s="16"/>
    </row>
    <row r="1340" spans="3:6">
      <c r="C1340" s="16"/>
      <c r="F1340" s="16"/>
    </row>
    <row r="1341" spans="3:6">
      <c r="C1341" s="16"/>
      <c r="F1341" s="16"/>
    </row>
    <row r="1342" spans="3:6">
      <c r="C1342" s="16"/>
      <c r="F1342" s="16"/>
    </row>
    <row r="1343" spans="3:6">
      <c r="C1343" s="16"/>
      <c r="F1343" s="16"/>
    </row>
    <row r="1344" spans="3:6">
      <c r="C1344" s="16"/>
      <c r="F1344" s="16"/>
    </row>
    <row r="1345" spans="3:6">
      <c r="C1345" s="16"/>
      <c r="F1345" s="16"/>
    </row>
    <row r="1346" spans="3:6">
      <c r="C1346" s="16"/>
      <c r="F1346" s="16"/>
    </row>
    <row r="1347" spans="3:6">
      <c r="C1347" s="16"/>
      <c r="F1347" s="16"/>
    </row>
    <row r="1348" spans="3:6">
      <c r="C1348" s="16"/>
      <c r="F1348" s="16"/>
    </row>
    <row r="1349" spans="3:6">
      <c r="C1349" s="16"/>
      <c r="F1349" s="16"/>
    </row>
    <row r="1350" spans="3:6">
      <c r="C1350" s="16"/>
      <c r="F1350" s="16"/>
    </row>
    <row r="1351" spans="3:6">
      <c r="C1351" s="16"/>
      <c r="F1351" s="16"/>
    </row>
    <row r="1352" spans="3:6">
      <c r="C1352" s="16"/>
      <c r="F1352" s="16"/>
    </row>
    <row r="1353" spans="3:6">
      <c r="C1353" s="16"/>
      <c r="F1353" s="16"/>
    </row>
    <row r="1354" spans="3:6">
      <c r="C1354" s="16"/>
      <c r="F1354" s="16"/>
    </row>
    <row r="1355" spans="3:6">
      <c r="C1355" s="16"/>
      <c r="F1355" s="16"/>
    </row>
    <row r="1356" spans="3:6">
      <c r="C1356" s="16"/>
      <c r="F1356" s="16"/>
    </row>
    <row r="1357" spans="3:6">
      <c r="C1357" s="16"/>
      <c r="F1357" s="16"/>
    </row>
    <row r="1358" spans="3:6">
      <c r="C1358" s="16"/>
      <c r="F1358" s="16"/>
    </row>
    <row r="1359" spans="3:6">
      <c r="C1359" s="16"/>
      <c r="F1359" s="16"/>
    </row>
    <row r="1360" spans="3:6">
      <c r="C1360" s="16"/>
      <c r="F1360" s="16"/>
    </row>
    <row r="1361" spans="3:6">
      <c r="C1361" s="16"/>
      <c r="F1361" s="16"/>
    </row>
    <row r="1362" spans="3:6">
      <c r="C1362" s="16"/>
      <c r="F1362" s="16"/>
    </row>
    <row r="1363" spans="3:6">
      <c r="C1363" s="16"/>
      <c r="F1363" s="16"/>
    </row>
    <row r="1364" spans="3:6">
      <c r="C1364" s="16"/>
      <c r="F1364" s="16"/>
    </row>
    <row r="1365" spans="3:6">
      <c r="C1365" s="16"/>
      <c r="F1365" s="16"/>
    </row>
    <row r="1366" spans="3:6">
      <c r="C1366" s="16"/>
      <c r="F1366" s="16"/>
    </row>
    <row r="1367" spans="3:6">
      <c r="C1367" s="16"/>
      <c r="F1367" s="16"/>
    </row>
    <row r="1368" spans="3:6">
      <c r="C1368" s="16"/>
      <c r="F1368" s="16"/>
    </row>
    <row r="1369" spans="3:6">
      <c r="C1369" s="16"/>
      <c r="F1369" s="16"/>
    </row>
    <row r="1370" spans="3:6">
      <c r="C1370" s="16"/>
      <c r="F1370" s="16"/>
    </row>
    <row r="1371" spans="3:6">
      <c r="C1371" s="16"/>
      <c r="F1371" s="16"/>
    </row>
    <row r="1372" spans="3:6">
      <c r="C1372" s="16"/>
      <c r="F1372" s="16"/>
    </row>
    <row r="1373" spans="3:6">
      <c r="C1373" s="16"/>
      <c r="F1373" s="16"/>
    </row>
    <row r="1374" spans="3:6">
      <c r="C1374" s="16"/>
      <c r="F1374" s="16"/>
    </row>
    <row r="1375" spans="3:6">
      <c r="C1375" s="16"/>
      <c r="F1375" s="16"/>
    </row>
    <row r="1376" spans="3:6">
      <c r="C1376" s="16"/>
      <c r="F1376" s="16"/>
    </row>
    <row r="1377" spans="3:6">
      <c r="C1377" s="16"/>
      <c r="F1377" s="16"/>
    </row>
    <row r="1378" spans="3:6">
      <c r="C1378" s="16"/>
      <c r="F1378" s="16"/>
    </row>
    <row r="1379" spans="3:6">
      <c r="C1379" s="16"/>
    </row>
    <row r="1380" spans="3:6">
      <c r="C1380" s="16"/>
    </row>
    <row r="1381" spans="3:6">
      <c r="C1381" s="16"/>
    </row>
    <row r="1382" spans="3:6">
      <c r="C1382" s="16"/>
    </row>
    <row r="1383" spans="3:6">
      <c r="C1383" s="16"/>
    </row>
    <row r="1384" spans="3:6">
      <c r="C1384" s="16"/>
    </row>
    <row r="1385" spans="3:6">
      <c r="C1385" s="16"/>
    </row>
    <row r="1386" spans="3:6">
      <c r="C1386" s="16"/>
    </row>
    <row r="1387" spans="3:6">
      <c r="C1387" s="16"/>
    </row>
    <row r="1388" spans="3:6">
      <c r="C1388" s="16"/>
    </row>
    <row r="1389" spans="3:6">
      <c r="C1389" s="16"/>
    </row>
    <row r="1390" spans="3:6">
      <c r="C1390" s="16"/>
    </row>
    <row r="1391" spans="3:6">
      <c r="C1391" s="16"/>
    </row>
    <row r="1392" spans="3:6">
      <c r="C1392" s="16"/>
    </row>
    <row r="1393" spans="3:3">
      <c r="C1393" s="16"/>
    </row>
    <row r="1394" spans="3:3">
      <c r="C1394" s="16"/>
    </row>
    <row r="1395" spans="3:3">
      <c r="C1395" s="16"/>
    </row>
    <row r="1396" spans="3:3">
      <c r="C1396" s="16"/>
    </row>
    <row r="1397" spans="3:3">
      <c r="C1397" s="16"/>
    </row>
    <row r="1398" spans="3:3">
      <c r="C1398" s="16"/>
    </row>
    <row r="1399" spans="3:3">
      <c r="C1399" s="16"/>
    </row>
    <row r="1400" spans="3:3">
      <c r="C1400" s="16"/>
    </row>
    <row r="1401" spans="3:3">
      <c r="C1401" s="16"/>
    </row>
    <row r="1402" spans="3:3">
      <c r="C1402" s="16"/>
    </row>
    <row r="1403" spans="3:3">
      <c r="C1403" s="16"/>
    </row>
    <row r="1404" spans="3:3">
      <c r="C1404" s="16"/>
    </row>
    <row r="1405" spans="3:3">
      <c r="C1405" s="16"/>
    </row>
    <row r="1406" spans="3:3">
      <c r="C1406" s="16"/>
    </row>
    <row r="1407" spans="3:3">
      <c r="C1407" s="16"/>
    </row>
    <row r="1408" spans="3:3">
      <c r="C1408" s="16"/>
    </row>
    <row r="1409" spans="3:3">
      <c r="C1409" s="16"/>
    </row>
    <row r="1410" spans="3:3">
      <c r="C1410" s="16"/>
    </row>
    <row r="1411" spans="3:3">
      <c r="C1411" s="16"/>
    </row>
    <row r="1412" spans="3:3">
      <c r="C1412" s="16"/>
    </row>
    <row r="1413" spans="3:3">
      <c r="C1413" s="16"/>
    </row>
    <row r="1414" spans="3:3">
      <c r="C1414" s="16"/>
    </row>
    <row r="1415" spans="3:3">
      <c r="C1415" s="16"/>
    </row>
    <row r="1416" spans="3:3">
      <c r="C1416" s="16"/>
    </row>
    <row r="1417" spans="3:3">
      <c r="C1417" s="16"/>
    </row>
    <row r="1418" spans="3:3">
      <c r="C1418" s="16"/>
    </row>
    <row r="1419" spans="3:3">
      <c r="C1419" s="16"/>
    </row>
    <row r="1420" spans="3:3">
      <c r="C1420" s="16"/>
    </row>
    <row r="1421" spans="3:3">
      <c r="C1421" s="16"/>
    </row>
    <row r="1422" spans="3:3">
      <c r="C1422" s="16"/>
    </row>
    <row r="1423" spans="3:3">
      <c r="C1423" s="16"/>
    </row>
    <row r="1424" spans="3:3">
      <c r="C1424" s="16"/>
    </row>
    <row r="1425" spans="3:3">
      <c r="C1425" s="16"/>
    </row>
    <row r="1426" spans="3:3">
      <c r="C1426" s="16"/>
    </row>
    <row r="1427" spans="3:3">
      <c r="C1427" s="16"/>
    </row>
    <row r="1428" spans="3:3">
      <c r="C1428" s="16"/>
    </row>
    <row r="1429" spans="3:3">
      <c r="C1429" s="16"/>
    </row>
    <row r="1430" spans="3:3">
      <c r="C1430" s="16"/>
    </row>
    <row r="1431" spans="3:3">
      <c r="C1431" s="16"/>
    </row>
    <row r="1432" spans="3:3">
      <c r="C1432" s="16"/>
    </row>
    <row r="1433" spans="3:3">
      <c r="C1433" s="16"/>
    </row>
    <row r="1434" spans="3:3">
      <c r="C1434" s="16"/>
    </row>
    <row r="1435" spans="3:3">
      <c r="C1435" s="16"/>
    </row>
    <row r="1436" spans="3:3">
      <c r="C1436" s="16"/>
    </row>
    <row r="1437" spans="3:3">
      <c r="C1437" s="16"/>
    </row>
    <row r="1438" spans="3:3">
      <c r="C1438" s="16"/>
    </row>
    <row r="1439" spans="3:3">
      <c r="C1439" s="16"/>
    </row>
    <row r="1440" spans="3:3">
      <c r="C1440" s="16"/>
    </row>
    <row r="1441" spans="3:3">
      <c r="C1441" s="16"/>
    </row>
    <row r="1442" spans="3:3">
      <c r="C1442" s="16"/>
    </row>
    <row r="1443" spans="3:3">
      <c r="C1443" s="16"/>
    </row>
    <row r="1444" spans="3:3">
      <c r="C1444" s="16"/>
    </row>
    <row r="1445" spans="3:3">
      <c r="C1445" s="16"/>
    </row>
    <row r="1446" spans="3:3">
      <c r="C1446" s="16"/>
    </row>
    <row r="1447" spans="3:3">
      <c r="C1447" s="16"/>
    </row>
    <row r="1448" spans="3:3">
      <c r="C1448" s="16"/>
    </row>
    <row r="1449" spans="3:3">
      <c r="C1449" s="16"/>
    </row>
    <row r="1450" spans="3:3">
      <c r="C1450" s="16"/>
    </row>
    <row r="1451" spans="3:3">
      <c r="C1451" s="16"/>
    </row>
    <row r="1452" spans="3:3">
      <c r="C1452" s="16"/>
    </row>
    <row r="1453" spans="3:3">
      <c r="C1453" s="16"/>
    </row>
    <row r="1454" spans="3:3">
      <c r="C1454" s="16"/>
    </row>
    <row r="1455" spans="3:3">
      <c r="C1455" s="16"/>
    </row>
    <row r="1456" spans="3:3">
      <c r="C1456" s="16"/>
    </row>
    <row r="1457" spans="3:3">
      <c r="C1457" s="16"/>
    </row>
    <row r="1458" spans="3:3">
      <c r="C1458" s="16"/>
    </row>
    <row r="1459" spans="3:3">
      <c r="C1459" s="16"/>
    </row>
    <row r="1460" spans="3:3">
      <c r="C1460" s="16"/>
    </row>
    <row r="1461" spans="3:3">
      <c r="C1461" s="16"/>
    </row>
    <row r="1462" spans="3:3">
      <c r="C1462" s="16"/>
    </row>
    <row r="1463" spans="3:3">
      <c r="C1463" s="16"/>
    </row>
    <row r="1464" spans="3:3">
      <c r="C1464" s="16"/>
    </row>
    <row r="1465" spans="3:3">
      <c r="C1465" s="16"/>
    </row>
    <row r="1466" spans="3:3">
      <c r="C1466" s="16"/>
    </row>
    <row r="1467" spans="3:3">
      <c r="C1467" s="16"/>
    </row>
    <row r="1468" spans="3:3">
      <c r="C1468" s="16"/>
    </row>
    <row r="1469" spans="3:3">
      <c r="C1469" s="16"/>
    </row>
    <row r="1470" spans="3:3">
      <c r="C1470" s="16"/>
    </row>
    <row r="1471" spans="3:3">
      <c r="C1471" s="16"/>
    </row>
    <row r="1472" spans="3:3">
      <c r="C1472" s="16"/>
    </row>
    <row r="1473" spans="3:3">
      <c r="C1473" s="16"/>
    </row>
    <row r="1474" spans="3:3">
      <c r="C1474" s="16"/>
    </row>
    <row r="1475" spans="3:3">
      <c r="C1475" s="16"/>
    </row>
    <row r="1476" spans="3:3">
      <c r="C1476" s="16"/>
    </row>
    <row r="1477" spans="3:3">
      <c r="C1477" s="16"/>
    </row>
    <row r="1478" spans="3:3">
      <c r="C1478" s="16"/>
    </row>
    <row r="1479" spans="3:3">
      <c r="C1479" s="16"/>
    </row>
    <row r="1480" spans="3:3">
      <c r="C1480" s="16"/>
    </row>
    <row r="1481" spans="3:3">
      <c r="C1481" s="16"/>
    </row>
    <row r="1482" spans="3:3">
      <c r="C1482" s="16"/>
    </row>
    <row r="1483" spans="3:3">
      <c r="C1483" s="16"/>
    </row>
    <row r="1484" spans="3:3">
      <c r="C1484" s="16"/>
    </row>
    <row r="1485" spans="3:3">
      <c r="C1485" s="16"/>
    </row>
    <row r="1486" spans="3:3">
      <c r="C1486" s="16"/>
    </row>
    <row r="1487" spans="3:3">
      <c r="C1487" s="16"/>
    </row>
    <row r="1488" spans="3:3">
      <c r="C1488" s="16"/>
    </row>
    <row r="1489" spans="3:3">
      <c r="C1489" s="16"/>
    </row>
    <row r="1490" spans="3:3">
      <c r="C1490" s="16"/>
    </row>
    <row r="1491" spans="3:3">
      <c r="C1491" s="16"/>
    </row>
    <row r="1492" spans="3:3">
      <c r="C1492" s="16"/>
    </row>
    <row r="1493" spans="3:3">
      <c r="C1493" s="16"/>
    </row>
    <row r="1494" spans="3:3">
      <c r="C1494" s="16"/>
    </row>
    <row r="1495" spans="3:3">
      <c r="C1495" s="16"/>
    </row>
    <row r="1496" spans="3:3">
      <c r="C1496" s="16"/>
    </row>
    <row r="1497" spans="3:3">
      <c r="C1497" s="16"/>
    </row>
    <row r="1498" spans="3:3">
      <c r="C1498" s="16"/>
    </row>
    <row r="1499" spans="3:3">
      <c r="C1499" s="16"/>
    </row>
    <row r="1500" spans="3:3">
      <c r="C1500" s="16"/>
    </row>
    <row r="1501" spans="3:3">
      <c r="C1501" s="16"/>
    </row>
    <row r="1502" spans="3:3">
      <c r="C1502" s="16"/>
    </row>
    <row r="1503" spans="3:3">
      <c r="C1503" s="16"/>
    </row>
    <row r="1504" spans="3:3">
      <c r="C1504" s="16"/>
    </row>
    <row r="1505" spans="3:3">
      <c r="C1505" s="16"/>
    </row>
    <row r="1506" spans="3:3">
      <c r="C1506" s="16"/>
    </row>
    <row r="1507" spans="3:3">
      <c r="C1507" s="16"/>
    </row>
    <row r="1508" spans="3:3">
      <c r="C1508" s="16"/>
    </row>
    <row r="1509" spans="3:3">
      <c r="C1509" s="16"/>
    </row>
    <row r="1510" spans="3:3">
      <c r="C1510" s="16"/>
    </row>
    <row r="1511" spans="3:3">
      <c r="C1511" s="16"/>
    </row>
    <row r="1512" spans="3:3">
      <c r="C1512" s="16"/>
    </row>
    <row r="1513" spans="3:3">
      <c r="C1513" s="16"/>
    </row>
    <row r="1514" spans="3:3">
      <c r="C1514" s="16"/>
    </row>
    <row r="1515" spans="3:3">
      <c r="C1515" s="16"/>
    </row>
    <row r="1516" spans="3:3">
      <c r="C1516" s="16"/>
    </row>
    <row r="1517" spans="3:3">
      <c r="C1517" s="16"/>
    </row>
    <row r="1518" spans="3:3">
      <c r="C1518" s="16"/>
    </row>
    <row r="1519" spans="3:3">
      <c r="C1519" s="16"/>
    </row>
    <row r="1520" spans="3:3">
      <c r="C1520" s="16"/>
    </row>
    <row r="1521" spans="3:3">
      <c r="C1521" s="16"/>
    </row>
    <row r="1522" spans="3:3">
      <c r="C1522" s="16"/>
    </row>
    <row r="1523" spans="3:3">
      <c r="C1523" s="16"/>
    </row>
    <row r="1524" spans="3:3">
      <c r="C1524" s="16"/>
    </row>
    <row r="1525" spans="3:3">
      <c r="C1525" s="16"/>
    </row>
    <row r="1526" spans="3:3">
      <c r="C1526" s="16"/>
    </row>
    <row r="1527" spans="3:3">
      <c r="C1527" s="16"/>
    </row>
    <row r="1528" spans="3:3">
      <c r="C1528" s="16"/>
    </row>
    <row r="1529" spans="3:3">
      <c r="C1529" s="16"/>
    </row>
    <row r="1530" spans="3:3">
      <c r="C1530" s="16"/>
    </row>
    <row r="1531" spans="3:3">
      <c r="C1531" s="16"/>
    </row>
    <row r="1532" spans="3:3">
      <c r="C1532" s="16"/>
    </row>
    <row r="1533" spans="3:3">
      <c r="C1533" s="16"/>
    </row>
    <row r="1534" spans="3:3">
      <c r="C1534" s="16"/>
    </row>
    <row r="1535" spans="3:3">
      <c r="C1535" s="16"/>
    </row>
    <row r="1536" spans="3:3">
      <c r="C1536" s="16"/>
    </row>
    <row r="1537" spans="3:3">
      <c r="C1537" s="16"/>
    </row>
    <row r="1538" spans="3:3">
      <c r="C1538" s="16"/>
    </row>
    <row r="1539" spans="3:3">
      <c r="C1539" s="16"/>
    </row>
    <row r="1540" spans="3:3">
      <c r="C1540" s="16"/>
    </row>
    <row r="1541" spans="3:3">
      <c r="C1541" s="16"/>
    </row>
    <row r="1542" spans="3:3">
      <c r="C1542" s="16"/>
    </row>
    <row r="1543" spans="3:3">
      <c r="C1543" s="16"/>
    </row>
    <row r="1544" spans="3:3">
      <c r="C1544" s="16"/>
    </row>
    <row r="1545" spans="3:3">
      <c r="C1545" s="16"/>
    </row>
    <row r="1546" spans="3:3">
      <c r="C1546" s="16"/>
    </row>
    <row r="1547" spans="3:3">
      <c r="C1547" s="16"/>
    </row>
    <row r="1548" spans="3:3">
      <c r="C1548" s="16"/>
    </row>
    <row r="1549" spans="3:3">
      <c r="C1549" s="16"/>
    </row>
    <row r="1550" spans="3:3">
      <c r="C1550" s="16"/>
    </row>
    <row r="1551" spans="3:3">
      <c r="C1551" s="16"/>
    </row>
    <row r="1552" spans="3:3">
      <c r="C1552" s="16"/>
    </row>
    <row r="1553" spans="3:3">
      <c r="C1553" s="16"/>
    </row>
    <row r="1554" spans="3:3">
      <c r="C1554" s="16"/>
    </row>
    <row r="1555" spans="3:3">
      <c r="C1555" s="16"/>
    </row>
    <row r="1556" spans="3:3">
      <c r="C1556" s="16"/>
    </row>
    <row r="1557" spans="3:3">
      <c r="C1557" s="16"/>
    </row>
    <row r="1558" spans="3:3">
      <c r="C1558" s="16"/>
    </row>
    <row r="1559" spans="3:3">
      <c r="C1559" s="16"/>
    </row>
    <row r="1560" spans="3:3">
      <c r="C1560" s="16"/>
    </row>
    <row r="1561" spans="3:3">
      <c r="C1561" s="16"/>
    </row>
    <row r="1562" spans="3:3">
      <c r="C1562" s="16"/>
    </row>
    <row r="1563" spans="3:3">
      <c r="C1563" s="16"/>
    </row>
    <row r="1564" spans="3:3">
      <c r="C1564" s="16"/>
    </row>
    <row r="1565" spans="3:3">
      <c r="C1565" s="16"/>
    </row>
    <row r="1566" spans="3:3">
      <c r="C1566" s="16"/>
    </row>
    <row r="1567" spans="3:3">
      <c r="C1567" s="16"/>
    </row>
    <row r="1568" spans="3:3">
      <c r="C1568" s="16"/>
    </row>
    <row r="1569" spans="3:3">
      <c r="C1569" s="16"/>
    </row>
    <row r="1570" spans="3:3">
      <c r="C1570" s="16"/>
    </row>
    <row r="1571" spans="3:3">
      <c r="C1571" s="16"/>
    </row>
    <row r="1572" spans="3:3">
      <c r="C1572" s="16"/>
    </row>
    <row r="1573" spans="3:3">
      <c r="C1573" s="16"/>
    </row>
    <row r="1574" spans="3:3">
      <c r="C1574" s="16"/>
    </row>
    <row r="1575" spans="3:3">
      <c r="C1575" s="16"/>
    </row>
    <row r="1576" spans="3:3">
      <c r="C1576" s="16"/>
    </row>
    <row r="1577" spans="3:3">
      <c r="C1577" s="16"/>
    </row>
    <row r="1578" spans="3:3">
      <c r="C1578" s="16"/>
    </row>
    <row r="1579" spans="3:3">
      <c r="C1579" s="16"/>
    </row>
    <row r="1580" spans="3:3">
      <c r="C1580" s="16"/>
    </row>
    <row r="1581" spans="3:3">
      <c r="C1581" s="16"/>
    </row>
    <row r="1582" spans="3:3">
      <c r="C1582" s="16"/>
    </row>
    <row r="1583" spans="3:3">
      <c r="C1583" s="16"/>
    </row>
    <row r="1584" spans="3:3">
      <c r="C1584" s="16"/>
    </row>
    <row r="1585" spans="3:3">
      <c r="C1585" s="16"/>
    </row>
    <row r="1586" spans="3:3">
      <c r="C1586" s="16"/>
    </row>
    <row r="1587" spans="3:3">
      <c r="C1587" s="16"/>
    </row>
    <row r="1588" spans="3:3">
      <c r="C1588" s="16"/>
    </row>
    <row r="1589" spans="3:3">
      <c r="C1589" s="16"/>
    </row>
    <row r="1590" spans="3:3">
      <c r="C1590" s="16"/>
    </row>
    <row r="1591" spans="3:3">
      <c r="C1591" s="16"/>
    </row>
    <row r="1592" spans="3:3">
      <c r="C1592" s="16"/>
    </row>
    <row r="1593" spans="3:3">
      <c r="C1593" s="16"/>
    </row>
    <row r="1594" spans="3:3">
      <c r="C1594" s="16"/>
    </row>
    <row r="1595" spans="3:3">
      <c r="C1595" s="16"/>
    </row>
    <row r="1596" spans="3:3">
      <c r="C1596" s="16"/>
    </row>
    <row r="1597" spans="3:3">
      <c r="C1597" s="16"/>
    </row>
    <row r="1598" spans="3:3">
      <c r="C1598" s="16"/>
    </row>
    <row r="1599" spans="3:3">
      <c r="C1599" s="16"/>
    </row>
    <row r="1600" spans="3:3">
      <c r="C1600" s="16"/>
    </row>
    <row r="1601" spans="3:3">
      <c r="C1601" s="16"/>
    </row>
    <row r="1602" spans="3:3">
      <c r="C1602" s="16"/>
    </row>
    <row r="1603" spans="3:3">
      <c r="C1603" s="16"/>
    </row>
    <row r="1604" spans="3:3">
      <c r="C1604" s="16"/>
    </row>
    <row r="1605" spans="3:3">
      <c r="C1605" s="16"/>
    </row>
    <row r="1606" spans="3:3">
      <c r="C1606" s="16"/>
    </row>
    <row r="1607" spans="3:3">
      <c r="C1607" s="16"/>
    </row>
    <row r="1608" spans="3:3">
      <c r="C1608" s="16"/>
    </row>
    <row r="1609" spans="3:3">
      <c r="C1609" s="16"/>
    </row>
    <row r="1610" spans="3:3">
      <c r="C1610" s="16"/>
    </row>
    <row r="1611" spans="3:3">
      <c r="C1611" s="16"/>
    </row>
    <row r="1612" spans="3:3">
      <c r="C1612" s="16"/>
    </row>
    <row r="1613" spans="3:3">
      <c r="C1613" s="16"/>
    </row>
    <row r="1614" spans="3:3">
      <c r="C1614" s="16"/>
    </row>
    <row r="1615" spans="3:3">
      <c r="C1615" s="16"/>
    </row>
    <row r="1616" spans="3:3">
      <c r="C1616" s="16"/>
    </row>
    <row r="1617" spans="3:3">
      <c r="C1617" s="16"/>
    </row>
    <row r="1618" spans="3:3">
      <c r="C1618" s="16"/>
    </row>
    <row r="1619" spans="3:3">
      <c r="C1619" s="16"/>
    </row>
    <row r="1620" spans="3:3">
      <c r="C1620" s="16"/>
    </row>
    <row r="1621" spans="3:3">
      <c r="C1621" s="16"/>
    </row>
    <row r="1622" spans="3:3">
      <c r="C1622" s="16"/>
    </row>
    <row r="1623" spans="3:3">
      <c r="C1623" s="16"/>
    </row>
    <row r="1624" spans="3:3">
      <c r="C1624" s="16"/>
    </row>
    <row r="1625" spans="3:3">
      <c r="C1625" s="16"/>
    </row>
    <row r="1626" spans="3:3">
      <c r="C1626" s="16"/>
    </row>
    <row r="1627" spans="3:3">
      <c r="C1627" s="16"/>
    </row>
    <row r="1628" spans="3:3">
      <c r="C1628" s="16"/>
    </row>
    <row r="1629" spans="3:3">
      <c r="C1629" s="16"/>
    </row>
    <row r="1630" spans="3:3">
      <c r="C1630" s="16"/>
    </row>
    <row r="1631" spans="3:3">
      <c r="C1631" s="16"/>
    </row>
    <row r="1632" spans="3:3">
      <c r="C1632" s="16"/>
    </row>
    <row r="1633" spans="3:3">
      <c r="C1633" s="16"/>
    </row>
    <row r="1634" spans="3:3">
      <c r="C1634" s="16"/>
    </row>
    <row r="1635" spans="3:3">
      <c r="C1635" s="16"/>
    </row>
    <row r="1636" spans="3:3">
      <c r="C1636"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C3910-07D6-43EC-828D-C140658B7450}">
  <dimension ref="B1:F9"/>
  <sheetViews>
    <sheetView workbookViewId="0">
      <selection activeCell="B2" sqref="B2:F9"/>
    </sheetView>
  </sheetViews>
  <sheetFormatPr defaultRowHeight="15"/>
  <cols>
    <col min="2" max="2" width="31.28515625" customWidth="1"/>
    <col min="5" max="5" width="12.140625" customWidth="1"/>
    <col min="6" max="6" width="16.7109375" customWidth="1"/>
  </cols>
  <sheetData>
    <row r="1" spans="2:6" ht="15.75" thickBot="1"/>
    <row r="2" spans="2:6" ht="30.75" customHeight="1">
      <c r="B2" s="31" t="s">
        <v>3726</v>
      </c>
      <c r="C2" s="32" t="s">
        <v>3729</v>
      </c>
      <c r="D2" s="32" t="s">
        <v>3727</v>
      </c>
      <c r="E2" s="32" t="s">
        <v>3728</v>
      </c>
      <c r="F2" s="33" t="s">
        <v>3730</v>
      </c>
    </row>
    <row r="3" spans="2:6">
      <c r="B3" s="34" t="s">
        <v>3715</v>
      </c>
      <c r="C3" s="29">
        <v>150</v>
      </c>
      <c r="D3" s="29">
        <v>489</v>
      </c>
      <c r="E3" s="29">
        <v>769</v>
      </c>
      <c r="F3" s="38">
        <f>E3/D3</f>
        <v>1.572597137014315</v>
      </c>
    </row>
    <row r="4" spans="2:6">
      <c r="B4" s="34" t="s">
        <v>3717</v>
      </c>
      <c r="C4" s="29"/>
      <c r="D4" s="29">
        <v>112</v>
      </c>
      <c r="E4" s="29">
        <f>867-111</f>
        <v>756</v>
      </c>
      <c r="F4" s="38">
        <f t="shared" ref="F4:F9" si="0">E4/D4</f>
        <v>6.75</v>
      </c>
    </row>
    <row r="5" spans="2:6">
      <c r="B5" s="34" t="s">
        <v>3716</v>
      </c>
      <c r="C5" s="29">
        <v>375</v>
      </c>
      <c r="D5" s="29">
        <v>1121</v>
      </c>
      <c r="E5" s="29">
        <f>1304-111</f>
        <v>1193</v>
      </c>
      <c r="F5" s="38">
        <f t="shared" si="0"/>
        <v>1.0642283675289921</v>
      </c>
    </row>
    <row r="6" spans="2:6">
      <c r="B6" s="34" t="s">
        <v>3718</v>
      </c>
      <c r="C6" s="29"/>
      <c r="D6" s="29">
        <v>128</v>
      </c>
      <c r="E6" s="29">
        <f>139-45</f>
        <v>94</v>
      </c>
      <c r="F6" s="38">
        <f t="shared" si="0"/>
        <v>0.734375</v>
      </c>
    </row>
    <row r="7" spans="2:6">
      <c r="B7" s="34" t="s">
        <v>3719</v>
      </c>
      <c r="C7" s="29">
        <v>28</v>
      </c>
      <c r="D7" s="36">
        <f>2*C7</f>
        <v>56</v>
      </c>
      <c r="E7" s="29">
        <f>905-25</f>
        <v>880</v>
      </c>
      <c r="F7" s="39">
        <f>E7/D7</f>
        <v>15.714285714285714</v>
      </c>
    </row>
    <row r="8" spans="2:6">
      <c r="B8" s="34" t="s">
        <v>3720</v>
      </c>
      <c r="C8" s="29">
        <v>28</v>
      </c>
      <c r="D8" s="36">
        <f>2*C8</f>
        <v>56</v>
      </c>
      <c r="E8" s="29">
        <f>1261-25</f>
        <v>1236</v>
      </c>
      <c r="F8" s="39">
        <f>E8/D8</f>
        <v>22.071428571428573</v>
      </c>
    </row>
    <row r="9" spans="2:6" ht="15.75" thickBot="1">
      <c r="B9" s="35" t="s">
        <v>3721</v>
      </c>
      <c r="C9" s="30">
        <v>261</v>
      </c>
      <c r="D9" s="37">
        <f>C9*2</f>
        <v>522</v>
      </c>
      <c r="E9" s="30">
        <f>324-25</f>
        <v>299</v>
      </c>
      <c r="F9" s="40">
        <f t="shared" si="0"/>
        <v>0.57279693486590033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Allen 2013</vt:lpstr>
      <vt:lpstr>ERG TVA 2011</vt:lpstr>
      <vt:lpstr>ERG Camera 2011</vt:lpstr>
      <vt:lpstr>Kuo 2012</vt:lpstr>
      <vt:lpstr>Ravikumar-Measured Only 2020</vt:lpstr>
      <vt:lpstr>Ravikumar-All Production-2020</vt:lpstr>
      <vt:lpstr>Bell-2016</vt:lpstr>
      <vt:lpstr>AllSources-kgday-methane</vt:lpstr>
      <vt:lpstr>AllSources-EmissionsPerWell</vt:lpstr>
      <vt:lpstr>Studies Excluded</vt:lpstr>
      <vt:lpstr>Requirements for inclusion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Chandler Kemp</dc:creator>
  <cp:lastModifiedBy>Chandler Kemp</cp:lastModifiedBy>
  <dcterms:created xsi:type="dcterms:W3CDTF">2020-01-16T20:19:15Z</dcterms:created>
  <dcterms:modified xsi:type="dcterms:W3CDTF">2020-01-31T05:14:33Z</dcterms:modified>
</cp:coreProperties>
</file>