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ndrakent/Desktop/CKent_GW_HW/Excel Challenge/"/>
    </mc:Choice>
  </mc:AlternateContent>
  <xr:revisionPtr revIDLastSave="0" documentId="8_{2A6FF8B0-8EA4-AA44-A398-93506B79BB9F}" xr6:coauthVersionLast="45" xr6:coauthVersionMax="45" xr10:uidLastSave="{00000000-0000-0000-0000-000000000000}"/>
  <bookViews>
    <workbookView xWindow="0" yWindow="460" windowWidth="23260" windowHeight="12580" xr2:uid="{00000000-000D-0000-FFFF-FFFF00000000}"/>
  </bookViews>
  <sheets>
    <sheet name="Sheet3" sheetId="3" r:id="rId1"/>
    <sheet name="Line Graph" sheetId="4" r:id="rId2"/>
    <sheet name="Sheet1" sheetId="1" r:id="rId3"/>
  </sheets>
  <definedNames>
    <definedName name="backed">Sheet1!$L$2:$L$4115</definedName>
    <definedName name="backer">Sheet1!$L$2:$L$4115</definedName>
    <definedName name="backers">Sheet1!$L:$L</definedName>
    <definedName name="Date_Ended_Conversioin">Sheet1!$T$1</definedName>
    <definedName name="deadline">Sheet1!$I$1:$I$4115</definedName>
    <definedName name="Goal">Sheet1!$D$2:$D$4115</definedName>
    <definedName name="launched">Sheet1!$J$2:$J$4115</definedName>
    <definedName name="percentFunded">Sheet1!$O:$O</definedName>
    <definedName name="Pledged">Sheet1!$E$2:$E$4115</definedName>
  </definedNames>
  <calcPr calcId="191029"/>
  <pivotCaches>
    <pivotCache cacheId="3" r:id="rId4"/>
    <pivotCache cacheId="4" r:id="rId5"/>
    <pivotCache cacheId="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2" i="1"/>
  <c r="L4099" i="1" l="1"/>
  <c r="P4099" i="1"/>
</calcChain>
</file>

<file path=xl/sharedStrings.xml><?xml version="1.0" encoding="utf-8"?>
<sst xmlns="http://schemas.openxmlformats.org/spreadsheetml/2006/main" count="33026" uniqueCount="8382">
  <si>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</si>
  <si>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</si>
  <si>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</si>
  <si>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</si>
  <si>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</si>
  <si>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</si>
  <si>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</si>
  <si>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</si>
  <si>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</si>
  <si>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</si>
  <si>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</si>
  <si>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</si>
  <si>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</si>
  <si>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</si>
  <si>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</si>
  <si>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</si>
  <si>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</si>
  <si>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</si>
  <si>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</si>
  <si>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</si>
  <si>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</si>
  <si>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</si>
  <si>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</si>
  <si>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</si>
  <si>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</si>
  <si>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</si>
  <si>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</si>
  <si>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</si>
  <si>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</si>
  <si>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</si>
  <si>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</si>
  <si>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</si>
  <si>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</si>
  <si>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</si>
  <si>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</si>
  <si>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</si>
  <si>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</si>
  <si>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</si>
  <si>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</si>
  <si>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</si>
  <si>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</si>
  <si>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</si>
  <si>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</si>
  <si>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</si>
  <si>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</si>
  <si>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</si>
  <si>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</si>
  <si>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</si>
  <si>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</si>
  <si>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</si>
  <si>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</si>
  <si>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</si>
  <si>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</si>
  <si>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</si>
  <si>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</si>
  <si>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</si>
  <si>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</si>
  <si>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</si>
  <si>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</si>
  <si>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</si>
  <si>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</si>
  <si>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</si>
  <si>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</si>
  <si>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</si>
  <si>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</si>
  <si>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</si>
  <si>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</si>
  <si>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</si>
  <si>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</si>
  <si>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</si>
  <si>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</si>
  <si>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</si>
  <si>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</si>
  <si>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</si>
  <si>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</si>
  <si>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</si>
  <si>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</si>
  <si>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</si>
  <si>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</si>
  <si>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</si>
  <si>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</si>
  <si>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</si>
  <si>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</si>
  <si>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</si>
  <si>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</si>
  <si>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</si>
  <si>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</si>
  <si>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</si>
  <si>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</si>
  <si>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</si>
  <si>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</si>
  <si>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</si>
  <si>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</si>
  <si>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</si>
  <si>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</si>
  <si>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</si>
  <si>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</si>
  <si>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</si>
  <si>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</si>
  <si>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</si>
  <si>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</si>
  <si>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</si>
  <si>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</si>
  <si>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</si>
  <si>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</si>
  <si>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</si>
  <si>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</si>
  <si>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</si>
  <si>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</si>
  <si>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</si>
  <si>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</si>
  <si>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</si>
  <si>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</si>
  <si>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</si>
  <si>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</si>
  <si>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</si>
  <si>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</si>
  <si>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</si>
  <si>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</si>
  <si>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</si>
  <si>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</si>
  <si>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</si>
  <si>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</si>
  <si>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</si>
  <si>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</si>
  <si>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</si>
  <si>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</si>
  <si>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</si>
  <si>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</si>
  <si>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</si>
  <si>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</si>
  <si>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</si>
  <si>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</si>
  <si>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</si>
  <si>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</si>
  <si>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</si>
  <si>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</si>
  <si>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</si>
  <si>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</si>
  <si>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</si>
  <si>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</si>
  <si>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</si>
  <si>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</si>
  <si>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</si>
  <si>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</si>
  <si>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</si>
  <si>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</si>
  <si>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</si>
  <si>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</si>
  <si>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</si>
  <si>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</si>
  <si>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</si>
  <si>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</si>
  <si>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</si>
  <si>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</si>
  <si>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</si>
  <si>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</si>
  <si>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</si>
  <si>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</si>
  <si>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</si>
  <si>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</si>
  <si>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</si>
  <si>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</si>
  <si>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</si>
  <si>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</si>
  <si>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</si>
  <si>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</si>
  <si>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</si>
  <si>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</si>
  <si>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</si>
  <si>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</si>
  <si>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</si>
  <si>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</si>
  <si>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</si>
  <si>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</si>
  <si>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</si>
  <si>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</si>
  <si>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</si>
  <si>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</si>
  <si>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</si>
  <si>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</si>
  <si>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</si>
  <si>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</si>
  <si>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</si>
  <si>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</si>
  <si>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</si>
  <si>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</si>
  <si>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</si>
  <si>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</si>
  <si>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</si>
  <si>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</si>
  <si>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</si>
  <si>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</si>
  <si>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</si>
  <si>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</si>
  <si>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</si>
  <si>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</si>
  <si>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</si>
  <si>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</si>
  <si>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</si>
  <si>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</si>
  <si>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</si>
  <si>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</si>
  <si>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</si>
  <si>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</si>
  <si>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</si>
  <si>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</si>
  <si>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</si>
  <si>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</si>
  <si>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</si>
  <si>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</si>
  <si>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</si>
  <si>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</si>
  <si>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</si>
  <si>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</si>
  <si>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</si>
  <si>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</si>
  <si>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</si>
  <si>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</si>
  <si>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</si>
  <si>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</si>
  <si>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</si>
  <si>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</si>
  <si>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</si>
  <si>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</si>
  <si>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</si>
  <si>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</si>
  <si>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</si>
  <si>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</si>
  <si>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</si>
  <si>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</si>
  <si>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</si>
  <si>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</si>
  <si>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</si>
  <si>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</si>
  <si>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</si>
  <si>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</si>
  <si>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</si>
  <si>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</si>
  <si>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</si>
  <si>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</si>
  <si>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</si>
  <si>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</si>
  <si>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</si>
  <si>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</si>
  <si>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</si>
  <si>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</si>
  <si>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</si>
  <si>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</si>
  <si>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</si>
  <si>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</si>
  <si>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</si>
  <si>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</si>
  <si>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</si>
  <si>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</si>
  <si>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</si>
  <si>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</si>
  <si>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</si>
  <si>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</si>
  <si>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</si>
  <si>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</si>
  <si>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</si>
  <si>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</si>
  <si>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</si>
  <si>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</si>
  <si>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</si>
  <si>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</si>
  <si>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</si>
  <si>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</si>
  <si>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</si>
  <si>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</si>
  <si>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</si>
  <si>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</si>
  <si>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</si>
  <si>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</si>
  <si>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</si>
  <si>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</si>
  <si>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</si>
  <si>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</si>
  <si>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</si>
  <si>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</si>
  <si>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</si>
  <si>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</si>
  <si>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</si>
  <si>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</si>
  <si>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</si>
  <si>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</si>
  <si>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</si>
  <si>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</si>
  <si>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</si>
  <si>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</si>
  <si>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</si>
  <si>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</si>
  <si>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</si>
  <si>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</si>
  <si>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</si>
  <si>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</si>
  <si>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</si>
  <si>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</si>
  <si>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</si>
  <si>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</si>
  <si>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</si>
  <si>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</si>
  <si>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</si>
  <si>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</si>
  <si>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</si>
  <si>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</si>
  <si>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</si>
  <si>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</si>
  <si>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</si>
  <si>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</si>
  <si>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</si>
  <si>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</si>
  <si>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</si>
  <si>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</si>
  <si>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</si>
  <si>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</si>
  <si>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</si>
  <si>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</si>
  <si>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</si>
  <si>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</si>
  <si>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</si>
  <si>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</si>
  <si>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</si>
  <si>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</si>
  <si>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</si>
  <si>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</si>
  <si>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</si>
  <si>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</si>
  <si>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</si>
  <si>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</si>
  <si>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</si>
  <si>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</si>
  <si>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</si>
  <si>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</si>
  <si>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</si>
  <si>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</si>
  <si>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</si>
  <si>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</si>
  <si>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</si>
  <si>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</si>
  <si>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</si>
  <si>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</si>
  <si>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</si>
  <si>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</si>
  <si>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</si>
  <si>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</si>
  <si>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</si>
  <si>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</si>
  <si>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</si>
  <si>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</si>
  <si>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</si>
  <si>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</si>
  <si>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</si>
  <si>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</si>
  <si>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</si>
  <si>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</si>
  <si>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</si>
  <si>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</si>
  <si>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</si>
  <si>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</si>
  <si>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</si>
  <si>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</si>
  <si>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</si>
  <si>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</si>
  <si>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</si>
  <si>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</si>
  <si>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</si>
  <si>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</si>
  <si>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</si>
  <si>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</si>
  <si>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</si>
  <si>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</si>
  <si>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</si>
  <si>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</si>
  <si>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</si>
  <si>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</si>
  <si>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</si>
  <si>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</si>
  <si>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</si>
  <si>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</si>
  <si>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</si>
  <si>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</si>
  <si>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</si>
  <si>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</si>
  <si>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</si>
  <si>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</si>
  <si>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</si>
  <si>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</si>
  <si>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</si>
  <si>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</si>
  <si>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</si>
  <si>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</si>
  <si>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</si>
  <si>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</si>
  <si>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</si>
  <si>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</si>
  <si>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</si>
  <si>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</si>
  <si>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</si>
  <si>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</si>
  <si>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</si>
  <si>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</si>
  <si>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</si>
  <si>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</si>
  <si>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</si>
  <si>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</si>
  <si>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</si>
  <si>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</si>
  <si>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</si>
  <si>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</si>
  <si>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</si>
  <si>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</si>
  <si>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</si>
  <si>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</si>
  <si>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</si>
  <si>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</si>
  <si>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</si>
  <si>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</si>
  <si>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</si>
  <si>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</si>
  <si>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</si>
  <si>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</si>
  <si>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</si>
  <si>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</si>
  <si>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</si>
  <si>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</si>
  <si>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</si>
  <si>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</si>
  <si>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</si>
  <si>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</si>
  <si>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</si>
  <si>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</si>
  <si>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</si>
  <si>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</si>
  <si>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</si>
  <si>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</si>
  <si>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</si>
  <si>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</si>
  <si>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</si>
  <si>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</si>
  <si>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</si>
  <si>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</si>
  <si>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</si>
  <si>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</si>
  <si>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</si>
  <si>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</si>
  <si>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</si>
  <si>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</si>
  <si>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</si>
  <si>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</si>
  <si>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</si>
  <si>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</si>
  <si>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</si>
  <si>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</si>
  <si>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</si>
  <si>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</si>
  <si>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</si>
  <si>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</si>
  <si>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</si>
  <si>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</si>
  <si>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</si>
  <si>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</si>
  <si>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</si>
  <si>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</si>
  <si>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</si>
  <si>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</si>
  <si>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</si>
  <si>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</si>
  <si>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</si>
  <si>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</si>
  <si>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</si>
  <si>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</si>
  <si>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</si>
  <si>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</si>
  <si>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</si>
  <si>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</si>
  <si>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</si>
  <si>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</si>
  <si>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</si>
  <si>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</si>
  <si>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</si>
  <si>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</si>
  <si>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</si>
  <si>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</si>
  <si>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</si>
  <si>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</si>
  <si>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</si>
  <si>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</si>
  <si>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</si>
  <si>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</si>
  <si>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</si>
  <si>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</si>
  <si>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</si>
  <si>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</si>
  <si>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</si>
  <si>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</si>
  <si>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</si>
  <si>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</si>
  <si>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</si>
  <si>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</si>
  <si>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</si>
  <si>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</si>
  <si>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</si>
  <si>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</si>
  <si>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</si>
  <si>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</si>
  <si>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</si>
  <si>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</si>
  <si>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</si>
  <si>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</si>
  <si>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</si>
  <si>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</si>
  <si>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</si>
  <si>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</si>
  <si>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</si>
  <si>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</si>
  <si>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</si>
  <si>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</si>
  <si>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</si>
  <si>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</si>
  <si>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</si>
  <si>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</si>
  <si>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</si>
  <si>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</si>
  <si>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</si>
  <si>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</si>
  <si>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</si>
  <si>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</si>
  <si>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</si>
  <si>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</si>
  <si>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</si>
  <si>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</si>
  <si>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</si>
  <si>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</si>
  <si>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</si>
  <si>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</si>
  <si>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</si>
  <si>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</si>
  <si>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</si>
  <si>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</si>
  <si>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</si>
  <si>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</si>
  <si>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</si>
  <si>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</si>
  <si>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</si>
  <si>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</si>
  <si>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</si>
  <si>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</si>
  <si>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</si>
  <si>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</si>
  <si>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</si>
  <si>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</si>
  <si>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</si>
  <si>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</si>
  <si>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</si>
  <si>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</si>
  <si>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</si>
  <si>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</si>
  <si>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</si>
  <si>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</si>
  <si>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</si>
  <si>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</si>
  <si>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</si>
  <si>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</si>
  <si>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</si>
  <si>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</si>
  <si>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</si>
  <si>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</si>
  <si>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</si>
  <si>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</si>
  <si>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</si>
  <si>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</si>
  <si>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</si>
  <si>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</si>
  <si>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</si>
  <si>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</si>
  <si>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</si>
  <si>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</si>
  <si>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</si>
  <si>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</si>
  <si>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</si>
  <si>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</si>
  <si>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</si>
  <si>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</si>
  <si>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</si>
  <si>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</si>
  <si>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</si>
  <si>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</si>
  <si>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</si>
  <si>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</si>
  <si>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</si>
  <si>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</si>
  <si>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</si>
  <si>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</si>
  <si>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</si>
  <si>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</si>
  <si>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</si>
  <si>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</si>
  <si>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</si>
  <si>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</si>
  <si>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</si>
  <si>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</si>
  <si>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</si>
  <si>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</si>
  <si>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</si>
  <si>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</si>
  <si>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</si>
  <si>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</si>
  <si>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</si>
  <si>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</si>
  <si>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</si>
  <si>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</si>
  <si>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</si>
  <si>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</si>
  <si>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</si>
  <si>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</si>
  <si>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</si>
  <si>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</si>
  <si>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</si>
  <si>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</si>
  <si>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</si>
  <si>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</si>
  <si>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</si>
  <si>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</si>
  <si>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</si>
  <si>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</si>
  <si>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</si>
  <si>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</si>
  <si>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</si>
  <si>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</si>
  <si>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</si>
  <si>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</si>
  <si>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</si>
  <si>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</si>
  <si>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</si>
  <si>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</si>
  <si>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</si>
  <si>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</si>
  <si>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</si>
  <si>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</si>
  <si>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</si>
  <si>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</si>
  <si>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</si>
  <si>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</si>
  <si>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</si>
  <si>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</si>
  <si>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</si>
  <si>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</si>
  <si>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</si>
  <si>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</si>
  <si>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</si>
  <si>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</si>
  <si>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</si>
  <si>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</si>
  <si>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</si>
  <si>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</si>
  <si>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</si>
  <si>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</si>
  <si>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</si>
  <si>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</si>
  <si>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</si>
  <si>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</si>
  <si>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</si>
  <si>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</si>
  <si>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</si>
  <si>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</si>
  <si>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</si>
  <si>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</si>
  <si>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</si>
  <si>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</si>
  <si>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</si>
  <si>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</si>
  <si>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</si>
  <si>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</si>
  <si>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</si>
  <si>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</si>
  <si>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</si>
  <si>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</si>
  <si>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</si>
  <si>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</si>
  <si>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</si>
  <si>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</si>
  <si>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</si>
  <si>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</si>
  <si>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</si>
  <si>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</si>
  <si>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</si>
  <si>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</si>
  <si>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</si>
  <si>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</si>
  <si>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</si>
  <si>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</si>
  <si>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</si>
  <si>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</si>
  <si>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</si>
  <si>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</si>
  <si>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</si>
  <si>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</si>
  <si>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</si>
  <si>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</si>
  <si>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</si>
  <si>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</si>
  <si>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</si>
  <si>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</si>
  <si>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</si>
  <si>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</si>
  <si>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</si>
  <si>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</si>
  <si>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</si>
  <si>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</si>
  <si>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</si>
  <si>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</si>
  <si>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</si>
  <si>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</si>
  <si>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</si>
  <si>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</si>
  <si>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</si>
  <si>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</si>
  <si>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</si>
  <si>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</si>
  <si>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</si>
  <si>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</si>
  <si>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</si>
  <si>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</si>
  <si>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</si>
  <si>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</si>
  <si>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</si>
  <si>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</si>
  <si>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</si>
  <si>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</si>
  <si>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</si>
  <si>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</si>
  <si>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</si>
  <si>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</si>
  <si>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</si>
  <si>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</si>
  <si>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</si>
  <si>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</si>
  <si>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</si>
  <si>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</si>
  <si>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</si>
  <si>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</si>
  <si>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</si>
  <si>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</si>
  <si>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</si>
  <si>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</si>
  <si>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</si>
  <si>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</si>
  <si>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</si>
  <si>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</si>
  <si>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</si>
  <si>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</si>
  <si>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</si>
  <si>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</si>
  <si>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</si>
  <si>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</si>
  <si>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</si>
  <si>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</si>
  <si>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</si>
  <si>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</si>
  <si>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</si>
  <si>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</si>
  <si>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</si>
  <si>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</si>
  <si>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</si>
  <si>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</si>
  <si>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</si>
  <si>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</si>
  <si>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</si>
  <si>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</si>
  <si>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</si>
  <si>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</si>
  <si>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</si>
  <si>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</si>
  <si>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</si>
  <si>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</si>
  <si>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</si>
  <si>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</si>
  <si>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</si>
  <si>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</si>
  <si>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</si>
  <si>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</si>
  <si>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</si>
  <si>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</si>
  <si>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</si>
  <si>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</si>
  <si>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</si>
  <si>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</si>
  <si>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</si>
  <si>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</si>
  <si>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</si>
  <si>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</si>
  <si>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</si>
  <si>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</si>
  <si>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</si>
  <si>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</si>
  <si>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</si>
  <si>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</si>
  <si>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</si>
  <si>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</si>
  <si>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</si>
  <si>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</si>
  <si>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</si>
  <si>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</si>
  <si>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</si>
  <si>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</si>
  <si>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</si>
  <si>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</si>
  <si>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</si>
  <si>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</si>
  <si>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</si>
  <si>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</si>
  <si>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</si>
  <si>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</si>
  <si>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</si>
  <si>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</si>
  <si>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</si>
  <si>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</si>
  <si>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</si>
  <si>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</si>
  <si>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</si>
  <si>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</si>
  <si>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</si>
  <si>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</si>
  <si>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</si>
  <si>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</si>
  <si>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</si>
  <si>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</si>
  <si>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</si>
  <si>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</si>
  <si>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</si>
  <si>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</si>
  <si>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</si>
  <si>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</si>
  <si>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</si>
  <si>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</si>
  <si>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</si>
  <si>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</si>
  <si>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</si>
  <si>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</si>
  <si>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</si>
  <si>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</si>
  <si>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</si>
  <si>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</si>
  <si>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</si>
  <si>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</si>
  <si>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</si>
  <si>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</si>
  <si>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</si>
  <si>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</si>
  <si>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</si>
  <si>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</si>
  <si>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</si>
  <si>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</si>
  <si>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</si>
  <si>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</si>
  <si>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</si>
  <si>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</si>
  <si>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</si>
  <si>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</si>
  <si>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</si>
  <si>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</si>
  <si>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</si>
  <si>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</si>
  <si>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</si>
  <si>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</si>
  <si>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</si>
  <si>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</si>
  <si>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</si>
  <si>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</si>
  <si>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</si>
  <si>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</si>
  <si>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</si>
  <si>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</si>
  <si>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</si>
  <si>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</si>
  <si>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</si>
  <si>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</si>
  <si>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</si>
  <si>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</si>
  <si>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</si>
  <si>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</si>
  <si>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</si>
  <si>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</si>
  <si>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</si>
  <si>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</si>
  <si>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</si>
  <si>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</si>
  <si>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</si>
  <si>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</si>
  <si>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</si>
  <si>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</si>
  <si>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</si>
  <si>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</si>
  <si>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</si>
  <si>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</si>
  <si>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</si>
  <si>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</si>
  <si>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</si>
  <si>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</si>
  <si>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</si>
  <si>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</si>
  <si>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</si>
  <si>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</si>
  <si>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</si>
  <si>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</si>
  <si>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</si>
  <si>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</si>
  <si>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</si>
  <si>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</si>
  <si>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</si>
  <si>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</si>
  <si>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</si>
  <si>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</si>
  <si>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</si>
  <si>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</si>
  <si>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</si>
  <si>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</si>
  <si>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</si>
  <si>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</si>
  <si>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</si>
  <si>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</si>
  <si>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</si>
  <si>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</si>
  <si>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</si>
  <si>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</si>
  <si>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</si>
  <si>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</si>
  <si>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</si>
  <si>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</si>
  <si>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</si>
  <si>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</si>
  <si>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</si>
  <si>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</si>
  <si>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</si>
  <si>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</si>
  <si>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</si>
  <si>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</si>
  <si>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</si>
  <si>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</si>
  <si>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</si>
  <si>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</si>
  <si>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</si>
  <si>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</si>
  <si>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</si>
  <si>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</si>
  <si>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</si>
  <si>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</si>
  <si>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</si>
  <si>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</si>
  <si>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</si>
  <si>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</si>
  <si>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</si>
  <si>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</si>
  <si>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</si>
  <si>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</si>
  <si>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</si>
  <si>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</si>
  <si>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</si>
  <si>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</si>
  <si>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</si>
  <si>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</si>
  <si>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</si>
  <si>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</si>
  <si>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</si>
  <si>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</si>
  <si>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</si>
  <si>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</si>
  <si>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</si>
  <si>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</si>
  <si>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</si>
  <si>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</si>
  <si>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</si>
  <si>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</si>
  <si>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</si>
  <si>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</si>
  <si>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</si>
  <si>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</si>
  <si>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</si>
  <si>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</si>
  <si>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</si>
  <si>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</si>
  <si>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</si>
  <si>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</si>
  <si>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</si>
  <si>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</si>
  <si>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</si>
  <si>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</si>
  <si>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</si>
  <si>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</si>
  <si>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</si>
  <si>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</si>
  <si>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</si>
  <si>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</si>
  <si>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</si>
  <si>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</si>
  <si>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</si>
  <si>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</si>
  <si>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</si>
  <si>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</si>
  <si>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</si>
  <si>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</si>
  <si>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</si>
  <si>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</si>
  <si>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</si>
  <si>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</si>
  <si>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</si>
  <si>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</si>
  <si>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</si>
  <si>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</si>
  <si>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</si>
  <si>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</si>
  <si>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</si>
  <si>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</si>
  <si>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</si>
  <si>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</si>
  <si>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</si>
  <si>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</si>
  <si>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</si>
  <si>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</si>
  <si>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</si>
  <si>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</si>
  <si>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</si>
  <si>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</si>
  <si>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</si>
  <si>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</si>
  <si>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</si>
  <si>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</si>
  <si>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</si>
  <si>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</si>
  <si>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</si>
  <si>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</si>
  <si>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</si>
  <si>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</si>
  <si>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</si>
  <si>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</si>
  <si>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</si>
  <si>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</si>
  <si>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</si>
  <si>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</si>
  <si>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</si>
  <si>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</si>
  <si>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</si>
  <si>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</si>
  <si>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</si>
  <si>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</si>
  <si>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</si>
  <si>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</si>
  <si>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</si>
  <si>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</si>
  <si>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</si>
  <si>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</si>
  <si>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</si>
  <si>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</si>
  <si>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</si>
  <si>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</si>
  <si>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</si>
  <si>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</si>
  <si>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</si>
  <si>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</si>
  <si>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</si>
  <si>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</si>
  <si>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</si>
  <si>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</si>
  <si>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</si>
  <si>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</si>
  <si>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</si>
  <si>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</si>
  <si>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</si>
  <si>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</si>
  <si>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</si>
  <si>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</si>
  <si>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</si>
  <si>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</si>
  <si>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</si>
  <si>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</si>
  <si>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</si>
  <si>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</si>
  <si>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</si>
  <si>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</si>
  <si>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</si>
  <si>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</si>
  <si>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</si>
  <si>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</si>
  <si>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</si>
  <si>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</si>
  <si>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</si>
  <si>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</si>
  <si>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</si>
  <si>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</si>
  <si>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</si>
  <si>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</si>
  <si>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</si>
  <si>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</si>
  <si>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</si>
  <si>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</si>
  <si>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</si>
  <si>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</si>
  <si>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</si>
  <si>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</si>
  <si>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</si>
  <si>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</si>
  <si>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</si>
  <si>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</si>
  <si>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</si>
  <si>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</si>
  <si>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</si>
  <si>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</si>
  <si>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</si>
  <si>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</si>
  <si>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</si>
  <si>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</si>
  <si>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</si>
  <si>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</si>
  <si>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</si>
  <si>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</si>
  <si>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</si>
  <si>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</si>
  <si>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</si>
  <si>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</si>
  <si>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</si>
  <si>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</si>
  <si>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</si>
  <si>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</si>
  <si>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</si>
  <si>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</si>
  <si>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</si>
  <si>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</si>
  <si>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</si>
  <si>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</si>
  <si>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</si>
  <si>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</si>
  <si>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</si>
  <si>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</si>
  <si>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</si>
  <si>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</si>
  <si>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</si>
  <si>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</si>
  <si>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</si>
  <si>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</si>
  <si>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</si>
  <si>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</si>
  <si>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</si>
  <si>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</si>
  <si>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</si>
  <si>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</si>
  <si>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</si>
  <si>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</si>
  <si>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</si>
  <si>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</si>
  <si>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</si>
  <si>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</si>
  <si>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</si>
  <si>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</si>
  <si>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</si>
  <si>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</si>
  <si>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</si>
  <si>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</si>
  <si>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</si>
  <si>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</si>
  <si>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</si>
  <si>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</si>
  <si>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</si>
  <si>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</si>
  <si>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</si>
  <si>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</si>
  <si>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</si>
  <si>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</si>
  <si>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</si>
  <si>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</si>
  <si>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</si>
  <si>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</si>
  <si>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</si>
  <si>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</si>
  <si>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</si>
  <si>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</si>
  <si>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</si>
  <si>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</si>
  <si>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</si>
  <si>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</si>
  <si>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</si>
  <si>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</si>
  <si>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</si>
  <si>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</si>
  <si>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</si>
  <si>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</si>
  <si>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</si>
  <si>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</si>
  <si>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</si>
  <si>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</si>
  <si>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</si>
  <si>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</si>
  <si>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</si>
  <si>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</si>
  <si>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</si>
  <si>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</si>
  <si>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</si>
  <si>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</si>
  <si>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</si>
  <si>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</si>
  <si>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</si>
  <si>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</si>
  <si>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</si>
  <si>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</si>
  <si>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</si>
  <si>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</si>
  <si>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</si>
  <si>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</si>
  <si>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</si>
  <si>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</si>
  <si>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</si>
  <si>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</si>
  <si>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</si>
  <si>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</si>
  <si>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</si>
  <si>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</si>
  <si>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</si>
  <si>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</si>
  <si>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</si>
  <si>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</si>
  <si>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</si>
  <si>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</si>
  <si>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</si>
  <si>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</si>
  <si>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</si>
  <si>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</si>
  <si>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</si>
  <si>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</si>
  <si>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</si>
  <si>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</si>
  <si>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</si>
  <si>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</si>
  <si>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</si>
  <si>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</si>
  <si>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</si>
  <si>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</si>
  <si>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</si>
  <si>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</si>
  <si>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</si>
  <si>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</si>
  <si>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</si>
  <si>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</si>
  <si>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</si>
  <si>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</si>
  <si>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</si>
  <si>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</si>
  <si>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</si>
  <si>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</si>
  <si>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</si>
  <si>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</si>
  <si>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</si>
  <si>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</si>
  <si>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</si>
  <si>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</si>
  <si>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</si>
  <si>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</si>
  <si>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</si>
  <si>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</si>
  <si>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</si>
  <si>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</si>
  <si>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</si>
  <si>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</si>
  <si>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</si>
  <si>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</si>
  <si>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</si>
  <si>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</si>
  <si>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</si>
  <si>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</si>
  <si>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</si>
  <si>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</si>
  <si>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</si>
  <si>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</si>
  <si>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</si>
  <si>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</si>
  <si>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</si>
  <si>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</si>
  <si>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</si>
  <si>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</si>
  <si>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</si>
  <si>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</si>
  <si>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</si>
  <si>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</si>
  <si>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</si>
  <si>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</si>
  <si>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</si>
  <si>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</si>
  <si>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</si>
  <si>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</si>
  <si>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</si>
  <si>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</si>
  <si>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</si>
  <si>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</si>
  <si>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</si>
  <si>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</si>
  <si>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</si>
  <si>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</si>
  <si>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</si>
  <si>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</si>
  <si>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</si>
  <si>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</si>
  <si>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</si>
  <si>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</si>
  <si>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</si>
  <si>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</si>
  <si>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</si>
  <si>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</si>
  <si>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</si>
  <si>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</si>
  <si>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</si>
  <si>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</si>
  <si>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</si>
  <si>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</si>
  <si>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</si>
  <si>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</si>
  <si>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</si>
  <si>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</si>
  <si>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</si>
  <si>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</si>
  <si>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</si>
  <si>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</si>
  <si>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</si>
  <si>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</si>
  <si>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</si>
  <si>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</si>
  <si>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</si>
  <si>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</si>
  <si>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</si>
  <si>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</si>
  <si>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</si>
  <si>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</si>
  <si>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</si>
  <si>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</si>
  <si>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</si>
  <si>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</si>
  <si>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</si>
  <si>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</si>
  <si>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</si>
  <si>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</si>
  <si>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</si>
  <si>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</si>
  <si>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</si>
  <si>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</si>
  <si>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</si>
  <si>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</si>
  <si>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</si>
  <si>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</si>
  <si>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</si>
  <si>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</si>
  <si>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</si>
  <si>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</si>
  <si>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</si>
  <si>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</si>
  <si>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</si>
  <si>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</si>
  <si>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</si>
  <si>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</si>
  <si>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</si>
  <si>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</si>
  <si>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</si>
  <si>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</si>
  <si>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</si>
  <si>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</si>
  <si>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</si>
  <si>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</si>
  <si>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</si>
  <si>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</si>
  <si>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</si>
  <si>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</si>
  <si>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</si>
  <si>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</si>
  <si>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</si>
  <si>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</si>
  <si>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</si>
  <si>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</si>
  <si>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</si>
  <si>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</si>
  <si>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</si>
  <si>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</si>
  <si>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</si>
  <si>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</si>
  <si>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</si>
  <si>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</si>
  <si>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</si>
  <si>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</si>
  <si>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</si>
  <si>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</si>
  <si>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</si>
  <si>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</si>
  <si>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</si>
  <si>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</si>
  <si>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</si>
  <si>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</si>
  <si>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</si>
  <si>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</si>
  <si>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</si>
  <si>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</si>
  <si>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</si>
  <si>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</si>
  <si>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</si>
  <si>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</si>
  <si>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</si>
  <si>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</si>
  <si>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</si>
  <si>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</si>
  <si>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</si>
  <si>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</si>
  <si>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</si>
  <si>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</si>
  <si>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</si>
  <si>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</si>
  <si>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</si>
  <si>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</si>
  <si>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</si>
  <si>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</si>
  <si>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</si>
  <si>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</si>
  <si>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</si>
  <si>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</si>
  <si>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</si>
  <si>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</si>
  <si>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</si>
  <si>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</si>
  <si>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</si>
  <si>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</si>
  <si>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</si>
  <si>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</si>
  <si>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</si>
  <si>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</si>
  <si>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</si>
  <si>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</si>
  <si>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</si>
  <si>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</si>
  <si>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</si>
  <si>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</si>
  <si>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</si>
  <si>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</si>
  <si>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</si>
  <si>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</si>
  <si>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</si>
  <si>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</si>
  <si>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</si>
  <si>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</si>
  <si>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</si>
  <si>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</si>
  <si>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</si>
  <si>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</si>
  <si>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</si>
  <si>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</si>
  <si>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</si>
  <si>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</si>
  <si>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</si>
  <si>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</si>
  <si>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</si>
  <si>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</si>
  <si>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</si>
  <si>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</si>
  <si>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</si>
  <si>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</si>
  <si>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</si>
  <si>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</si>
  <si>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</si>
  <si>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</si>
  <si>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</si>
  <si>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</si>
  <si>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</si>
  <si>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</si>
  <si>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</si>
  <si>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</si>
  <si>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</si>
  <si>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</si>
  <si>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</si>
  <si>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</si>
  <si>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</si>
  <si>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</si>
  <si>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</si>
  <si>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</si>
  <si>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</si>
  <si>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</si>
  <si>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</si>
  <si>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</si>
  <si>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</si>
  <si>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</si>
  <si>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</si>
  <si>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</si>
  <si>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</si>
  <si>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</si>
  <si>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</si>
  <si>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</si>
  <si>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</si>
  <si>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</si>
  <si>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</si>
  <si>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</si>
  <si>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</si>
  <si>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</si>
  <si>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</si>
  <si>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</si>
  <si>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</si>
  <si>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</si>
  <si>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</si>
  <si>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</si>
  <si>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</si>
  <si>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</si>
  <si>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</si>
  <si>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</si>
  <si>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</si>
  <si>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</si>
  <si>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</si>
  <si>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</si>
  <si>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</si>
  <si>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</si>
  <si>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</si>
  <si>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</si>
  <si>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</si>
  <si>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</si>
  <si>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</si>
  <si>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</si>
  <si>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</si>
  <si>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</si>
  <si>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</si>
  <si>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</si>
  <si>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</si>
  <si>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</si>
  <si>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</si>
  <si>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</si>
  <si>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</si>
  <si>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</si>
  <si>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</si>
  <si>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</si>
  <si>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</si>
  <si>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</si>
  <si>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</si>
  <si>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</si>
  <si>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</si>
  <si>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</si>
  <si>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</si>
  <si>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</si>
  <si>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</si>
  <si>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</si>
  <si>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</si>
  <si>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</si>
  <si>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</si>
  <si>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</si>
  <si>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</si>
  <si>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</si>
  <si>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</si>
  <si>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</si>
  <si>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</si>
  <si>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</si>
  <si>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</si>
  <si>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</si>
  <si>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</si>
  <si>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</si>
  <si>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</si>
  <si>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</si>
  <si>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</si>
  <si>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</si>
  <si>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</si>
  <si>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</si>
  <si>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</si>
  <si>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</si>
  <si>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</si>
  <si>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</si>
  <si>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</si>
  <si>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</si>
  <si>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</si>
  <si>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</si>
  <si>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</si>
  <si>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</si>
  <si>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</si>
  <si>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</si>
  <si>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</si>
  <si>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</si>
  <si>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</si>
  <si>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</si>
  <si>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</si>
  <si>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</si>
  <si>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</si>
  <si>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</si>
  <si>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</si>
  <si>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</si>
  <si>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</si>
  <si>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</si>
  <si>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</si>
  <si>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</si>
  <si>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</si>
  <si>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</si>
  <si>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</si>
  <si>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</si>
  <si>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</si>
  <si>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</si>
  <si>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</si>
  <si>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</si>
  <si>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</si>
  <si>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</si>
  <si>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</si>
  <si>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</si>
  <si>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</si>
  <si>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</si>
  <si>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</si>
  <si>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</si>
  <si>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</si>
  <si>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</si>
  <si>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</si>
  <si>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</si>
  <si>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</si>
  <si>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</si>
  <si>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</si>
  <si>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</si>
  <si>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</si>
  <si>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</si>
  <si>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</si>
  <si>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</si>
  <si>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</si>
  <si>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</si>
  <si>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</si>
  <si>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</si>
  <si>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</si>
  <si>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</si>
  <si>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</si>
  <si>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</si>
  <si>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</si>
  <si>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</si>
  <si>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</si>
  <si>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</si>
  <si>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</si>
  <si>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</si>
  <si>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</si>
  <si>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</si>
  <si>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</si>
  <si>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</si>
  <si>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</si>
  <si>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</si>
  <si>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</si>
  <si>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</si>
  <si>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</si>
  <si>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</si>
  <si>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</si>
  <si>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</si>
  <si>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</si>
  <si>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</si>
  <si>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</si>
  <si>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</si>
  <si>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</si>
  <si>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</si>
  <si>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</si>
  <si>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</si>
  <si>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</si>
  <si>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</si>
  <si>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</si>
  <si>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</si>
  <si>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</si>
  <si>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</si>
  <si>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</si>
  <si>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</si>
  <si>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</si>
  <si>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</si>
  <si>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</si>
  <si>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</si>
  <si>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</si>
  <si>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</si>
  <si>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</si>
  <si>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</si>
  <si>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</si>
  <si>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</si>
  <si>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</si>
  <si>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</si>
  <si>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</si>
  <si>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</si>
  <si>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</si>
  <si>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</si>
  <si>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</si>
  <si>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</si>
  <si>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</si>
  <si>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</si>
  <si>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</si>
  <si>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</si>
  <si>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</si>
  <si>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</si>
  <si>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</si>
  <si>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</si>
  <si>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</si>
  <si>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</si>
  <si>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</si>
  <si>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</si>
  <si>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</si>
  <si>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</si>
  <si>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</si>
  <si>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</si>
  <si>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</si>
  <si>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</si>
  <si>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</si>
  <si>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</si>
  <si>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</si>
  <si>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</si>
  <si>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</si>
  <si>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</si>
  <si>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</si>
  <si>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</si>
  <si>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</si>
  <si>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</si>
  <si>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</si>
  <si>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</si>
  <si>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</si>
  <si>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</si>
  <si>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</si>
  <si>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</si>
  <si>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</si>
  <si>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</si>
  <si>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</si>
  <si>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</si>
  <si>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</si>
  <si>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</si>
  <si>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</si>
  <si>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</si>
  <si>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</si>
  <si>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</si>
  <si>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</si>
  <si>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</si>
  <si>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</si>
  <si>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</si>
  <si>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</si>
  <si>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</si>
  <si>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</si>
  <si>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</si>
  <si>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</si>
  <si>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</si>
  <si>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</si>
  <si>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</si>
  <si>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</si>
  <si>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</si>
  <si>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</si>
  <si>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</si>
  <si>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</si>
  <si>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</si>
  <si>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</si>
  <si>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</si>
  <si>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</si>
  <si>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</si>
  <si>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</si>
  <si>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</si>
  <si>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</si>
  <si>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</si>
  <si>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</si>
  <si>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</si>
  <si>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</si>
  <si>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</si>
  <si>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</si>
  <si>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</si>
  <si>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</si>
  <si>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</si>
  <si>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</si>
  <si>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</si>
  <si>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</si>
  <si>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</si>
  <si>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</si>
  <si>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</si>
  <si>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</si>
  <si>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</si>
  <si>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</si>
  <si>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</si>
  <si>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</si>
  <si>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</si>
  <si>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</si>
  <si>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</si>
  <si>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</si>
  <si>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</si>
  <si>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</si>
  <si>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</si>
  <si>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</si>
  <si>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</si>
  <si>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</si>
  <si>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</si>
  <si>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</si>
  <si>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</si>
  <si>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</si>
  <si>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</si>
  <si>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</si>
  <si>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</si>
  <si>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</si>
  <si>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</si>
  <si>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</si>
  <si>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</si>
  <si>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</si>
  <si>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</si>
  <si>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</si>
  <si>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</si>
  <si>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</si>
  <si>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</si>
  <si>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</si>
  <si>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</si>
  <si>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</si>
  <si>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</si>
  <si>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</si>
  <si>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</si>
  <si>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</si>
  <si>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</si>
  <si>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</si>
  <si>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</si>
  <si>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</si>
  <si>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</si>
  <si>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</si>
  <si>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</si>
  <si>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</si>
  <si>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</si>
  <si>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</si>
  <si>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</si>
  <si>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</si>
  <si>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</si>
  <si>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</si>
  <si>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</si>
  <si>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</si>
  <si>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</si>
  <si>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</si>
  <si>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</si>
  <si>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</si>
  <si>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</si>
  <si>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</si>
  <si>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</si>
  <si>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</si>
  <si>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</si>
  <si>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</si>
  <si>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</si>
  <si>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</si>
  <si>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</si>
  <si>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</si>
  <si>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</si>
  <si>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</si>
  <si>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</si>
  <si>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</si>
  <si>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</si>
  <si>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</si>
  <si>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</si>
  <si>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</si>
  <si>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</si>
  <si>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</si>
  <si>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</si>
  <si>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</si>
  <si>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</si>
  <si>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</si>
  <si>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</si>
  <si>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</si>
  <si>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</si>
  <si>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</si>
  <si>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</si>
  <si>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</si>
  <si>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</si>
  <si>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</si>
  <si>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</si>
  <si>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</si>
  <si>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</si>
  <si>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</si>
  <si>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</si>
  <si>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</si>
  <si>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</si>
  <si>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</si>
  <si>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</si>
  <si>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</si>
  <si>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</si>
  <si>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</si>
  <si>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</si>
  <si>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</si>
  <si>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</si>
  <si>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</si>
  <si>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</si>
  <si>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</si>
  <si>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</si>
  <si>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</si>
  <si>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</si>
  <si>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</si>
  <si>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</si>
  <si>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</si>
  <si>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</si>
  <si>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</si>
  <si>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</si>
  <si>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</si>
  <si>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</si>
  <si>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</si>
  <si>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</si>
  <si>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</si>
  <si>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</si>
  <si>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</si>
  <si>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</si>
  <si>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</si>
  <si>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</si>
  <si>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</si>
  <si>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</si>
  <si>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</si>
  <si>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</si>
  <si>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</si>
  <si>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</si>
  <si>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</si>
  <si>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</si>
  <si>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</si>
  <si>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</si>
  <si>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</si>
  <si>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</si>
  <si>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</si>
  <si>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</si>
  <si>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</si>
  <si>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</si>
  <si>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</si>
  <si>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</si>
  <si>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</si>
  <si>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</si>
  <si>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</si>
  <si>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</si>
  <si>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</si>
  <si>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</si>
  <si>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</si>
  <si>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</si>
  <si>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</si>
  <si>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</si>
  <si>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</si>
  <si>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</si>
  <si>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</si>
  <si>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</si>
  <si>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</si>
  <si>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</si>
  <si>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</si>
  <si>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</si>
  <si>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</si>
  <si>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</si>
  <si>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</si>
  <si>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</si>
  <si>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</si>
  <si>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</si>
  <si>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</si>
  <si>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</si>
  <si>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</si>
  <si>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</si>
  <si>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</si>
  <si>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</si>
  <si>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</si>
  <si>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</si>
  <si>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</si>
  <si>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</si>
  <si>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</si>
  <si>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</si>
  <si>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</si>
  <si>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</si>
  <si>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</si>
  <si>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</si>
  <si>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</si>
  <si>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</si>
  <si>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</si>
  <si>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</si>
  <si>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</si>
  <si>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</si>
  <si>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</si>
  <si>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</si>
  <si>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</si>
  <si>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</si>
  <si>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</si>
  <si>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</si>
  <si>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</si>
  <si>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</si>
  <si>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</si>
  <si>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</si>
  <si>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</si>
  <si>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</si>
  <si>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</si>
  <si>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</si>
  <si>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</si>
  <si>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</si>
  <si>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</si>
  <si>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</si>
  <si>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</si>
  <si>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</si>
  <si>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</si>
  <si>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</si>
  <si>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</si>
  <si>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</si>
  <si>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</si>
  <si>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</si>
  <si>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</si>
  <si>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</si>
  <si>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</si>
  <si>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</si>
  <si>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</si>
  <si>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</si>
  <si>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</si>
  <si>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</si>
  <si>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</si>
  <si>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</si>
  <si>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</si>
  <si>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</si>
  <si>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</si>
  <si>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</si>
  <si>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</si>
  <si>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</si>
  <si>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</si>
  <si>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</si>
  <si>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</si>
  <si>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</si>
  <si>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</si>
  <si>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</si>
  <si>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</si>
  <si>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</si>
  <si>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</si>
  <si>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</si>
  <si>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</si>
  <si>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</si>
  <si>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</si>
  <si>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</si>
  <si>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</si>
  <si>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</si>
  <si>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</si>
  <si>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</si>
  <si>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</si>
  <si>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</si>
  <si>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</si>
  <si>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</si>
  <si>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</si>
  <si>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</si>
  <si>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</si>
  <si>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</si>
  <si>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</si>
  <si>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</si>
  <si>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</si>
  <si>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</si>
  <si>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</si>
  <si>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</si>
  <si>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</si>
  <si>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</si>
  <si>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</si>
  <si>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</si>
  <si>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</si>
  <si>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</si>
  <si>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</si>
  <si>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</si>
  <si>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</si>
  <si>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</si>
  <si>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</si>
  <si>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</si>
  <si>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</si>
  <si>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</si>
  <si>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</si>
  <si>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</si>
  <si>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</si>
  <si>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</si>
  <si>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</si>
  <si>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</si>
  <si>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</si>
  <si>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</si>
  <si>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</si>
  <si>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</si>
  <si>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</si>
  <si>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</si>
  <si>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</si>
  <si>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</si>
  <si>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</si>
  <si>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</si>
  <si>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</si>
  <si>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</si>
  <si>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</si>
  <si>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</si>
  <si>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</si>
  <si>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</si>
  <si>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</si>
  <si>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</si>
  <si>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</si>
  <si>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</si>
  <si>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</si>
  <si>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</si>
  <si>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</si>
  <si>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</si>
  <si>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</si>
  <si>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</si>
  <si>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</si>
  <si>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</si>
  <si>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</si>
  <si>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</si>
  <si>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</si>
  <si>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</si>
  <si>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</si>
  <si>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</si>
  <si>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</si>
  <si>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</si>
  <si>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</si>
  <si>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</si>
  <si>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</si>
  <si>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</si>
  <si>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</si>
  <si>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</si>
  <si>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</si>
  <si>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</si>
  <si>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</si>
  <si>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</si>
  <si>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</si>
  <si>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</si>
  <si>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</si>
  <si>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</si>
  <si>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</si>
  <si>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</si>
  <si>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</si>
  <si>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</si>
  <si>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</si>
  <si>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</si>
  <si>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</si>
  <si>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</si>
  <si>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</si>
  <si>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</si>
  <si>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</si>
  <si>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</si>
  <si>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</si>
  <si>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</si>
  <si>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</si>
  <si>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</si>
  <si>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</si>
  <si>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</si>
  <si>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</si>
  <si>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</si>
  <si>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</si>
  <si>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</si>
  <si>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</si>
  <si>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</si>
  <si>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</si>
  <si>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</si>
  <si>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</si>
  <si>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</si>
  <si>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</si>
  <si>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</si>
  <si>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</si>
  <si>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</si>
  <si>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</si>
  <si>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</si>
  <si>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</si>
  <si>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</si>
  <si>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</si>
  <si>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</si>
  <si>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</si>
  <si>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</si>
  <si>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</si>
  <si>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</si>
  <si>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</si>
  <si>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</si>
  <si>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</si>
  <si>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</si>
  <si>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</si>
  <si>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</si>
  <si>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</si>
  <si>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</si>
  <si>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</si>
  <si>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</si>
  <si>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</si>
  <si>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</si>
  <si>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</si>
  <si>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</si>
  <si>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</si>
  <si>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</si>
  <si>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</si>
  <si>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</si>
  <si>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</si>
  <si>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</si>
  <si>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</si>
  <si>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</si>
  <si>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</si>
  <si>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</si>
  <si>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</si>
  <si>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</si>
  <si>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</si>
  <si>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</si>
  <si>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</si>
  <si>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</si>
  <si>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</si>
  <si>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</si>
  <si>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</si>
  <si>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</si>
  <si>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</si>
  <si>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</si>
  <si>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</si>
  <si>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</si>
  <si>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</si>
  <si>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</si>
  <si>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</si>
  <si>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</si>
  <si>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</si>
  <si>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</si>
  <si>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</si>
  <si>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</si>
  <si>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</si>
  <si>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</si>
  <si>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</si>
  <si>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</si>
  <si>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</si>
  <si>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</si>
  <si>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</si>
  <si>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</si>
  <si>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</si>
  <si>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</si>
  <si>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</si>
  <si>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</si>
  <si>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</si>
  <si>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</si>
  <si>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</si>
  <si>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</si>
  <si>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</si>
  <si>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</si>
  <si>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</si>
  <si>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</si>
  <si>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</si>
  <si>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</si>
  <si>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</si>
  <si>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</si>
  <si>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</si>
  <si>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</si>
  <si>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</si>
  <si>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</si>
  <si>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</si>
  <si>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</si>
  <si>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</si>
  <si>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</si>
  <si>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</si>
  <si>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</si>
  <si>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</si>
  <si>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</si>
  <si>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</si>
  <si>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</si>
  <si>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</si>
  <si>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</si>
  <si>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</si>
  <si>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</si>
  <si>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</si>
  <si>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</si>
  <si>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</si>
  <si>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</si>
  <si>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</si>
  <si>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</si>
  <si>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</si>
  <si>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</si>
  <si>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</si>
  <si>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</si>
  <si>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</si>
  <si>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</si>
  <si>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</si>
  <si>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</si>
  <si>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</si>
  <si>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</si>
  <si>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</si>
  <si>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</si>
  <si>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</si>
  <si>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</si>
  <si>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</si>
  <si>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</si>
  <si>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</si>
  <si>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</si>
  <si>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</si>
  <si>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</si>
  <si>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</si>
  <si>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</si>
  <si>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</si>
  <si>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</si>
  <si>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</si>
  <si>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</si>
  <si>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</si>
  <si>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</si>
  <si>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</si>
  <si>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</si>
  <si>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</si>
  <si>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</si>
  <si>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</si>
  <si>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</si>
  <si>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</si>
  <si>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</si>
  <si>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</si>
  <si>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</si>
  <si>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</si>
  <si>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</si>
  <si>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</si>
  <si>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</si>
  <si>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</si>
  <si>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</si>
  <si>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</si>
  <si>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</si>
  <si>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</si>
  <si>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</si>
  <si>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</si>
  <si>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</si>
  <si>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</si>
  <si>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</si>
  <si>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</si>
  <si>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</si>
  <si>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</si>
  <si>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</si>
  <si>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</si>
  <si>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</si>
  <si>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</si>
  <si>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</si>
  <si>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</si>
  <si>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</si>
  <si>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</si>
  <si>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</si>
  <si>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</si>
  <si>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</si>
  <si>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</si>
  <si>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</si>
  <si>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</si>
  <si>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</si>
  <si>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</si>
  <si>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</si>
  <si>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</si>
  <si>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</si>
  <si>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</si>
  <si>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</si>
  <si>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</si>
  <si>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</si>
  <si>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</si>
  <si>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</si>
  <si>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</si>
  <si>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</si>
  <si>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</si>
  <si>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</si>
  <si>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</si>
  <si>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</si>
  <si>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</si>
  <si>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</si>
  <si>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</si>
  <si>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</si>
  <si>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</si>
  <si>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</si>
  <si>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</si>
  <si>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</si>
  <si>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</si>
  <si>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</si>
  <si>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</si>
  <si>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</si>
  <si>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</si>
  <si>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</si>
  <si>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</si>
  <si>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</si>
  <si>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</si>
  <si>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</si>
  <si>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</si>
  <si>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</si>
  <si>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</si>
  <si>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</si>
  <si>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</si>
  <si>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</si>
  <si>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</si>
  <si>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</si>
  <si>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</si>
  <si>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</si>
  <si>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</si>
  <si>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</si>
  <si>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</si>
  <si>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</si>
  <si>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</si>
  <si>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</si>
  <si>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</si>
  <si>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</si>
  <si>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</si>
  <si>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</si>
  <si>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</si>
  <si>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</si>
  <si>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</si>
  <si>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</si>
  <si>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</si>
  <si>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</si>
  <si>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</si>
  <si>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</si>
  <si>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</si>
  <si>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</si>
  <si>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</si>
  <si>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</si>
  <si>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</si>
  <si>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</si>
  <si>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</si>
  <si>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</si>
  <si>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</si>
  <si>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</si>
  <si>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</si>
  <si>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</si>
  <si>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</si>
  <si>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</si>
  <si>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</si>
  <si>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</si>
  <si>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</si>
  <si>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</si>
  <si>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</si>
  <si>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</si>
  <si>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</si>
  <si>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</si>
  <si>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</si>
  <si>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</si>
  <si>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</si>
  <si>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</si>
  <si>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</si>
  <si>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</si>
  <si>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</si>
  <si>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</si>
  <si>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</si>
  <si>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</si>
  <si>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</si>
  <si>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</si>
  <si>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</si>
  <si>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</si>
  <si>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</si>
  <si>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</si>
  <si>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</si>
  <si>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</si>
  <si>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</si>
  <si>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</si>
  <si>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</si>
  <si>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</si>
  <si>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</si>
  <si>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</si>
  <si>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</si>
  <si>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</si>
  <si>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</si>
  <si>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</si>
  <si>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</si>
  <si>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</si>
  <si>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</si>
  <si>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</si>
  <si>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</si>
  <si>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</si>
  <si>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</si>
  <si>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</si>
  <si>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</si>
  <si>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</si>
  <si>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</si>
  <si>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</si>
  <si>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</si>
  <si>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</si>
  <si>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</si>
  <si>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</si>
  <si>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</si>
  <si>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</si>
  <si>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</si>
  <si>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</si>
  <si>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</si>
  <si>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</si>
  <si>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</si>
  <si>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</si>
  <si>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</si>
  <si>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</si>
  <si>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</si>
  <si>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</si>
  <si>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</si>
  <si>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</si>
  <si>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</si>
  <si>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</si>
  <si>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</si>
  <si>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</si>
  <si>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</si>
  <si>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</si>
  <si>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</si>
  <si>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</si>
  <si>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</si>
  <si>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</si>
  <si>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</si>
  <si>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</si>
  <si>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</si>
  <si>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</si>
  <si>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</si>
  <si>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</si>
  <si>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</si>
  <si>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</si>
  <si>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</si>
  <si>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</si>
  <si>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</si>
  <si>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</si>
  <si>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</si>
  <si>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</si>
  <si>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</si>
  <si>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</si>
  <si>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</si>
  <si>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</si>
  <si>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</si>
  <si>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</si>
  <si>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</si>
  <si>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</si>
  <si>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</si>
  <si>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</si>
  <si>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</si>
  <si>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</si>
  <si>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</si>
  <si>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</si>
  <si>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</si>
  <si>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</si>
  <si>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</si>
  <si>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</si>
  <si>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</si>
  <si>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</si>
  <si>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</si>
  <si>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</si>
  <si>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</si>
  <si>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</si>
  <si>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</si>
  <si>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</si>
  <si>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</si>
  <si>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</si>
  <si>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</si>
  <si>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</si>
  <si>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</si>
  <si>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</si>
  <si>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</si>
  <si>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</si>
  <si>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</si>
  <si>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</si>
  <si>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</si>
  <si>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</si>
  <si>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</si>
  <si>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</si>
  <si>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</si>
  <si>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</si>
  <si>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</si>
  <si>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</si>
  <si>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</si>
  <si>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</si>
  <si>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</si>
  <si>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</si>
  <si>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</si>
  <si>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</si>
  <si>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</si>
  <si>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</si>
  <si>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</si>
  <si>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</si>
  <si>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</si>
  <si>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</si>
  <si>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</si>
  <si>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</si>
  <si>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</si>
  <si>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</si>
  <si>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</si>
  <si>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</si>
  <si>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</si>
  <si>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</si>
  <si>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</si>
  <si>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</si>
  <si>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</si>
  <si>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</si>
  <si>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</si>
  <si>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</si>
  <si>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</si>
  <si>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</si>
  <si>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</si>
  <si>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</si>
  <si>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</si>
  <si>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</si>
  <si>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</si>
  <si>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</si>
  <si>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</si>
  <si>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</si>
  <si>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</si>
  <si>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</si>
  <si>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</si>
  <si>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</si>
  <si>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</si>
  <si>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</si>
  <si>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</si>
  <si>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</si>
  <si>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</si>
  <si>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</si>
  <si>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</si>
  <si>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</si>
  <si>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</si>
  <si>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</si>
  <si>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</si>
  <si>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</si>
  <si>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</si>
  <si>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</si>
  <si>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</si>
  <si>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</si>
  <si>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</si>
  <si>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</si>
  <si>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</si>
  <si>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</si>
  <si>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</si>
  <si>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</si>
  <si>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</si>
  <si>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</si>
  <si>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</si>
  <si>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</si>
  <si>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</si>
  <si>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</si>
  <si>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</si>
  <si>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</si>
  <si>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</si>
  <si>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</si>
  <si>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</si>
  <si>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</si>
  <si>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</si>
  <si>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</si>
  <si>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</si>
  <si>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</si>
  <si>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</si>
  <si>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</si>
  <si>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</si>
  <si>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</si>
  <si>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</si>
  <si>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</si>
  <si>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</si>
  <si>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</si>
  <si>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</si>
  <si>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</si>
  <si>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</si>
  <si>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</si>
  <si>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</si>
  <si>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</si>
  <si>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</si>
  <si>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</si>
  <si>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</si>
  <si>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</si>
  <si>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</si>
  <si>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</si>
  <si>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</si>
  <si>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</si>
  <si>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</si>
  <si>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</si>
  <si>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</si>
  <si>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</si>
  <si>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</si>
  <si>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</si>
  <si>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</si>
  <si>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</si>
  <si>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</si>
  <si>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</si>
  <si>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</si>
  <si>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</si>
  <si>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</si>
  <si>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</si>
  <si>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</si>
  <si>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</si>
  <si>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</si>
  <si>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</si>
  <si>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</si>
  <si>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</si>
  <si>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</si>
  <si>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</si>
  <si>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</si>
  <si>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</si>
  <si>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</si>
  <si>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</si>
  <si>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</si>
  <si>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</si>
  <si>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</si>
  <si>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</si>
  <si>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</si>
  <si>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</si>
  <si>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</si>
  <si>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</si>
  <si>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</si>
  <si>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</si>
  <si>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</si>
  <si>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</si>
  <si>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</si>
  <si>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</si>
  <si>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</si>
  <si>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</si>
  <si>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</si>
  <si>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</si>
  <si>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</si>
  <si>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</si>
  <si>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</si>
  <si>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</si>
  <si>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</si>
  <si>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</si>
  <si>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</si>
  <si>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</si>
  <si>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</si>
  <si>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</si>
  <si>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</si>
  <si>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</si>
  <si>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</si>
  <si>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</si>
  <si>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</si>
  <si>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</si>
  <si>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</si>
  <si>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</si>
  <si>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</si>
  <si>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</si>
  <si>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</si>
  <si>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</si>
  <si>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</si>
  <si>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</si>
  <si>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</si>
  <si>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</si>
  <si>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</si>
  <si>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</si>
  <si>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</si>
  <si>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</si>
  <si>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</si>
  <si>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</si>
  <si>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</si>
  <si>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</si>
  <si>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</si>
  <si>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</si>
  <si>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</si>
  <si>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</si>
  <si>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</si>
  <si>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</si>
  <si>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</si>
  <si>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</si>
  <si>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</si>
  <si>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</si>
  <si>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</si>
  <si>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</si>
  <si>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</si>
  <si>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</si>
  <si>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</si>
  <si>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</si>
  <si>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</si>
  <si>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</si>
  <si>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</si>
  <si>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</si>
  <si>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</si>
  <si>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</si>
  <si>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</si>
  <si>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</si>
  <si>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</si>
  <si>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</si>
  <si>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</si>
  <si>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</si>
  <si>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</si>
  <si>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</si>
  <si>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</si>
  <si>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</si>
  <si>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</si>
  <si>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</si>
  <si>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</si>
  <si>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</si>
  <si>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</si>
  <si>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</si>
  <si>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</si>
  <si>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</si>
  <si>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</si>
  <si>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</si>
  <si>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</si>
  <si>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</si>
  <si>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</si>
  <si>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</si>
  <si>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</si>
  <si>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</si>
  <si>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</si>
  <si>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</si>
  <si>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</si>
  <si>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</si>
  <si>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</si>
  <si>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</si>
  <si>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</si>
  <si>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</si>
  <si>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</si>
  <si>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</si>
  <si>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</si>
  <si>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</si>
  <si>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</si>
  <si>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</si>
  <si>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</si>
  <si>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</si>
  <si>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</si>
  <si>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</si>
  <si>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</si>
  <si>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</si>
  <si>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</si>
  <si>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</si>
  <si>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</si>
  <si>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</si>
  <si>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</si>
  <si>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</si>
  <si>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</si>
  <si>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</si>
  <si>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</si>
  <si>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</si>
  <si>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</si>
  <si>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</si>
  <si>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</si>
  <si>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</si>
  <si>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</si>
  <si>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</si>
  <si>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</si>
  <si>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</si>
  <si>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</si>
  <si>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</si>
  <si>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</si>
  <si>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</si>
  <si>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</si>
  <si>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</si>
  <si>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</si>
  <si>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</si>
  <si>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</si>
  <si>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</si>
  <si>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</si>
  <si>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</si>
  <si>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</si>
  <si>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</si>
  <si>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</si>
  <si>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</si>
  <si>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</si>
  <si>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</si>
  <si>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</si>
  <si>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</si>
  <si>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</si>
  <si>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</si>
  <si>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</si>
  <si>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</si>
  <si>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</si>
  <si>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</si>
  <si>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</si>
  <si>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</si>
  <si>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</si>
  <si>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</si>
  <si>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</si>
  <si>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</si>
  <si>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</si>
  <si>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</si>
  <si>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</si>
  <si>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</si>
  <si>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</si>
  <si>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</si>
  <si>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</si>
  <si>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</si>
  <si>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</si>
  <si>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</si>
  <si>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</si>
  <si>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</si>
  <si>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</si>
  <si>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</si>
  <si>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</si>
  <si>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</si>
  <si>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</si>
  <si>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</si>
  <si>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</si>
  <si>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</si>
  <si>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</si>
  <si>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</si>
  <si>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</si>
  <si>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</si>
  <si>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</si>
  <si>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</si>
  <si>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</si>
  <si>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</si>
  <si>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</si>
  <si>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</si>
  <si>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</si>
  <si>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</si>
  <si>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</si>
  <si>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</si>
  <si>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</si>
  <si>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</si>
  <si>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</si>
  <si>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</si>
  <si>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</si>
  <si>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</si>
  <si>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</si>
  <si>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</si>
  <si>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</si>
  <si>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</si>
  <si>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</si>
  <si>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</si>
  <si>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</si>
  <si>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</si>
  <si>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</si>
  <si>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</si>
  <si>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</si>
  <si>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</si>
  <si>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</si>
  <si>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</si>
  <si>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</si>
  <si>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</si>
  <si>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</si>
  <si>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</si>
  <si>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</si>
  <si>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</si>
  <si>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</si>
  <si>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</si>
  <si>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</si>
  <si>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</si>
  <si>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</si>
  <si>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</si>
  <si>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</si>
  <si>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</si>
  <si>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</si>
  <si>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</si>
  <si>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</si>
  <si>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</si>
  <si>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</si>
  <si>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</si>
  <si>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</si>
  <si>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</si>
  <si>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</si>
  <si>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</si>
  <si>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</si>
  <si>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</si>
  <si>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</si>
  <si>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</si>
  <si>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</si>
  <si>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</si>
  <si>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</si>
  <si>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</si>
  <si>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</si>
  <si>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</si>
  <si>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</si>
  <si>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</si>
  <si>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</si>
  <si>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</si>
  <si>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</si>
  <si>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</si>
  <si>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</si>
  <si>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</si>
  <si>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</si>
  <si>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</si>
  <si>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</si>
  <si>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</si>
  <si>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</si>
  <si>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</si>
  <si>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</si>
  <si>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</si>
  <si>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</si>
  <si>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</si>
  <si>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</si>
  <si>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</si>
  <si>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</si>
  <si>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</si>
  <si>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</si>
  <si>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</si>
  <si>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</si>
  <si>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</si>
  <si>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</si>
  <si>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</si>
  <si>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</si>
  <si>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</si>
  <si>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</si>
  <si>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</si>
  <si>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</si>
  <si>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</si>
  <si>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</si>
  <si>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</si>
  <si>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</si>
  <si>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</si>
  <si>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</si>
  <si>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</si>
  <si>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</si>
  <si>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</si>
  <si>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</si>
  <si>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</si>
  <si>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</si>
  <si>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</si>
  <si>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</si>
  <si>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</si>
  <si>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</si>
  <si>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</si>
  <si>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</si>
  <si>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</si>
  <si>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</si>
  <si>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</si>
  <si>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</si>
  <si>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</si>
  <si>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</si>
  <si>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</si>
  <si>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</si>
  <si>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</si>
  <si>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</si>
  <si>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</si>
  <si>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</si>
  <si>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</si>
  <si>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</si>
  <si>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</si>
  <si>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</si>
  <si>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</si>
  <si>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</si>
  <si>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</si>
  <si>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</si>
  <si>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</si>
  <si>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</si>
  <si>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</si>
  <si>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</si>
  <si>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</si>
  <si>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</si>
  <si>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</si>
  <si>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</si>
  <si>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</si>
  <si>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</si>
  <si>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</si>
  <si>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</si>
  <si>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</si>
  <si>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</si>
  <si>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</si>
  <si>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</si>
  <si>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</si>
  <si>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</si>
  <si>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</si>
  <si>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</si>
  <si>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</si>
  <si>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</si>
  <si>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</si>
  <si>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</si>
  <si>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</si>
  <si>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</si>
  <si>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</si>
  <si>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</si>
  <si>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</si>
  <si>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</si>
  <si>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</si>
  <si>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</si>
  <si>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</si>
  <si>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</si>
  <si>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</si>
  <si>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</si>
  <si>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</si>
  <si>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</si>
  <si>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</si>
  <si>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</si>
  <si>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</si>
  <si>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</si>
  <si>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</si>
  <si>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</si>
  <si>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</si>
  <si>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</si>
  <si>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</si>
  <si>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</si>
  <si>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</si>
  <si>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</si>
  <si>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</si>
  <si>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</si>
  <si>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</si>
  <si>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</si>
  <si>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</si>
  <si>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</si>
  <si>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</si>
  <si>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</si>
  <si>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</si>
  <si>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</si>
  <si>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</si>
  <si>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</si>
  <si>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</si>
  <si>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</si>
  <si>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</si>
  <si>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</si>
  <si>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</si>
  <si>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</si>
  <si>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</si>
  <si>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</si>
  <si>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</si>
  <si>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</si>
  <si>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</si>
  <si>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</si>
  <si>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</si>
  <si>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</si>
  <si>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</si>
  <si>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</si>
  <si>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</si>
  <si>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</si>
  <si>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</si>
  <si>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</si>
  <si>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</si>
  <si>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</si>
  <si>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</si>
  <si>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</si>
  <si>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</si>
  <si>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</si>
  <si>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</si>
  <si>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</si>
  <si>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</si>
  <si>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</si>
  <si>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</si>
  <si>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</si>
  <si>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</si>
  <si>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</si>
  <si>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</si>
  <si>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</si>
  <si>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</si>
  <si>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</si>
  <si>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</si>
  <si>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</si>
  <si>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</si>
  <si>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</si>
  <si>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</si>
  <si>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</si>
  <si>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</si>
  <si>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</si>
  <si>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</si>
  <si>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</si>
  <si>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</si>
  <si>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</si>
  <si>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</si>
  <si>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</si>
  <si>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</si>
  <si>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</si>
  <si>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</si>
  <si>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</si>
  <si>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</si>
  <si>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</si>
  <si>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</si>
  <si>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</si>
  <si>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</si>
  <si>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</si>
  <si>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</si>
  <si>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</si>
  <si>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</si>
  <si>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</si>
  <si>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</si>
  <si>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</si>
  <si>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</si>
  <si>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</si>
  <si>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</si>
  <si>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</si>
  <si>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</si>
  <si>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</si>
  <si>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</si>
  <si>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</si>
  <si>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</si>
  <si>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</si>
  <si>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</si>
  <si>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</si>
  <si>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</si>
  <si>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</si>
  <si>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</si>
  <si>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</si>
  <si>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</si>
  <si>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</si>
  <si>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</si>
  <si>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</si>
  <si>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</si>
  <si>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</si>
  <si>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</si>
  <si>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</si>
  <si>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</si>
  <si>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</si>
  <si>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</si>
  <si>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</si>
  <si>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</si>
  <si>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</si>
  <si>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</si>
  <si>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</si>
  <si>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</si>
  <si>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</si>
  <si>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</si>
  <si>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</si>
  <si>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</si>
  <si>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</si>
  <si>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</si>
  <si>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</si>
  <si>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</si>
  <si>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</si>
  <si>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</si>
  <si>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</si>
  <si>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</si>
  <si>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</si>
  <si>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</si>
  <si>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</si>
  <si>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</si>
  <si>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</si>
  <si>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</si>
  <si>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</si>
  <si>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</si>
  <si>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</si>
  <si>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</si>
  <si>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</si>
  <si>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</si>
  <si>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</si>
  <si>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</si>
  <si>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</si>
  <si>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</si>
  <si>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</si>
  <si>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</si>
  <si>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</si>
  <si>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</si>
  <si>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</si>
  <si>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</si>
  <si>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</si>
  <si>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</si>
  <si>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</si>
  <si>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</si>
  <si>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</si>
  <si>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</si>
  <si>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</si>
  <si>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</si>
  <si>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</si>
  <si>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</si>
  <si>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</si>
  <si>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</si>
  <si>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</si>
  <si>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</si>
  <si>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</si>
  <si>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</si>
  <si>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</si>
  <si>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</si>
  <si>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</si>
  <si>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</si>
  <si>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</si>
  <si>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</si>
  <si>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</si>
  <si>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</si>
  <si>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</si>
  <si>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</si>
  <si>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</si>
  <si>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</si>
  <si>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</si>
  <si>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</si>
  <si>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</si>
  <si>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</si>
  <si>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</si>
  <si>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</si>
  <si>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</si>
  <si>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</si>
  <si>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</si>
  <si>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</si>
  <si>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</si>
  <si>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</si>
  <si>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</si>
  <si>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</si>
  <si>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</si>
  <si>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</si>
  <si>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</si>
  <si>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</si>
  <si>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</si>
  <si>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</si>
  <si>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</si>
  <si>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</si>
  <si>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</si>
  <si>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</si>
  <si>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</si>
  <si>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</si>
  <si>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</si>
  <si>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</si>
  <si>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</si>
  <si>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</si>
  <si>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</si>
  <si>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</si>
  <si>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</si>
  <si>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</si>
  <si>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</si>
  <si>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</si>
  <si>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</si>
  <si>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</si>
  <si>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</si>
  <si>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</si>
  <si>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</si>
  <si>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</si>
  <si>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</si>
  <si>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</si>
  <si>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</si>
  <si>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</si>
  <si>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</si>
  <si>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</si>
  <si>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</si>
  <si>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</si>
  <si>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</si>
  <si>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</si>
  <si>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</si>
  <si>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</si>
  <si>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</si>
  <si>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</si>
  <si>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</si>
  <si>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</si>
  <si>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</si>
  <si>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</si>
  <si>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</si>
  <si>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</si>
  <si>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</si>
  <si>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</si>
  <si>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</si>
  <si>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</si>
  <si>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</si>
  <si>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</si>
  <si>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</si>
  <si>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</si>
  <si>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</si>
  <si>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</si>
  <si>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</si>
  <si>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</si>
  <si>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</si>
  <si>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</si>
  <si>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</si>
  <si>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</si>
  <si>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</si>
  <si>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</si>
  <si>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</si>
  <si>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</si>
  <si>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</si>
  <si>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</si>
  <si>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</si>
  <si>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</si>
  <si>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</si>
  <si>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</si>
  <si>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</si>
  <si>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</si>
  <si>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</si>
  <si>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</si>
  <si>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</si>
  <si>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</si>
  <si>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</si>
  <si>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</si>
  <si>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</si>
  <si>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</si>
  <si>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</si>
  <si>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</si>
  <si>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</si>
  <si>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</si>
  <si>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</si>
  <si>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</si>
  <si>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</si>
  <si>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</si>
  <si>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</si>
  <si>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</si>
  <si>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</si>
  <si>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</si>
  <si>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</si>
  <si>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</si>
  <si>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</si>
  <si>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</si>
  <si>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</si>
  <si>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</si>
  <si>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</si>
  <si>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</si>
  <si>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</si>
  <si>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</si>
  <si>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</si>
  <si>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</si>
  <si>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</si>
  <si>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</si>
  <si>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</si>
  <si>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</si>
  <si>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</si>
  <si>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</si>
  <si>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</si>
  <si>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</si>
  <si>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</si>
  <si>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</si>
  <si>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</si>
  <si>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</si>
  <si>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</si>
  <si>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</si>
  <si>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</si>
  <si>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</si>
  <si>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</si>
  <si>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</si>
  <si>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</si>
  <si>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</si>
  <si>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</si>
  <si>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</si>
  <si>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</si>
  <si>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</si>
  <si>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</si>
  <si>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</si>
  <si>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</si>
  <si>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</si>
  <si>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</si>
  <si>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</si>
  <si>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</si>
  <si>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</si>
  <si>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</si>
  <si>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</si>
  <si>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</si>
  <si>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</si>
  <si>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</si>
  <si>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</si>
  <si>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</si>
  <si>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</si>
  <si>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</si>
  <si>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</si>
  <si>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</si>
  <si>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</si>
  <si>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</si>
  <si>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</si>
  <si>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</si>
  <si>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</si>
  <si>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</si>
  <si>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</si>
  <si>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</si>
  <si>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</si>
  <si>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</si>
  <si>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</si>
  <si>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</si>
  <si>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</si>
  <si>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</si>
  <si>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</si>
  <si>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</si>
  <si>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</si>
  <si>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</si>
  <si>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</si>
  <si>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</si>
  <si>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</si>
  <si>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</si>
  <si>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</si>
  <si>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</si>
  <si>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</si>
  <si>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</si>
  <si>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</si>
  <si>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</si>
  <si>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</si>
  <si>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</si>
  <si>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</si>
  <si>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</si>
  <si>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</si>
  <si>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</si>
  <si>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</si>
  <si>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</si>
  <si>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</si>
  <si>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</si>
  <si>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</si>
  <si>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</si>
  <si>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</si>
  <si>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</si>
  <si>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</si>
  <si>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</si>
  <si>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</si>
  <si>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</si>
  <si>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</si>
  <si>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</si>
  <si>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</si>
  <si>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</si>
  <si>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</si>
  <si>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</si>
  <si>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</si>
  <si>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</si>
  <si>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</si>
  <si>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</si>
  <si>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</si>
  <si>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</si>
  <si>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</si>
  <si>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</si>
  <si>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</si>
  <si>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</si>
  <si>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</si>
  <si>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</si>
  <si>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</si>
  <si>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</si>
  <si>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</si>
  <si>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</si>
  <si>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</si>
  <si>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</si>
  <si>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</si>
  <si>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</si>
  <si>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</si>
  <si>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</si>
  <si>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</si>
  <si>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</si>
  <si>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</si>
  <si>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</si>
  <si>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</si>
  <si>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</si>
  <si>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</si>
  <si>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</si>
  <si>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</si>
  <si>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</si>
  <si>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</si>
  <si>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</si>
  <si>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</si>
  <si>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</si>
  <si>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</si>
  <si>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</si>
  <si>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</si>
  <si>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</si>
  <si>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</si>
  <si>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</si>
  <si>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</si>
  <si>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</si>
  <si>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</si>
  <si>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</si>
  <si>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</si>
  <si>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</si>
  <si>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</si>
  <si>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</si>
  <si>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</si>
  <si>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</si>
  <si>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</si>
  <si>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</si>
  <si>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</si>
  <si>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</si>
  <si>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</si>
  <si>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</si>
  <si>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</si>
  <si>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</si>
  <si>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</si>
  <si>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</si>
  <si>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</si>
  <si>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</si>
  <si>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</si>
  <si>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</si>
  <si>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</si>
  <si>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</si>
  <si>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</si>
  <si>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</si>
  <si>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</si>
  <si>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</si>
  <si>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</si>
  <si>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</si>
  <si>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</si>
  <si>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</si>
  <si>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</si>
  <si>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</si>
  <si>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</si>
  <si>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</si>
  <si>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</si>
  <si>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</si>
  <si>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</si>
  <si>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</si>
  <si>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</si>
  <si>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</si>
  <si>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</si>
  <si>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</si>
  <si>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</si>
  <si>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</si>
  <si>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</si>
  <si>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</si>
  <si>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</si>
  <si>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</si>
  <si>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</si>
  <si>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</si>
  <si>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</si>
  <si>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</si>
  <si>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</si>
  <si>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</si>
  <si>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</si>
  <si>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</si>
  <si>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</si>
  <si>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</si>
  <si>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</si>
  <si>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</si>
  <si>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</si>
  <si>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</si>
  <si>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</si>
  <si>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</si>
  <si>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</si>
  <si>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</si>
  <si>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</si>
  <si>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</si>
  <si>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</si>
  <si>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</si>
  <si>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</si>
  <si>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</si>
  <si>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</si>
  <si>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</si>
  <si>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</si>
  <si>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</si>
  <si>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</si>
  <si>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</si>
  <si>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</si>
  <si>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</si>
  <si>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</si>
  <si>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</si>
  <si>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</si>
  <si>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</si>
  <si>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</si>
  <si>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</si>
  <si>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</si>
  <si>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</si>
  <si>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</si>
  <si>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</si>
  <si>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</si>
  <si>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</si>
  <si>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</si>
  <si>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</si>
  <si>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</si>
  <si>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</si>
  <si>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</si>
  <si>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</si>
  <si>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</si>
  <si>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</si>
  <si>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</si>
  <si>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</si>
  <si>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</si>
  <si>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</si>
  <si>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</si>
  <si>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</si>
  <si>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</si>
  <si>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</si>
  <si>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</si>
  <si>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</si>
  <si>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</si>
  <si>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</si>
  <si>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</si>
  <si>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</si>
  <si>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</si>
  <si>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</si>
  <si>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</si>
  <si>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</si>
  <si>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</si>
  <si>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</si>
  <si>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</si>
  <si>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</si>
  <si>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</si>
  <si>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</si>
  <si>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</si>
  <si>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</si>
  <si>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</si>
  <si>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</si>
  <si>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</si>
  <si>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</si>
  <si>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</si>
  <si>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</si>
  <si>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</si>
  <si>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</si>
  <si>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</si>
  <si>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</si>
  <si>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</si>
  <si>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</si>
  <si>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</si>
  <si>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</si>
  <si>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</si>
  <si>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</si>
  <si>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</si>
  <si>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</si>
  <si>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</si>
  <si>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</si>
  <si>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</si>
  <si>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</si>
  <si>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</si>
  <si>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</si>
  <si>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</si>
  <si>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</si>
  <si>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</si>
  <si>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</si>
  <si>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</si>
  <si>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</si>
  <si>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</si>
  <si>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</si>
  <si>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</si>
  <si>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</si>
  <si>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</si>
  <si>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</si>
  <si>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</si>
  <si>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</si>
  <si>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</si>
  <si>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</si>
  <si>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</si>
  <si>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</si>
  <si>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</si>
  <si>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</si>
  <si>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</si>
  <si>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</si>
  <si>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</si>
  <si>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</si>
  <si>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</si>
  <si>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</si>
  <si>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</si>
  <si>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</si>
  <si>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</si>
  <si>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</si>
  <si>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</si>
  <si>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</si>
  <si>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</si>
  <si>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</si>
  <si>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</si>
  <si>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</si>
  <si>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</si>
  <si>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</si>
  <si>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</si>
  <si>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</si>
  <si>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</si>
  <si>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</si>
  <si>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</si>
  <si>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</si>
  <si>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</si>
  <si>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</si>
  <si>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</si>
  <si>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</si>
  <si>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</si>
  <si>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</si>
  <si>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</si>
  <si>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</si>
  <si>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</si>
  <si>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</si>
  <si>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</si>
  <si>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</si>
  <si>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</si>
  <si>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</si>
  <si>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</si>
  <si>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</si>
  <si>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</si>
  <si>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</si>
  <si>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</si>
  <si>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</si>
  <si>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</si>
  <si>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</si>
  <si>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</si>
  <si>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</si>
  <si>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</si>
  <si>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</si>
  <si>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</si>
  <si>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</si>
  <si>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</si>
  <si>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</si>
  <si>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</si>
  <si>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</si>
  <si>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</si>
  <si>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</si>
  <si>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</si>
  <si>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</si>
  <si>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</si>
  <si>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</si>
  <si>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</si>
  <si>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</si>
  <si>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</si>
  <si>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</si>
  <si>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</si>
  <si>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</si>
  <si>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</si>
  <si>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</si>
  <si>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</si>
  <si>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</si>
  <si>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</si>
  <si>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</si>
  <si>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</si>
  <si>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</si>
  <si>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</si>
  <si>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</si>
  <si>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</si>
  <si>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</si>
  <si>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</si>
  <si>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</si>
  <si>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</si>
  <si>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</si>
  <si>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</si>
  <si>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</si>
  <si>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</si>
  <si>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</si>
  <si>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</si>
  <si>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</si>
  <si>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</si>
  <si>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</si>
  <si>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</si>
  <si>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</si>
  <si>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</si>
  <si>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</si>
  <si>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</si>
  <si>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</si>
  <si>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</si>
  <si>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</si>
  <si>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</si>
  <si>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</si>
  <si>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</si>
  <si>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</si>
  <si>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</si>
  <si>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</si>
  <si>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</si>
  <si>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</si>
  <si>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</si>
  <si>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</si>
  <si>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</si>
  <si>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</si>
  <si>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</si>
  <si>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</si>
  <si>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</si>
  <si>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</si>
  <si>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</si>
  <si>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</si>
  <si>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</si>
  <si>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</si>
  <si>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</si>
  <si>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</si>
  <si>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</si>
  <si>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</si>
  <si>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</si>
  <si>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</si>
  <si>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</si>
  <si>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</si>
  <si>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</si>
  <si>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</si>
  <si>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</si>
  <si>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</si>
  <si>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</si>
  <si>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</si>
  <si>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</si>
  <si>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</si>
  <si>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</si>
  <si>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</si>
  <si>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</si>
  <si>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</si>
  <si>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</si>
  <si>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</si>
  <si>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</si>
  <si>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</si>
  <si>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</si>
  <si>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</si>
  <si>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</si>
  <si>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</si>
  <si>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</si>
  <si>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</si>
  <si>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</si>
  <si>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</si>
  <si>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</si>
  <si>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</si>
  <si>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</si>
  <si>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</si>
  <si>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</si>
  <si>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</si>
  <si>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</si>
  <si>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</si>
  <si>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</si>
  <si>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</si>
  <si>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</si>
  <si>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</si>
  <si>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</si>
  <si>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</si>
  <si>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</si>
  <si>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</si>
  <si>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</si>
  <si>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</si>
  <si>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</si>
  <si>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</si>
  <si>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</si>
  <si>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</si>
  <si>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</si>
  <si>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</si>
  <si>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</si>
  <si>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</si>
  <si>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</si>
  <si>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</si>
  <si>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</si>
  <si>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</si>
  <si>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</si>
  <si>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</si>
  <si>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</si>
  <si>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</si>
  <si>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</si>
  <si>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</si>
  <si>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</si>
  <si>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</si>
  <si>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</si>
  <si>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</si>
  <si>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</si>
  <si>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</si>
  <si>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</si>
  <si>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</si>
  <si>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</si>
  <si>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</si>
  <si>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</si>
  <si>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</si>
  <si>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</si>
  <si>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</si>
  <si>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</si>
  <si>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</si>
  <si>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</si>
  <si>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</si>
  <si>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</si>
  <si>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</si>
  <si>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</si>
  <si>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</si>
  <si>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</si>
  <si>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</si>
  <si>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</si>
  <si>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</si>
  <si>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</si>
  <si>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</si>
  <si>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</si>
  <si>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</si>
  <si>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</si>
  <si>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</si>
  <si>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</si>
  <si>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</si>
  <si>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</si>
  <si>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</si>
  <si>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</si>
  <si>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</si>
  <si>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</si>
  <si>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</si>
  <si>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</si>
  <si>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</si>
  <si>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</si>
  <si>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</si>
  <si>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</si>
  <si>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</si>
  <si>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</si>
  <si>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</si>
  <si>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</si>
  <si>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</si>
  <si>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</si>
  <si>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</si>
  <si>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</si>
  <si>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</si>
  <si>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</si>
  <si>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</si>
  <si>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</si>
  <si>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</si>
  <si>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</si>
  <si>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</si>
  <si>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</si>
  <si>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</si>
  <si>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</si>
  <si>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</si>
  <si>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</si>
  <si>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</si>
  <si>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</si>
  <si>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</si>
  <si>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</si>
  <si>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</si>
  <si>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</si>
  <si>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</si>
  <si>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</si>
  <si>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</si>
  <si>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</si>
  <si>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</si>
  <si>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</si>
  <si>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</si>
  <si>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</si>
  <si>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</si>
  <si>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</si>
  <si>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</si>
  <si>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</si>
  <si>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</si>
  <si>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</si>
  <si>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</si>
  <si>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</si>
  <si>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</si>
  <si>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</si>
  <si>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</si>
  <si>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</si>
  <si>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</si>
  <si>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</si>
  <si>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</si>
  <si>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</si>
  <si>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</si>
  <si>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</si>
  <si>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</si>
  <si>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</si>
  <si>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</si>
  <si>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</si>
  <si>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</si>
  <si>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</si>
  <si>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</si>
  <si>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</si>
  <si>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</si>
  <si>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</si>
  <si>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</si>
  <si>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</si>
  <si>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</si>
  <si>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</si>
  <si>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</si>
  <si>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</si>
  <si>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</si>
  <si>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</si>
  <si>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</si>
  <si>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</si>
  <si>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</si>
  <si>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</si>
  <si>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</si>
  <si>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</si>
  <si>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</si>
  <si>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</si>
  <si>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</si>
  <si>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</si>
  <si>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</si>
  <si>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</si>
  <si>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</si>
  <si>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</si>
  <si>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</si>
  <si>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</si>
  <si>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</si>
  <si>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</si>
  <si>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</si>
  <si>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</si>
  <si>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</si>
  <si>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</si>
  <si>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</si>
  <si>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</si>
  <si>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</si>
  <si>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</si>
  <si>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</si>
  <si>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</si>
  <si>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</si>
  <si>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</si>
  <si>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</si>
  <si>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</si>
  <si>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</si>
  <si>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</si>
  <si>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</si>
  <si>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</si>
  <si>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</si>
  <si>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</si>
  <si>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</si>
  <si>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</si>
  <si>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</si>
  <si>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</si>
  <si>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</si>
  <si>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</si>
  <si>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</si>
  <si>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</si>
  <si>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</si>
  <si>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</si>
  <si>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</si>
  <si>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</si>
  <si>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</si>
  <si>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</si>
  <si>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</si>
  <si>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</si>
  <si>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</si>
  <si>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</si>
  <si>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</si>
  <si>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</si>
  <si>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</si>
  <si>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</si>
  <si>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</si>
  <si>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</si>
  <si>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</si>
  <si>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</si>
  <si>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</si>
  <si>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</si>
  <si>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</si>
  <si>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</si>
  <si>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</si>
  <si>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</si>
  <si>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</si>
  <si>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</si>
  <si>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</si>
  <si>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</si>
  <si>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</si>
  <si>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</si>
  <si>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</si>
  <si>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</si>
  <si>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</si>
  <si>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</si>
  <si>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</si>
  <si>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</si>
  <si>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</si>
  <si>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</si>
  <si>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</si>
  <si>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</si>
  <si>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</si>
  <si>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</si>
  <si>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</si>
  <si>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</si>
  <si>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</si>
  <si>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</si>
  <si>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</si>
  <si>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</si>
  <si>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</si>
  <si>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</si>
  <si>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</si>
  <si>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</si>
  <si>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</si>
  <si>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</si>
  <si>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</si>
  <si>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</si>
  <si>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</si>
  <si>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</si>
  <si>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</si>
  <si>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</si>
  <si>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</si>
  <si>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</si>
  <si>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</si>
  <si>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</si>
  <si>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</si>
  <si>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</si>
  <si>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</si>
  <si>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</si>
  <si>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</si>
  <si>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</si>
  <si>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</si>
  <si>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</si>
  <si>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</si>
  <si>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</si>
  <si>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</si>
  <si>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</si>
  <si>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</si>
  <si>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</si>
  <si>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</si>
  <si>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</si>
  <si>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</si>
  <si>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</si>
  <si>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</si>
  <si>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</si>
  <si>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</si>
  <si>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</si>
  <si>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</si>
  <si>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</si>
  <si>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</si>
  <si>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</si>
  <si>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</si>
  <si>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</si>
  <si>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</si>
  <si>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</si>
  <si>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</si>
  <si>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</si>
  <si>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</si>
  <si>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</si>
  <si>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</si>
  <si>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</si>
  <si>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</si>
  <si>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</si>
  <si>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</si>
  <si>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</si>
  <si>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</si>
  <si>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</si>
  <si>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</si>
  <si>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</si>
  <si>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</si>
  <si>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</si>
  <si>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</si>
  <si>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</si>
  <si>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</si>
  <si>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</si>
  <si>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</si>
  <si>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</si>
  <si>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</si>
  <si>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</si>
  <si>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</si>
  <si>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</si>
  <si>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</si>
  <si>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</si>
  <si>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</si>
  <si>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</si>
  <si>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</si>
  <si>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</si>
  <si>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</si>
  <si>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</si>
  <si>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</si>
  <si>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</si>
  <si>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</si>
  <si>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</si>
  <si>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</si>
  <si>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</si>
  <si>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</si>
  <si>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</si>
  <si>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</si>
  <si>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</si>
  <si>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</si>
  <si>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</si>
  <si>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</si>
  <si>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</si>
  <si>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</si>
  <si>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</si>
  <si>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</si>
  <si>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</si>
  <si>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</si>
  <si>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</si>
  <si>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</si>
  <si>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</si>
  <si>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</si>
  <si>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</si>
  <si>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</si>
  <si>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</si>
  <si>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</si>
  <si>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</si>
  <si>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</si>
  <si>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</si>
  <si>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</si>
  <si>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</si>
  <si>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</si>
  <si>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</si>
  <si>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</si>
  <si>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</si>
  <si>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</si>
  <si>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</si>
  <si>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</si>
  <si>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</si>
  <si>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</si>
  <si>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</si>
  <si>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</si>
  <si>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</si>
  <si>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</si>
  <si>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</si>
  <si>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</si>
  <si>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</si>
  <si>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</si>
  <si>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</si>
  <si>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</si>
  <si>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</si>
  <si>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</si>
  <si>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</si>
  <si>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</si>
  <si>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</si>
  <si>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</si>
  <si>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</si>
  <si>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</si>
  <si>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</si>
  <si>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</si>
  <si>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</si>
  <si>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</si>
  <si>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</si>
  <si>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</si>
  <si>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</si>
  <si>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</si>
  <si>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</si>
  <si>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</si>
  <si>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</si>
  <si>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</si>
  <si>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</si>
  <si>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</si>
  <si>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</si>
  <si>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</si>
  <si>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</si>
  <si>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</si>
  <si>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</si>
  <si>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</si>
  <si>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</si>
  <si>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</si>
  <si>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</si>
  <si>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</si>
  <si>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</si>
  <si>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</si>
  <si>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</si>
  <si>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</si>
  <si>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</si>
  <si>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</si>
  <si>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</si>
  <si>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</si>
  <si>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</si>
  <si>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</si>
  <si>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</si>
  <si>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</si>
  <si>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</si>
  <si>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</si>
  <si>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</si>
  <si>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</si>
  <si>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</si>
  <si>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</si>
  <si>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</si>
  <si>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</si>
  <si>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</si>
  <si>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</si>
  <si>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</si>
  <si>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</si>
  <si>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</si>
  <si>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</si>
  <si>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</si>
  <si>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</si>
  <si>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</si>
  <si>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</si>
  <si>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</si>
  <si>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</si>
  <si>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</si>
  <si>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</si>
  <si>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</si>
  <si>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</si>
  <si>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</si>
  <si>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</si>
  <si>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</si>
  <si>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</si>
  <si>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</si>
  <si>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</si>
  <si>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</si>
  <si>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</si>
  <si>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</si>
  <si>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</si>
  <si>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</si>
  <si>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</si>
  <si>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</si>
  <si>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</si>
  <si>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</si>
  <si>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</si>
  <si>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</si>
  <si>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</si>
  <si>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</si>
  <si>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</si>
  <si>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</si>
  <si>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</si>
  <si>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</si>
  <si>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</si>
  <si>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</si>
  <si>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</si>
  <si>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</si>
  <si>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</si>
  <si>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</si>
  <si>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</si>
  <si>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</si>
  <si>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</si>
  <si>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</si>
  <si>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</si>
  <si>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</si>
  <si>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</si>
  <si>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</si>
  <si>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</si>
  <si>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</si>
  <si>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</si>
  <si>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</si>
  <si>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</si>
  <si>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</si>
  <si>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</si>
  <si>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</si>
  <si>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</si>
  <si>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</si>
  <si>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</si>
  <si>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</si>
  <si>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</si>
  <si>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</si>
  <si>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</si>
  <si>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</si>
  <si>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</si>
  <si>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</si>
  <si>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</si>
  <si>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</si>
  <si>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</si>
  <si>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</si>
  <si>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</si>
  <si>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</si>
  <si>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</si>
  <si>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</si>
  <si>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</si>
  <si>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</si>
  <si>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</si>
  <si>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</si>
  <si>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</si>
  <si>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</si>
  <si>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</si>
  <si>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</si>
  <si>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</si>
  <si>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</si>
  <si>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</si>
  <si>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</si>
  <si>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</si>
  <si>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</si>
  <si>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</si>
  <si>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</si>
  <si>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</si>
  <si>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</si>
  <si>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</si>
  <si>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</si>
  <si>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</si>
  <si>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</si>
  <si>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</si>
  <si>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</si>
  <si>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</si>
  <si>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</si>
  <si>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</si>
  <si>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</si>
  <si>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</si>
  <si>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</si>
  <si>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</si>
  <si>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</si>
  <si>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</si>
  <si>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</si>
  <si>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</si>
  <si>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</si>
  <si>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</si>
  <si>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</si>
  <si>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</si>
  <si>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</si>
  <si>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</si>
  <si>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</si>
  <si>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</si>
  <si>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</si>
  <si>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</si>
  <si>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</si>
  <si>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</si>
  <si>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</si>
  <si>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</si>
  <si>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</si>
  <si>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</si>
  <si>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</si>
  <si>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</si>
  <si>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</si>
  <si>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</si>
  <si>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</si>
  <si>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</si>
  <si>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</si>
  <si>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</si>
  <si>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</si>
  <si>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</si>
  <si>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</si>
  <si>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</si>
  <si>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</si>
  <si>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</si>
  <si>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</si>
  <si>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</si>
  <si>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</si>
  <si>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</si>
  <si>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</si>
  <si>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</si>
  <si>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</si>
  <si>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</si>
  <si>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</si>
  <si>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</si>
  <si>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</si>
  <si>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</si>
  <si>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</si>
  <si>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</si>
  <si>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</si>
  <si>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</si>
  <si>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</si>
  <si>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</si>
  <si>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</si>
  <si>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</si>
  <si>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</si>
  <si>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</si>
  <si>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</si>
  <si>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</si>
  <si>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</si>
  <si>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</si>
  <si>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</si>
  <si>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</si>
  <si>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</si>
  <si>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</si>
  <si>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</si>
  <si>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</si>
  <si>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</si>
  <si>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</si>
  <si>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</si>
  <si>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</si>
  <si>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</si>
  <si>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</si>
  <si>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</si>
  <si>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</si>
  <si>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</si>
  <si>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</si>
  <si>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</si>
  <si>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</si>
  <si>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</si>
  <si>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</si>
  <si>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</si>
  <si>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</si>
  <si>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</si>
  <si>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</si>
  <si>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</si>
  <si>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</si>
  <si>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</si>
  <si>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</si>
  <si>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</si>
  <si>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</si>
  <si>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</si>
  <si>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</si>
  <si>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</si>
  <si>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</si>
  <si>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</si>
  <si>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</si>
  <si>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</si>
  <si>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</si>
  <si>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</si>
  <si>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</si>
  <si>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</si>
  <si>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</si>
  <si>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</si>
  <si>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</si>
  <si>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</si>
  <si>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</si>
  <si>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</si>
  <si>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</si>
  <si>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</si>
  <si>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</si>
  <si>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</si>
  <si>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</si>
  <si>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</si>
  <si>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</si>
  <si>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</si>
  <si>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</si>
  <si>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</si>
  <si>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</si>
  <si>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</si>
  <si>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</si>
  <si>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</si>
  <si>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</si>
  <si>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</si>
  <si>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</si>
  <si>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</si>
  <si>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</si>
  <si>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</si>
  <si>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</si>
  <si>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</si>
  <si>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</si>
  <si>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</si>
  <si>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</si>
  <si>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</si>
  <si>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</si>
  <si>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</si>
  <si>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</si>
  <si>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</si>
  <si>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</si>
  <si>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</si>
  <si>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</si>
  <si>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</si>
  <si>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</si>
  <si>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</si>
  <si>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</si>
  <si>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</si>
  <si>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</si>
  <si>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</si>
  <si>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</si>
  <si>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</si>
  <si>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</si>
  <si>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</si>
  <si>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</si>
  <si>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</si>
  <si>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</si>
  <si>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</si>
  <si>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</si>
  <si>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</si>
  <si>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</si>
  <si>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</si>
  <si>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</si>
  <si>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</si>
  <si>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</si>
  <si>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</si>
  <si>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</si>
  <si>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</si>
  <si>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</si>
  <si>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</si>
  <si>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</si>
  <si>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</si>
  <si>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</si>
  <si>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</si>
  <si>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</si>
  <si>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</si>
  <si>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</si>
  <si>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</si>
  <si>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</si>
  <si>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</si>
  <si>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</si>
  <si>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</si>
  <si>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</si>
  <si>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</si>
  <si>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</si>
  <si>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</si>
  <si>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</si>
  <si>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</si>
  <si>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</si>
  <si>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</si>
  <si>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</si>
  <si>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</si>
  <si>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</si>
  <si>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</si>
  <si>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</si>
  <si>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</si>
  <si>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</si>
  <si>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</si>
  <si>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</si>
  <si>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</si>
  <si>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</si>
  <si>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</si>
  <si>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</si>
  <si>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</si>
  <si>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</si>
  <si>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</si>
  <si>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</si>
  <si>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</si>
  <si>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</si>
  <si>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</si>
  <si>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</si>
  <si>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</si>
  <si>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</si>
  <si>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</si>
  <si>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</si>
  <si>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</si>
  <si>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</si>
  <si>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</si>
  <si>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</si>
  <si>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</si>
  <si>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</si>
  <si>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</si>
  <si>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</si>
  <si>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</si>
  <si>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</si>
  <si>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</si>
  <si>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</si>
  <si>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</si>
  <si>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</si>
  <si>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</si>
  <si>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</si>
  <si>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</si>
  <si>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</si>
  <si>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</si>
  <si>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</si>
  <si>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</si>
  <si>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</si>
  <si>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</si>
  <si>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</si>
  <si>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</si>
  <si>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</si>
  <si>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</si>
  <si>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</si>
  <si>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</si>
  <si>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</si>
  <si>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</si>
  <si>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</si>
  <si>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</si>
  <si>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</si>
  <si>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</si>
  <si>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</si>
  <si>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</si>
  <si>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</si>
  <si>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</si>
  <si>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</si>
  <si>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</si>
  <si>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</si>
  <si>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</si>
  <si>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</si>
  <si>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</si>
  <si>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</si>
  <si>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</si>
  <si>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</si>
  <si>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</si>
  <si>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</si>
  <si>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</si>
  <si>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</si>
  <si>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</si>
  <si>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</si>
  <si>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</si>
  <si>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</si>
  <si>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</si>
  <si>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</si>
  <si>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</si>
  <si>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</si>
  <si>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</si>
  <si>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</si>
  <si>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</si>
  <si>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</si>
  <si>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</si>
  <si>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</si>
  <si>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</si>
  <si>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</si>
  <si>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</si>
  <si>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</si>
  <si>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</si>
  <si>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</si>
  <si>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</si>
  <si>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</si>
  <si>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</si>
  <si>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</si>
  <si>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</si>
  <si>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</si>
  <si>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</si>
  <si>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</si>
  <si>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</si>
  <si>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</si>
  <si>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</si>
  <si>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</si>
  <si>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</si>
  <si>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</si>
  <si>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</si>
  <si>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</si>
  <si>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</si>
  <si>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</si>
  <si>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</si>
  <si>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</si>
  <si>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</si>
  <si>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</si>
  <si>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</si>
  <si>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</si>
  <si>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</si>
  <si>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</si>
  <si>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</si>
  <si>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</si>
  <si>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</si>
  <si>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</si>
  <si>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</si>
  <si>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</si>
  <si>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</si>
  <si>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</si>
  <si>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</si>
  <si>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</si>
  <si>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</si>
  <si>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</si>
  <si>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</si>
  <si>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</si>
  <si>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</si>
  <si>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</si>
  <si>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</si>
  <si>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</si>
  <si>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</si>
  <si>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</si>
  <si>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</si>
  <si>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</si>
  <si>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</si>
  <si>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</si>
  <si>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</si>
  <si>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</si>
  <si>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</si>
  <si>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</si>
  <si>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</si>
  <si>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</si>
  <si>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</si>
  <si>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</si>
  <si>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</si>
  <si>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</si>
  <si>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</si>
  <si>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</si>
  <si>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</si>
  <si>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</si>
  <si>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</si>
  <si>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</si>
  <si>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</si>
  <si>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</si>
  <si>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</si>
  <si>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</si>
  <si>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</si>
  <si>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</si>
  <si>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</si>
  <si>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</si>
  <si>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</si>
  <si>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</si>
  <si>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</si>
  <si>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</si>
  <si>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</si>
  <si>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</si>
  <si>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</si>
  <si>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</si>
  <si>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</si>
  <si>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</si>
  <si>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</si>
  <si>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</si>
  <si>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</si>
  <si>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</si>
  <si>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</si>
  <si>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</si>
  <si>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</si>
  <si>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</si>
  <si>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</si>
  <si>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</si>
  <si>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</si>
  <si>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</si>
  <si>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</si>
  <si>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</si>
  <si>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</si>
  <si>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</si>
  <si>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</si>
  <si>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</si>
  <si>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</si>
  <si>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</si>
  <si>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</si>
  <si>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</si>
  <si>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</si>
  <si>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</si>
  <si>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</si>
  <si>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</si>
  <si>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</si>
  <si>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</si>
  <si>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</si>
  <si>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</si>
  <si>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</si>
  <si>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</si>
  <si>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</si>
  <si>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</si>
  <si>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</si>
  <si>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</si>
  <si>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</si>
  <si>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</si>
  <si>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</si>
  <si>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</si>
  <si>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</si>
  <si>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</si>
  <si>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</si>
  <si>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</si>
  <si>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</si>
  <si>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</si>
  <si>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</si>
  <si>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</si>
  <si>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</si>
  <si>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</si>
  <si>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</si>
  <si>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</si>
  <si>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</si>
  <si>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</si>
  <si>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</si>
  <si>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</si>
  <si>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</si>
  <si>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</si>
  <si>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</si>
  <si>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</si>
  <si>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</si>
  <si>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</si>
  <si>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</si>
  <si>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</si>
  <si>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</si>
  <si>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</si>
  <si>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</si>
  <si>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</si>
  <si>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</si>
  <si>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</si>
  <si>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</si>
  <si>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</si>
  <si>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</si>
  <si>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</si>
  <si>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</si>
  <si>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</si>
  <si>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</si>
  <si>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</si>
  <si>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</si>
  <si>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</si>
  <si>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</si>
  <si>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</si>
  <si>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</si>
  <si>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</si>
  <si>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</si>
  <si>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</si>
  <si>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</si>
  <si>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</si>
  <si>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</si>
  <si>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</si>
  <si>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</si>
  <si>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</si>
  <si>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</si>
  <si>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</si>
  <si>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</si>
  <si>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</si>
  <si>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</si>
  <si>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</si>
  <si>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</si>
  <si>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</si>
  <si>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</si>
  <si>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</si>
  <si>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</si>
  <si>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</si>
  <si>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</si>
  <si>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</si>
  <si>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</si>
  <si>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</si>
  <si>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</si>
  <si>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</si>
  <si>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</si>
  <si>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</si>
  <si>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</si>
  <si>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</si>
  <si>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</si>
  <si>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</si>
  <si>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</si>
  <si>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</si>
  <si>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</si>
  <si>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</si>
  <si>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</si>
  <si>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</si>
  <si>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</si>
  <si>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</si>
  <si>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</si>
  <si>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</si>
  <si>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</si>
  <si>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</si>
  <si>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</si>
  <si>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</si>
  <si>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</si>
  <si>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</si>
  <si>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</si>
  <si>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</si>
  <si>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</si>
  <si>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</si>
  <si>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</si>
  <si>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</si>
  <si>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</si>
  <si>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</si>
  <si>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</si>
  <si>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</si>
  <si>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</si>
  <si>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</si>
  <si>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</si>
  <si>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</si>
  <si>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</si>
  <si>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</si>
  <si>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</si>
  <si>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</si>
  <si>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</si>
  <si>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</si>
  <si>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</si>
  <si>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</si>
  <si>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</si>
  <si>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</si>
  <si>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</si>
  <si>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</si>
  <si>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</si>
  <si>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</si>
  <si>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</si>
  <si>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</si>
  <si>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</si>
  <si>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</si>
  <si>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</si>
  <si>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</si>
  <si>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</si>
  <si>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</si>
  <si>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</si>
  <si>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</si>
  <si>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</si>
  <si>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</si>
  <si>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</si>
  <si>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</si>
  <si>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</si>
  <si>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</si>
  <si>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</si>
  <si>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</si>
  <si>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</si>
  <si>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</si>
  <si>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</si>
  <si>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</si>
  <si>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</si>
  <si>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</si>
  <si>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</si>
  <si>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</si>
  <si>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</si>
  <si>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</si>
  <si>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</si>
  <si>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</si>
  <si>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</si>
  <si>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</si>
  <si>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</si>
  <si>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</si>
  <si>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</si>
  <si>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</si>
  <si>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</si>
  <si>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</si>
  <si>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</si>
  <si>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</si>
  <si>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</si>
  <si>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</si>
  <si>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</si>
  <si>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</si>
  <si>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</si>
  <si>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</si>
  <si>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</si>
  <si>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</si>
  <si>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</si>
  <si>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</si>
  <si>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</si>
  <si>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</si>
  <si>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</si>
  <si>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</si>
  <si>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</si>
  <si>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</si>
  <si>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</si>
  <si>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</si>
  <si>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</si>
  <si>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</si>
  <si>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</si>
  <si>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</si>
  <si>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</si>
  <si>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</si>
  <si>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</si>
  <si>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</si>
  <si>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</si>
  <si>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</si>
  <si>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</si>
  <si>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</si>
  <si>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</si>
  <si>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</si>
  <si>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</si>
  <si>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</si>
  <si>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</si>
  <si>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</si>
  <si>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</si>
  <si>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</si>
  <si>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</si>
  <si>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</si>
  <si>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</si>
  <si>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</si>
  <si>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</si>
  <si>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</si>
  <si>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</si>
  <si>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</si>
  <si>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</si>
  <si>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</si>
  <si>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</si>
  <si>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</si>
  <si>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</si>
  <si>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</si>
  <si>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</si>
  <si>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</si>
  <si>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</si>
  <si>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</si>
  <si>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</si>
  <si>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</si>
  <si>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</si>
  <si>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</si>
  <si>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</si>
  <si>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</si>
  <si>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</si>
  <si>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</si>
  <si>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</si>
  <si>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</si>
  <si>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</si>
  <si>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</si>
  <si>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</si>
  <si>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</si>
  <si>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</si>
  <si>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</si>
  <si>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</si>
  <si>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</si>
  <si>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</si>
  <si>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</si>
  <si>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</si>
  <si>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</si>
  <si>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</si>
  <si>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</si>
  <si>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</si>
  <si>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</si>
  <si>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</si>
  <si>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</si>
  <si>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</si>
  <si>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</si>
  <si>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</si>
  <si>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</si>
  <si>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</si>
  <si>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</si>
  <si>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</si>
  <si>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</si>
  <si>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</si>
  <si>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</si>
  <si>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</si>
  <si>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</si>
  <si>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</si>
  <si>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</si>
  <si>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</si>
  <si>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</si>
  <si>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</si>
  <si>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</si>
  <si>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</si>
  <si>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</si>
  <si>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</si>
  <si>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</si>
  <si>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</si>
  <si>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</si>
  <si>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</si>
  <si>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</si>
  <si>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</si>
  <si>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</si>
  <si>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</si>
  <si>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</si>
  <si>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</si>
  <si>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</si>
  <si>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</si>
  <si>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</si>
  <si>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</si>
  <si>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</si>
  <si>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</si>
  <si>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</si>
  <si>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</si>
  <si>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</si>
  <si>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</si>
  <si>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</si>
  <si>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</si>
  <si>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</si>
  <si>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</si>
  <si>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</si>
  <si>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</si>
  <si>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</si>
  <si>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</si>
  <si>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</si>
  <si>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</si>
  <si>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</si>
  <si>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</si>
  <si>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</si>
  <si>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</si>
  <si>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</si>
  <si>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</si>
  <si>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</si>
  <si>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</si>
  <si>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</si>
  <si>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</si>
  <si>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</si>
  <si>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</si>
  <si>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</si>
  <si>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</si>
  <si>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</si>
  <si>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</si>
  <si>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</si>
  <si>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</si>
  <si>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</si>
  <si>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</si>
  <si>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</si>
  <si>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</si>
  <si>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</si>
  <si>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</si>
  <si>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</si>
  <si>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</si>
  <si>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</si>
  <si>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</si>
  <si>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</si>
  <si>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</si>
  <si>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</si>
  <si>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</si>
  <si>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</si>
  <si>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</si>
  <si>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</si>
  <si>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</si>
  <si>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</si>
  <si>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</si>
  <si>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</si>
  <si>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</si>
  <si>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</si>
  <si>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</si>
  <si>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</si>
  <si>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</si>
  <si>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</si>
  <si>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</si>
  <si>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</si>
  <si>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</si>
  <si>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</si>
  <si>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</si>
  <si>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</si>
  <si>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</si>
  <si>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</si>
  <si>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</si>
  <si>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</si>
  <si>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</si>
  <si>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</si>
  <si>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</si>
  <si>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</si>
  <si>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</si>
  <si>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</si>
  <si>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</si>
  <si>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</si>
  <si>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</si>
  <si>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</si>
  <si>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</si>
  <si>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</si>
  <si>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</si>
  <si>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</si>
  <si>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</si>
  <si>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</si>
  <si>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</si>
  <si>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</si>
  <si>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</si>
  <si>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</si>
  <si>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</si>
  <si>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</si>
  <si>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</si>
  <si>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</si>
  <si>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</si>
  <si>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</si>
  <si>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</si>
  <si>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</si>
  <si>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</si>
  <si>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</si>
  <si>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</si>
  <si>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</si>
  <si>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</si>
  <si>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</si>
  <si>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</si>
  <si>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</si>
  <si>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</si>
  <si>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</si>
  <si>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</si>
  <si>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</si>
  <si>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</si>
  <si>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</si>
  <si>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</si>
  <si>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</si>
  <si>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</si>
  <si>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</si>
  <si>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</si>
  <si>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</si>
  <si>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</si>
  <si>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</si>
  <si>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</si>
  <si>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</si>
  <si>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</si>
  <si>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</si>
  <si>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</si>
  <si>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</si>
  <si>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</si>
  <si>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</si>
  <si>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</si>
  <si>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</si>
  <si>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</si>
  <si>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</si>
  <si>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</si>
  <si>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</si>
  <si>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</si>
  <si>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</si>
  <si>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</si>
  <si>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</si>
  <si>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</si>
  <si>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</si>
  <si>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</si>
  <si>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</si>
  <si>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</si>
  <si>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</si>
  <si>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</si>
  <si>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</si>
  <si>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</si>
  <si>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</si>
  <si>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</si>
  <si>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</si>
  <si>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</si>
  <si>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</si>
  <si>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</si>
  <si>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</si>
  <si>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</si>
  <si>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</si>
  <si>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</si>
  <si>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</si>
  <si>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</si>
  <si>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</si>
  <si>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</si>
  <si>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</si>
  <si>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</si>
  <si>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</si>
  <si>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</si>
  <si>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</si>
  <si>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</si>
  <si>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</si>
  <si>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</si>
  <si>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</si>
  <si>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</si>
  <si>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</si>
  <si>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</si>
  <si>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</si>
  <si>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</si>
  <si>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</si>
  <si>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</si>
  <si>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</si>
  <si>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</si>
  <si>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</si>
  <si>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</si>
  <si>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</si>
  <si>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</si>
  <si>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</si>
  <si>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</si>
  <si>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</si>
  <si>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</si>
  <si>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</si>
  <si>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</si>
  <si>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</si>
  <si>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</si>
  <si>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</si>
  <si>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</si>
  <si>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</si>
  <si>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</si>
  <si>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</si>
  <si>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</si>
  <si>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</si>
  <si>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</si>
  <si>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</si>
  <si>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</si>
  <si>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</si>
  <si>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</si>
  <si>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</si>
  <si>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</si>
  <si>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</si>
  <si>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</si>
  <si>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</si>
  <si>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</si>
  <si>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</si>
  <si>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</si>
  <si>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</si>
  <si>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</si>
  <si>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</si>
  <si>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</si>
  <si>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</si>
  <si>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</si>
  <si>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</si>
  <si>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</si>
  <si>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</si>
  <si>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</si>
  <si>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</si>
  <si>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</si>
  <si>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</si>
  <si>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</si>
  <si>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</si>
  <si>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</si>
  <si>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</si>
  <si>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</si>
  <si>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</si>
  <si>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</si>
  <si>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</si>
  <si>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</si>
  <si>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</si>
  <si>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</si>
  <si>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</si>
  <si>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</si>
  <si>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</si>
  <si>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</si>
  <si>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</si>
  <si>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</si>
  <si>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</si>
  <si>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</si>
  <si>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</si>
  <si>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</si>
  <si>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</si>
  <si>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</si>
  <si>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</si>
  <si>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</si>
  <si>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</si>
  <si>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</si>
  <si>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</si>
  <si>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</si>
  <si>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</si>
  <si>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</si>
  <si>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</si>
  <si>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</si>
  <si>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</si>
  <si>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</si>
  <si>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</si>
  <si>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</si>
  <si>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</si>
  <si>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</si>
  <si>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</si>
  <si>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</si>
  <si>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</si>
  <si>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</si>
  <si>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</si>
  <si>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</si>
  <si>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</si>
  <si>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</si>
  <si>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</si>
  <si>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</si>
  <si>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</si>
  <si>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</si>
  <si>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</si>
  <si>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</si>
  <si>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</si>
  <si>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</si>
  <si>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</si>
  <si>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</si>
  <si>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</si>
  <si>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</si>
  <si>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</si>
  <si>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</si>
  <si>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</si>
  <si>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</si>
  <si>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</si>
  <si>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</si>
  <si>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</si>
  <si>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</si>
  <si>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</si>
  <si>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</si>
  <si>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</si>
  <si>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</si>
  <si>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</si>
  <si>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</si>
  <si>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</si>
  <si>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</si>
  <si>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</si>
  <si>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</si>
  <si>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</si>
  <si>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</si>
  <si>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</si>
  <si>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</si>
  <si>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</si>
  <si>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</si>
  <si>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</si>
  <si>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</si>
  <si>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</si>
  <si>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</si>
  <si>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</si>
  <si>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</si>
  <si>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</si>
  <si>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</si>
  <si>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</si>
  <si>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</si>
  <si>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</si>
  <si>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</si>
  <si>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</si>
  <si>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</si>
  <si>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</si>
  <si>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</si>
  <si>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</si>
  <si>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</si>
  <si>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</si>
  <si>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</si>
  <si>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</si>
  <si>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</si>
  <si>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</si>
  <si>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</si>
  <si>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</si>
  <si>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</si>
  <si>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</si>
  <si>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</si>
  <si>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</si>
  <si>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</si>
  <si>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</si>
  <si>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</si>
  <si>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</si>
  <si>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</si>
  <si>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</si>
  <si>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</si>
  <si>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</si>
  <si>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</si>
  <si>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</si>
  <si>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</si>
  <si>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</si>
  <si>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</si>
  <si>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</si>
  <si>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</si>
  <si>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</si>
  <si>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</si>
  <si>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</si>
  <si>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</si>
  <si>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</si>
  <si>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</si>
  <si>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</si>
  <si>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</si>
  <si>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</si>
  <si>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</si>
  <si>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</si>
  <si>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</si>
  <si>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</si>
  <si>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</si>
  <si>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</si>
  <si>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</si>
  <si>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</si>
  <si>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</si>
  <si>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</si>
  <si>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</si>
  <si>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</si>
  <si>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</si>
  <si>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</si>
  <si>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</si>
  <si>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</si>
  <si>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</si>
  <si>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</si>
  <si>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</si>
  <si>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</si>
  <si>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</si>
  <si>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</si>
  <si>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</si>
  <si>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</si>
  <si>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</si>
  <si>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</si>
  <si>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</si>
  <si>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</si>
  <si>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</si>
  <si>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</si>
  <si>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</si>
  <si>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</si>
  <si>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</si>
  <si>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</si>
  <si>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</si>
  <si>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</si>
  <si>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</si>
  <si>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</si>
  <si>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</si>
  <si>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</si>
  <si>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</si>
  <si>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</si>
  <si>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</si>
  <si>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</si>
  <si>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</si>
  <si>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</si>
  <si>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</si>
  <si>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</si>
  <si>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</si>
  <si>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</si>
  <si>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</si>
  <si>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</si>
  <si>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</si>
  <si>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</si>
  <si>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</si>
  <si>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</si>
  <si>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</si>
  <si>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</si>
  <si>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</si>
  <si>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</si>
  <si>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</si>
  <si>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</si>
  <si>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</si>
  <si>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</si>
  <si>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</si>
  <si>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</si>
  <si>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</si>
  <si>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</si>
  <si>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</si>
  <si>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</si>
  <si>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</si>
  <si>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</si>
  <si>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</si>
  <si>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</si>
  <si>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</si>
  <si>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</si>
  <si>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</si>
  <si>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</si>
  <si>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</si>
  <si>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</si>
  <si>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</si>
  <si>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</si>
  <si>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</si>
  <si>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</si>
  <si>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</si>
  <si>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</si>
  <si>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</si>
  <si>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</si>
  <si>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</si>
  <si>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</si>
  <si>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</si>
  <si>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</si>
  <si>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</si>
  <si>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</si>
  <si>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</si>
  <si>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</si>
  <si>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</si>
  <si>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</si>
  <si>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</si>
  <si>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</si>
  <si>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</si>
  <si>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</si>
  <si>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</si>
  <si>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</si>
  <si>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</si>
  <si>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</si>
  <si>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</si>
  <si>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</si>
  <si>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</si>
  <si>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</si>
  <si>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</si>
  <si>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</si>
  <si>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</si>
  <si>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</si>
  <si>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</si>
  <si>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</si>
  <si>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</si>
  <si>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</si>
  <si>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</si>
  <si>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</si>
  <si>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</si>
  <si>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</si>
  <si>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</si>
  <si>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</si>
  <si>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</si>
  <si>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</si>
  <si>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</si>
  <si>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</si>
  <si>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</si>
  <si>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</si>
  <si>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</si>
  <si>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</si>
  <si>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</si>
  <si>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</si>
  <si>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</si>
  <si>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</si>
  <si>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</si>
  <si>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</si>
  <si>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</si>
  <si>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</si>
  <si>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</si>
  <si>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</si>
  <si>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</si>
  <si>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</si>
  <si>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</si>
  <si>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</si>
  <si>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</si>
  <si>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</si>
  <si>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</si>
  <si>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</si>
  <si>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</si>
  <si>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</si>
  <si>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</si>
  <si>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</si>
  <si>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</si>
  <si>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</si>
  <si>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</si>
  <si>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</si>
  <si>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</si>
  <si>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</si>
  <si>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</si>
  <si>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</si>
  <si>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</si>
  <si>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</si>
  <si>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</si>
  <si>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</si>
  <si>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</si>
  <si>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</si>
  <si>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</si>
  <si>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</si>
  <si>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</si>
  <si>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</si>
  <si>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</si>
  <si>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</si>
  <si>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</si>
  <si>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</si>
  <si>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</si>
  <si>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</si>
  <si>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</si>
  <si>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</si>
  <si>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</si>
  <si>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</si>
  <si>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</si>
  <si>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</si>
  <si>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</si>
  <si>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</si>
  <si>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</si>
  <si>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</si>
  <si>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</si>
  <si>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</si>
  <si>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</si>
  <si>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</si>
  <si>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</si>
  <si>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</si>
  <si>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</si>
  <si>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</si>
  <si>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</si>
  <si>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</si>
  <si>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</si>
  <si>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</si>
  <si>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</si>
  <si>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</si>
  <si>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</si>
  <si>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</si>
  <si>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</si>
  <si>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</si>
  <si>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</si>
  <si>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</si>
  <si>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</si>
  <si>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</si>
  <si>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</si>
  <si>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</si>
  <si>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</si>
  <si>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</si>
  <si>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</si>
  <si>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</si>
  <si>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</si>
  <si>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</si>
  <si>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</si>
  <si>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</si>
  <si>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</si>
  <si>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</si>
  <si>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</si>
  <si>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</si>
  <si>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</si>
  <si>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</si>
  <si>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</si>
  <si>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</si>
  <si>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</si>
  <si>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</si>
  <si>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</si>
  <si>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</si>
  <si>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</si>
  <si>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</si>
  <si>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</si>
  <si>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</si>
  <si>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</si>
  <si>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</si>
  <si>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</si>
  <si>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</si>
  <si>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</si>
  <si>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</si>
  <si>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</si>
  <si>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</si>
  <si>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</si>
  <si>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</si>
  <si>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</si>
  <si>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</si>
  <si>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</si>
  <si>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</si>
  <si>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</si>
  <si>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</si>
  <si>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</si>
  <si>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</si>
  <si>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</si>
  <si>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</si>
  <si>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</si>
  <si>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</si>
  <si>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</si>
  <si>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</si>
  <si>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</si>
  <si>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</si>
  <si>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</si>
  <si>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</si>
  <si>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</si>
  <si>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</si>
  <si>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</si>
  <si>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</si>
  <si>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</si>
  <si>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</si>
  <si>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</si>
  <si>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</si>
  <si>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</si>
  <si>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</si>
  <si>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</si>
  <si>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</si>
  <si>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</si>
  <si>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</si>
  <si>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</si>
  <si>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</si>
  <si>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</si>
  <si>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</si>
  <si>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</si>
  <si>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</si>
  <si>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</si>
  <si>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</si>
  <si>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</si>
  <si>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</si>
  <si>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</si>
  <si>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</si>
  <si>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</si>
  <si>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</si>
  <si>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</si>
  <si>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</si>
  <si>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</si>
  <si>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</si>
  <si>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</si>
  <si>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</si>
  <si>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</si>
  <si>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</si>
  <si>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</si>
  <si>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</si>
  <si>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</si>
  <si>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</si>
  <si>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</si>
  <si>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</si>
  <si>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</si>
  <si>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</si>
  <si>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</si>
  <si>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</si>
  <si>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</si>
  <si>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</si>
  <si>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</si>
  <si>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</si>
  <si>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</si>
  <si>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</si>
  <si>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</si>
  <si>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</si>
  <si>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</si>
  <si>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</si>
  <si>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</si>
  <si>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</si>
  <si>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</si>
  <si>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</si>
  <si>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</si>
  <si>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</si>
  <si>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</si>
  <si>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</si>
  <si>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</si>
  <si>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</si>
  <si>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</si>
  <si>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</si>
  <si>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</si>
  <si>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</si>
  <si>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</si>
  <si>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</si>
  <si>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</si>
  <si>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</si>
  <si>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</si>
  <si>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</si>
  <si>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</si>
  <si>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</si>
  <si>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</si>
  <si>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</si>
  <si>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</si>
  <si>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</si>
  <si>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</si>
  <si>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</si>
  <si>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</si>
  <si>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</si>
  <si>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</si>
  <si>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</si>
  <si>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</si>
  <si>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</si>
  <si>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</si>
  <si>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</si>
  <si>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</si>
  <si>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</si>
  <si>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</si>
  <si>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</si>
  <si>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</si>
  <si>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</si>
  <si>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</si>
  <si>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</si>
  <si>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</si>
  <si>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</si>
  <si>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</si>
  <si>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</si>
  <si>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</si>
  <si>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</si>
  <si>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</si>
  <si>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</si>
  <si>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</si>
  <si>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</si>
  <si>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</si>
  <si>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</si>
  <si>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</si>
  <si>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</si>
  <si>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</si>
  <si>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</si>
  <si>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</si>
  <si>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</si>
  <si>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</si>
  <si>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</si>
  <si>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</si>
  <si>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</si>
  <si>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</si>
  <si>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</si>
  <si>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</si>
  <si>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</si>
  <si>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</si>
  <si>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</si>
  <si>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</si>
  <si>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</si>
  <si>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</si>
  <si>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</si>
  <si>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</si>
  <si>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</si>
  <si>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</si>
  <si>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</si>
  <si>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</si>
  <si>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</si>
  <si>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</si>
  <si>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</si>
  <si>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</si>
  <si>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</si>
  <si>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</si>
  <si>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</si>
  <si>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</si>
  <si>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</si>
  <si>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</si>
  <si>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</si>
  <si>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</si>
  <si>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</si>
  <si>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</si>
  <si>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</si>
  <si>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</si>
  <si>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</si>
  <si>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</si>
  <si>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</si>
  <si>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</si>
  <si>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</si>
  <si>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</si>
  <si>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</si>
  <si>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</si>
  <si>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</si>
  <si>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</si>
  <si>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</si>
  <si>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</si>
  <si>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</si>
  <si>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</si>
  <si>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</si>
  <si>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</si>
  <si>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</si>
  <si>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</si>
  <si>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</si>
  <si>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</si>
  <si>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</si>
  <si>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</si>
  <si>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</si>
  <si>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</si>
  <si>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</si>
  <si>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</si>
  <si>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</si>
  <si>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</si>
  <si>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</si>
  <si>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</si>
  <si>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</si>
  <si>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</si>
  <si>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</si>
  <si>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</si>
  <si>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</si>
  <si>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</si>
  <si>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</si>
  <si>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</si>
  <si>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</si>
  <si>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</si>
  <si>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</si>
  <si>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</si>
  <si>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</si>
  <si>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</si>
  <si>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</si>
  <si>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</si>
  <si>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</si>
  <si>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</si>
  <si>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</si>
  <si>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</si>
  <si>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</si>
  <si>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</si>
  <si>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</si>
  <si>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</si>
  <si>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</si>
  <si>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</si>
  <si>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</si>
  <si>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</si>
  <si>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</si>
  <si>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</si>
  <si>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</si>
  <si>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</si>
  <si>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</si>
  <si>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</si>
  <si>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</si>
  <si>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</si>
  <si>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</si>
  <si>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</si>
  <si>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</si>
  <si>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</si>
  <si>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</si>
  <si>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</si>
  <si>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</si>
  <si>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</si>
  <si>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</si>
  <si>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</si>
  <si>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</si>
  <si>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</si>
  <si>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</si>
  <si>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</si>
  <si>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</si>
  <si>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</si>
  <si>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</si>
  <si>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</si>
  <si>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</si>
  <si>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</si>
  <si>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</si>
  <si>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</si>
  <si>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</si>
  <si>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</si>
  <si>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</si>
  <si>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</si>
  <si>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</si>
  <si>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</si>
  <si>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</si>
  <si>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</si>
  <si>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</si>
  <si>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</si>
  <si>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</si>
  <si>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</si>
  <si>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</si>
  <si>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</si>
  <si>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</si>
  <si>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</si>
  <si>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</si>
  <si>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</si>
  <si>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</si>
  <si>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</si>
  <si>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</si>
  <si>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</si>
  <si>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</si>
  <si>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</si>
  <si>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</si>
  <si>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</si>
  <si>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</si>
  <si>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</si>
  <si>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</si>
  <si>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</si>
  <si>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</si>
  <si>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</si>
  <si>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</si>
  <si>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</si>
  <si>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</si>
  <si>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</si>
  <si>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</si>
  <si>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</si>
  <si>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</si>
  <si>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</si>
  <si>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</si>
  <si>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</si>
  <si>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</si>
  <si>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</si>
  <si>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</si>
  <si>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</si>
  <si>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</si>
  <si>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</si>
  <si>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</si>
  <si>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</si>
  <si>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</si>
  <si>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</si>
  <si>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</si>
  <si>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</si>
  <si>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</si>
  <si>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</si>
  <si>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</si>
  <si>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</si>
  <si>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</si>
  <si>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</si>
  <si>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</si>
  <si>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</si>
  <si>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</si>
  <si>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</si>
  <si>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</si>
  <si>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</si>
  <si>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</si>
  <si>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</si>
  <si>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</si>
  <si>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</si>
  <si>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</si>
  <si>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</si>
  <si>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</si>
  <si>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</si>
  <si>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</si>
  <si>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</si>
  <si>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</si>
  <si>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</si>
  <si>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</si>
  <si>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</si>
  <si>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</si>
  <si>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</si>
  <si>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</si>
  <si>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</si>
  <si>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</si>
  <si>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</si>
  <si>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</si>
  <si>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</si>
  <si>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</si>
  <si>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</si>
  <si>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</si>
  <si>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</si>
  <si>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</si>
  <si>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</si>
  <si>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</si>
  <si>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</si>
  <si>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</si>
  <si>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</si>
  <si>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</si>
  <si>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</si>
  <si>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</si>
  <si>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</si>
  <si>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</si>
  <si>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</si>
  <si>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</si>
  <si>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</si>
  <si>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</si>
  <si>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</si>
  <si>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</si>
  <si>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</si>
  <si>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</si>
  <si>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</si>
  <si>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</si>
  <si>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</si>
  <si>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</si>
  <si>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</si>
  <si>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</si>
  <si>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</si>
  <si>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</si>
  <si>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</si>
  <si>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</si>
  <si>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</si>
  <si>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</si>
  <si>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</si>
  <si>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</si>
  <si>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</si>
  <si>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</si>
  <si>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</si>
  <si>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</si>
  <si>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</si>
  <si>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</si>
  <si>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</si>
  <si>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</si>
  <si>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</si>
  <si>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</si>
  <si>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</si>
  <si>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</si>
  <si>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</si>
  <si>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</si>
  <si>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</si>
  <si>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</si>
  <si>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</si>
  <si>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</si>
  <si>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</si>
  <si>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</si>
  <si>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</si>
  <si>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</si>
  <si>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</si>
  <si>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</si>
  <si>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</si>
  <si>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</si>
  <si>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</si>
  <si>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</si>
  <si>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</si>
  <si>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</si>
  <si>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</si>
  <si>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</si>
  <si>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</si>
  <si>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</si>
  <si>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</si>
  <si>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</si>
  <si>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</si>
  <si>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</si>
  <si>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</si>
  <si>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</si>
  <si>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</si>
  <si>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</si>
  <si>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</si>
  <si>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</si>
  <si>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</si>
  <si>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</si>
  <si>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</si>
  <si>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</si>
  <si>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</si>
  <si>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</si>
  <si>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</si>
  <si>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</si>
  <si>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</si>
  <si>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</si>
  <si>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</si>
  <si>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</si>
  <si>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</si>
  <si>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</si>
  <si>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</si>
  <si>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</si>
  <si>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</si>
  <si>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</si>
  <si>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</si>
  <si>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</si>
  <si>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</si>
  <si>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</si>
  <si>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</si>
  <si>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</si>
  <si>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</si>
  <si>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</si>
  <si>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</si>
  <si>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</si>
  <si>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</si>
  <si>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</si>
  <si>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</si>
  <si>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</si>
  <si>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</si>
  <si>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</si>
  <si>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</si>
  <si>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</si>
  <si>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</si>
  <si>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</si>
  <si>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</si>
  <si>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</si>
  <si>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</si>
  <si>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</si>
  <si>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</si>
  <si>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</si>
  <si>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</si>
  <si>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</si>
  <si>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</si>
  <si>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</si>
  <si>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</si>
  <si>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</si>
  <si>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</si>
  <si>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</si>
  <si>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</si>
  <si>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</si>
  <si>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</si>
  <si>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</si>
  <si>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</si>
  <si>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</si>
  <si>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</si>
  <si>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</si>
  <si>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</si>
  <si>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</si>
  <si>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</si>
  <si>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</si>
  <si>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</si>
  <si>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</si>
  <si>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</si>
  <si>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</si>
  <si>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</si>
  <si>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</si>
  <si>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</si>
  <si>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</si>
  <si>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</si>
  <si>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</si>
  <si>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</si>
  <si>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</si>
  <si>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</si>
  <si>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</si>
  <si>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</si>
  <si>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</si>
  <si>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</si>
  <si>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</si>
  <si>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</si>
  <si>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</si>
  <si>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</si>
  <si>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</si>
  <si>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</si>
  <si>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</si>
  <si>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</si>
  <si>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</si>
  <si>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</si>
  <si>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</si>
  <si>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</si>
  <si>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</si>
  <si>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</si>
  <si>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</si>
  <si>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</si>
  <si>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</si>
  <si>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</si>
  <si>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</si>
  <si>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</si>
  <si>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</si>
  <si>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</si>
  <si>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</si>
  <si>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</si>
  <si>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</si>
  <si>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</si>
  <si>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</si>
  <si>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</si>
  <si>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</si>
  <si>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</si>
  <si>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</si>
  <si>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</si>
  <si>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</si>
  <si>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</si>
  <si>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</si>
  <si>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</si>
  <si>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</si>
  <si>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</si>
  <si>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</si>
  <si>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</si>
  <si>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</si>
  <si>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</si>
  <si>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</si>
  <si>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</si>
  <si>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</si>
  <si>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</si>
  <si>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</si>
  <si>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</si>
  <si>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</si>
  <si>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</si>
  <si>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</si>
  <si>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</si>
  <si>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</si>
  <si>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</si>
  <si>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</si>
  <si>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</si>
  <si>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</si>
  <si>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</si>
  <si>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</si>
  <si>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</si>
  <si>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</si>
  <si>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</si>
  <si>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</si>
  <si>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</si>
  <si>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</si>
  <si>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</si>
  <si>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</si>
  <si>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</si>
  <si>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</si>
  <si>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</si>
  <si>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</si>
  <si>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</si>
  <si>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</si>
  <si>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</si>
  <si>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</si>
  <si>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</si>
  <si>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</si>
  <si>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</si>
  <si>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</si>
  <si>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</si>
  <si>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</si>
  <si>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</si>
  <si>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</si>
  <si>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</si>
  <si>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</si>
  <si>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</si>
  <si>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</si>
  <si>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</si>
  <si>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</si>
  <si>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</si>
  <si>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</si>
  <si>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</si>
  <si>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</si>
  <si>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</si>
  <si>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</si>
  <si>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</si>
  <si>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</si>
  <si>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</si>
  <si>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</si>
  <si>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</si>
  <si>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</si>
  <si>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</si>
  <si>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</si>
  <si>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</si>
  <si>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</si>
  <si>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</si>
  <si>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</si>
  <si>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</si>
  <si>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</si>
  <si>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</si>
  <si>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</si>
  <si>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</si>
  <si>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</si>
  <si>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</si>
  <si>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</si>
  <si>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</si>
  <si>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</si>
  <si>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</si>
  <si>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</si>
  <si>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</si>
  <si>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</si>
  <si>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</si>
  <si>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</si>
  <si>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</si>
  <si>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</si>
  <si>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</si>
  <si>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</si>
  <si>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</si>
  <si>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</si>
  <si>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</si>
  <si>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</si>
  <si>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</si>
  <si>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</si>
  <si>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</si>
  <si>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</si>
  <si>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</si>
  <si>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</si>
  <si>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</si>
  <si>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</si>
  <si>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</si>
  <si>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</si>
  <si>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</si>
  <si>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</si>
  <si>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</si>
  <si>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</si>
  <si>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</si>
  <si>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</si>
  <si>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</si>
  <si>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</si>
  <si>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</si>
  <si>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</si>
  <si>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</si>
  <si>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</si>
  <si>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</si>
  <si>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</si>
  <si>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</si>
  <si>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</si>
  <si>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</si>
  <si>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</si>
  <si>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</si>
  <si>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</si>
  <si>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</si>
  <si>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</si>
  <si>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</si>
  <si>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</si>
  <si>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</si>
  <si>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</si>
  <si>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</si>
  <si>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</si>
  <si>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</si>
  <si>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</si>
  <si>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</si>
  <si>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</si>
  <si>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</si>
  <si>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</si>
  <si>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</si>
  <si>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</si>
  <si>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</si>
  <si>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</si>
  <si>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</si>
  <si>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</si>
  <si>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</si>
  <si>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</si>
  <si>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</si>
  <si>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</si>
  <si>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</si>
  <si>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</si>
  <si>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</si>
  <si>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</si>
  <si>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</si>
  <si>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</si>
  <si>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</si>
  <si>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</si>
  <si>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</si>
  <si>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</si>
  <si>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</si>
  <si>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</si>
  <si>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</si>
  <si>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</si>
  <si>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</si>
  <si>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</si>
  <si>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</si>
  <si>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</si>
  <si>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</si>
  <si>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</si>
  <si>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</si>
  <si>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</si>
  <si>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</si>
  <si>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</si>
  <si>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</si>
  <si>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</si>
  <si>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</si>
  <si>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</si>
  <si>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</si>
  <si>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</si>
  <si>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</si>
  <si>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</si>
  <si>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</si>
  <si>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</si>
  <si>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</si>
  <si>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</si>
  <si>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</si>
  <si>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</si>
  <si>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</si>
  <si>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</si>
  <si>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</si>
  <si>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</si>
  <si>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</si>
  <si>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</si>
  <si>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</si>
  <si>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</si>
  <si>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</si>
  <si>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</si>
  <si>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</si>
  <si>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</si>
  <si>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</si>
  <si>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</si>
  <si>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</si>
  <si>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</si>
  <si>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</si>
  <si>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</si>
  <si>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</si>
  <si>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</si>
  <si>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</si>
  <si>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</si>
  <si>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</si>
  <si>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</si>
  <si>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</si>
  <si>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</si>
  <si>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</si>
  <si>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</si>
  <si>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</si>
  <si>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</si>
  <si>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</si>
  <si>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</si>
  <si>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</si>
  <si>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</si>
  <si>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</si>
  <si>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</si>
  <si>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</si>
  <si>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</si>
  <si>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</si>
  <si>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</si>
  <si>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</si>
  <si>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</si>
  <si>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</si>
  <si>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</si>
  <si>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</si>
  <si>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</si>
  <si>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</si>
  <si>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</si>
  <si>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</si>
  <si>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</si>
  <si>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</si>
  <si>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</si>
  <si>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</si>
  <si>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</si>
  <si>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</si>
  <si>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</si>
  <si>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</si>
  <si>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</si>
  <si>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</si>
  <si>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</si>
  <si>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</si>
  <si>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</si>
  <si>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</si>
  <si>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</si>
  <si>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</si>
  <si>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</si>
  <si>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</si>
  <si>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</si>
  <si>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</si>
  <si>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</si>
  <si>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</si>
  <si>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</si>
  <si>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</si>
  <si>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</si>
  <si>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</si>
  <si>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</si>
  <si>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</si>
  <si>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</si>
  <si>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</si>
  <si>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</si>
  <si>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</si>
  <si>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</si>
  <si>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</si>
  <si>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</si>
  <si>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</si>
  <si>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</si>
  <si>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</si>
  <si>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</si>
  <si>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</si>
  <si>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</si>
  <si>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</si>
  <si>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</si>
  <si>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</si>
  <si>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</si>
  <si>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</si>
  <si>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</si>
  <si>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</si>
  <si>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</si>
  <si>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</si>
  <si>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</si>
  <si>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</si>
  <si>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</si>
  <si>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</si>
  <si>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</si>
  <si>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</si>
  <si>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</si>
  <si>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</si>
  <si>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</si>
  <si>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</si>
  <si>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</si>
  <si>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</si>
  <si>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</si>
  <si>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</si>
  <si>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</si>
  <si>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</si>
  <si>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</si>
  <si>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</si>
  <si>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</si>
  <si>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</si>
  <si>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</si>
  <si>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</si>
  <si>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</si>
  <si>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</si>
  <si>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</si>
  <si>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</si>
  <si>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</si>
  <si>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</si>
  <si>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</si>
  <si>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</si>
  <si>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</si>
  <si>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</si>
  <si>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</si>
  <si>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</si>
  <si>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</si>
  <si>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</si>
  <si>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</si>
  <si>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</si>
  <si>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</si>
  <si>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</si>
  <si>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</si>
  <si>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</si>
  <si>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</si>
  <si>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</si>
  <si>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</si>
  <si>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</si>
  <si>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</si>
  <si>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</si>
  <si>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</si>
  <si>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</si>
  <si>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</si>
  <si>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</si>
  <si>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</si>
  <si>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</si>
  <si>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</si>
  <si>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</si>
  <si>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</si>
  <si>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</si>
  <si>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</si>
  <si>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</si>
  <si>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</si>
  <si>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</si>
  <si>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</si>
  <si>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</si>
  <si>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</si>
  <si>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</si>
  <si>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</si>
  <si>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</si>
  <si>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</si>
  <si>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</si>
  <si>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</si>
  <si>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</si>
  <si>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</si>
  <si>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</si>
  <si>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</si>
  <si>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</si>
  <si>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</si>
  <si>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</si>
  <si>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</si>
  <si>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</si>
  <si>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</si>
  <si>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</si>
  <si>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</si>
  <si>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</si>
  <si>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</si>
  <si>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</si>
  <si>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</si>
  <si>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</si>
  <si>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</si>
  <si>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</si>
  <si>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</si>
  <si>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</si>
  <si>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</si>
  <si>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</si>
  <si>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</si>
  <si>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</si>
  <si>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</si>
  <si>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</si>
  <si>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</si>
  <si>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</si>
  <si>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</si>
  <si>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</si>
  <si>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</si>
  <si>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</si>
  <si>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</si>
  <si>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</si>
  <si>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</si>
  <si>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</si>
  <si>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</si>
  <si>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</si>
  <si>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</si>
  <si>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</si>
  <si>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</si>
  <si>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</si>
  <si>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</si>
  <si>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</si>
  <si>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</si>
  <si>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</si>
  <si>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</si>
  <si>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</si>
  <si>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</si>
  <si>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</si>
  <si>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</si>
  <si>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</si>
  <si>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</si>
  <si>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</si>
  <si>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</si>
  <si>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</si>
  <si>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</si>
  <si>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</si>
  <si>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</si>
  <si>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</si>
  <si>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</si>
  <si>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</si>
  <si>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</si>
  <si>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</si>
  <si>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</si>
  <si>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</si>
  <si>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</si>
  <si>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</si>
  <si>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</si>
  <si>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</si>
  <si>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</si>
  <si>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</si>
  <si>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</si>
  <si>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</si>
  <si>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</si>
  <si>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</si>
  <si>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</si>
  <si>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</si>
  <si>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</si>
  <si>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</si>
  <si>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</si>
  <si>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</si>
  <si>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</si>
  <si>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</si>
  <si>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</si>
  <si>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</si>
  <si>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</si>
  <si>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</si>
  <si>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</si>
  <si>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</si>
  <si>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</si>
  <si>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</si>
  <si>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</si>
  <si>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</si>
  <si>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</si>
  <si>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</si>
  <si>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</si>
  <si>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</si>
  <si>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</si>
  <si>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</si>
  <si>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</si>
  <si>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</si>
  <si>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</si>
  <si>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</si>
  <si>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</si>
  <si>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</si>
  <si>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</si>
  <si>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</si>
  <si>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</si>
  <si>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</si>
  <si>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</si>
  <si>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</si>
  <si>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</si>
  <si>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</si>
  <si>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</si>
  <si>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</si>
  <si>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</si>
  <si>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</si>
  <si>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</si>
  <si>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</si>
  <si>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</si>
  <si>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</si>
  <si>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</si>
  <si>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</si>
  <si>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</si>
  <si>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</si>
  <si>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</si>
  <si>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</si>
  <si>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</si>
  <si>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</si>
  <si>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</si>
  <si>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</si>
  <si>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</si>
  <si>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</si>
  <si>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</si>
  <si>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</si>
  <si>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</si>
  <si>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</si>
  <si>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</si>
  <si>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</si>
  <si>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</si>
  <si>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</si>
  <si>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</si>
  <si>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</si>
  <si>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</si>
  <si>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</si>
  <si>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</si>
  <si>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</si>
  <si>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</si>
  <si>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</si>
  <si>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</si>
  <si>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</si>
  <si>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</si>
  <si>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</si>
  <si>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</si>
  <si>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</si>
  <si>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</si>
  <si>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</si>
  <si>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</si>
  <si>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</si>
  <si>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</si>
  <si>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</si>
  <si>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</si>
  <si>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</si>
  <si>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</si>
  <si>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</si>
  <si>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</si>
  <si>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</si>
  <si>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</si>
  <si>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</si>
  <si>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</si>
  <si>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</si>
  <si>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</si>
  <si>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</si>
  <si>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</si>
  <si>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</si>
  <si>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</si>
  <si>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</si>
  <si>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</si>
  <si>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</si>
  <si>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</si>
  <si>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</si>
  <si>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</si>
  <si>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</si>
  <si>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</si>
  <si>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</si>
  <si>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</si>
  <si>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</si>
  <si>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</si>
  <si>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</si>
  <si>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</si>
  <si>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</si>
  <si>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</si>
  <si>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</si>
  <si>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</si>
  <si>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</si>
  <si>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</si>
  <si>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</si>
  <si>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</si>
  <si>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</si>
  <si>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</si>
  <si>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</si>
  <si>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</si>
  <si>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</si>
  <si>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</si>
  <si>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</si>
  <si>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</si>
  <si>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</si>
  <si>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</si>
  <si>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</si>
  <si>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</si>
  <si>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</si>
  <si>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</si>
  <si>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</si>
  <si>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</si>
  <si>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</si>
  <si>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</si>
  <si>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</si>
  <si>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</si>
  <si>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</si>
  <si>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</si>
  <si>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</si>
  <si>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</si>
  <si>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</si>
  <si>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</si>
  <si>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</si>
  <si>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</si>
  <si>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</si>
  <si>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</si>
  <si>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</si>
  <si>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</si>
  <si>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</si>
  <si>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</si>
  <si>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</si>
  <si>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</si>
  <si>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</si>
  <si>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</si>
  <si>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</si>
  <si>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</si>
  <si>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</si>
  <si>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</si>
  <si>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</si>
  <si>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</si>
  <si>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</si>
  <si>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</si>
  <si>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</si>
  <si>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</si>
  <si>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</si>
  <si>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</si>
  <si>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</si>
  <si>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</si>
  <si>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</si>
  <si>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</si>
  <si>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</si>
  <si>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</si>
  <si>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</si>
  <si>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</si>
  <si>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</si>
  <si>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</si>
  <si>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</si>
  <si>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</si>
  <si>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</si>
  <si>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</si>
  <si>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</si>
  <si>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</si>
  <si>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</si>
  <si>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</si>
  <si>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</si>
  <si>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</si>
  <si>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</si>
  <si>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</si>
  <si>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</si>
  <si>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</si>
  <si>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</si>
  <si>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</si>
  <si>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</si>
  <si>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</si>
  <si>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</si>
  <si>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</si>
  <si>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</si>
  <si>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</si>
  <si>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</si>
  <si>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</si>
  <si>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</si>
  <si>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</si>
  <si>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</si>
  <si>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</si>
  <si>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</si>
  <si>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</si>
  <si>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</si>
  <si>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</si>
  <si>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</si>
  <si>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</si>
  <si>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</si>
  <si>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</si>
  <si>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</si>
  <si>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</si>
  <si>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</si>
  <si>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</si>
  <si>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</si>
  <si>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</si>
  <si>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</si>
  <si>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</si>
  <si>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</si>
  <si>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</si>
  <si>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</si>
  <si>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</si>
  <si>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</si>
  <si>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</si>
  <si>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</si>
  <si>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</si>
  <si>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</si>
  <si>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</si>
  <si>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</si>
  <si>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</si>
  <si>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</si>
  <si>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</si>
  <si>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</si>
  <si>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</si>
  <si>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</si>
  <si>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</si>
  <si>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</si>
  <si>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</si>
  <si>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</si>
  <si>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</si>
  <si>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</si>
  <si>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</si>
  <si>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</si>
  <si>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</si>
  <si>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</si>
  <si>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</si>
  <si>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</si>
  <si>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</si>
  <si>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</si>
  <si>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</si>
  <si>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</si>
  <si>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</si>
  <si>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</si>
  <si>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</si>
  <si>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</si>
  <si>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</si>
  <si>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</si>
  <si>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</si>
  <si>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</si>
  <si>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</si>
  <si>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</si>
  <si>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</si>
  <si>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</si>
  <si>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</si>
  <si>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</si>
  <si>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</si>
  <si>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</si>
  <si>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</si>
  <si>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</si>
  <si>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</si>
  <si>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</si>
  <si>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</si>
  <si>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</si>
  <si>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</si>
  <si>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</si>
  <si>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</si>
  <si>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</si>
  <si>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</si>
  <si>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</si>
  <si>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</si>
  <si>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</si>
  <si>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</si>
  <si>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</si>
  <si>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</si>
  <si>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</si>
  <si>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</si>
  <si>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</si>
  <si>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</si>
  <si>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</si>
  <si>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</si>
  <si>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</si>
  <si>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</si>
  <si>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</si>
  <si>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</si>
  <si>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</si>
  <si>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</si>
  <si>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</si>
  <si>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</si>
  <si>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</si>
  <si>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</si>
  <si>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</si>
  <si>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</si>
  <si>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</si>
  <si>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</si>
  <si>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</si>
  <si>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</si>
  <si>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</si>
  <si>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</si>
  <si>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</si>
  <si>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</si>
  <si>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</si>
  <si>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</si>
  <si>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</si>
  <si>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</si>
  <si>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</si>
  <si>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</si>
  <si>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</si>
  <si>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</si>
  <si>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</si>
  <si>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</si>
  <si>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</si>
  <si>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</si>
  <si>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</si>
  <si>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</si>
  <si>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</si>
  <si>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</si>
  <si>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</si>
  <si>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</si>
  <si>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</si>
  <si>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</si>
  <si>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</si>
  <si>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</si>
  <si>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</si>
  <si>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</si>
  <si>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</si>
  <si>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</si>
  <si>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</si>
  <si>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</si>
  <si>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</si>
  <si>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</si>
  <si>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</si>
  <si>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</si>
  <si>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</si>
  <si>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</si>
  <si>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</si>
  <si>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</si>
  <si>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</si>
  <si>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</si>
  <si>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</si>
  <si>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</si>
  <si>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</si>
  <si>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</si>
  <si>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</si>
  <si>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</si>
  <si>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</si>
  <si>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</si>
  <si>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</si>
  <si>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</si>
  <si>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</si>
  <si>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</si>
  <si>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</si>
  <si>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</si>
  <si>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</si>
  <si>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</si>
  <si>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</si>
  <si>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</si>
  <si>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</si>
  <si>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</si>
  <si>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</si>
  <si>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</si>
  <si>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</si>
  <si>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</si>
  <si>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</si>
  <si>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</si>
  <si>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</si>
  <si>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</si>
  <si>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</si>
  <si>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</si>
  <si>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</si>
  <si>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</si>
  <si>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</si>
  <si>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</si>
  <si>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</si>
  <si>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</si>
  <si>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</si>
  <si>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</si>
  <si>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</si>
  <si>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</si>
  <si>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</si>
  <si>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</si>
  <si>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</si>
  <si>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</si>
  <si>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</si>
  <si>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</si>
  <si>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</si>
  <si>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</si>
  <si>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</si>
  <si>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</si>
  <si>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</si>
  <si>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</si>
  <si>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</si>
  <si>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</si>
  <si>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</si>
  <si>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</si>
  <si>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</si>
  <si>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</si>
  <si>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</si>
  <si>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</si>
  <si>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</si>
  <si>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</si>
  <si>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</si>
  <si>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</si>
  <si>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</si>
  <si>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</si>
  <si>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</si>
  <si>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</si>
  <si>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</si>
  <si>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</si>
  <si>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</si>
  <si>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</si>
  <si>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</si>
  <si>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</si>
  <si>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</si>
  <si>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</si>
  <si>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</si>
  <si>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</si>
  <si>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</si>
  <si>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</si>
  <si>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</si>
  <si>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</si>
  <si>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</si>
  <si>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</si>
  <si>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</si>
  <si>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</si>
  <si>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</si>
  <si>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</si>
  <si>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</si>
  <si>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</si>
  <si>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</si>
  <si>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</si>
  <si>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</si>
  <si>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</si>
  <si>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</si>
  <si>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</si>
  <si>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</si>
  <si>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</si>
  <si>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</si>
  <si>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</si>
  <si>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</si>
  <si>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</si>
  <si>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</si>
  <si>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</si>
  <si>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</si>
  <si>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</si>
  <si>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</si>
  <si>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</si>
  <si>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</si>
  <si>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</si>
  <si>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</si>
  <si>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</si>
  <si>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</si>
  <si>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</si>
  <si>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</si>
  <si>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</si>
  <si>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</si>
  <si>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</si>
  <si>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</si>
  <si>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</si>
  <si>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</si>
  <si>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</si>
  <si>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</si>
  <si>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</si>
  <si>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</si>
  <si>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</si>
  <si>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</si>
  <si>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</si>
  <si>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</si>
  <si>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</si>
  <si>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</si>
  <si>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</si>
  <si>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</si>
  <si>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</si>
  <si>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</si>
  <si>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</si>
  <si>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</si>
  <si>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</si>
  <si>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</si>
  <si>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</si>
  <si>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</si>
  <si>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</si>
  <si>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</si>
  <si>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</si>
  <si>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</si>
  <si>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</si>
  <si>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</si>
  <si>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</si>
  <si>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</si>
  <si>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</si>
  <si>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</si>
  <si>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</si>
  <si>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</si>
  <si>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</si>
  <si>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</si>
  <si>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</si>
  <si>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</si>
  <si>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</si>
  <si>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</si>
  <si>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</si>
  <si>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</si>
  <si>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</si>
  <si>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</si>
  <si>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</si>
  <si>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</si>
  <si>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</si>
  <si>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</si>
  <si>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</si>
  <si>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</si>
  <si>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</si>
  <si>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</si>
  <si>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</si>
  <si>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</si>
  <si>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</si>
  <si>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</si>
  <si>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</si>
  <si>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</si>
  <si>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</si>
  <si>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</si>
  <si>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</si>
  <si>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</si>
  <si>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</si>
  <si>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</si>
  <si>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</si>
  <si>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</si>
  <si>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</si>
  <si>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</si>
  <si>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</si>
  <si>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</si>
  <si>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</si>
  <si>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</si>
  <si>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</si>
  <si>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</si>
  <si>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</si>
  <si>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</si>
  <si>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</si>
  <si>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</si>
  <si>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</si>
  <si>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</si>
  <si>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</si>
  <si>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</si>
  <si>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</si>
  <si>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</si>
  <si>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</si>
  <si>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</si>
  <si>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</si>
  <si>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</si>
  <si>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</si>
  <si>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</si>
  <si>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</si>
  <si>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</si>
  <si>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</si>
  <si>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</si>
  <si>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</si>
  <si>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</si>
  <si>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</si>
  <si>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</si>
  <si>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</si>
  <si>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</si>
  <si>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</si>
  <si>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</si>
  <si>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</si>
  <si>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</si>
  <si>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</si>
  <si>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</si>
  <si>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</si>
  <si>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</si>
  <si>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</si>
  <si>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</si>
  <si>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</si>
  <si>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</si>
  <si>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</si>
  <si>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</si>
  <si>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</si>
  <si>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</si>
  <si>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</si>
  <si>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</si>
  <si>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</si>
  <si>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</si>
  <si>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</si>
  <si>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</si>
  <si>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</si>
  <si>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</si>
  <si>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</si>
  <si>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</si>
  <si>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</si>
  <si>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</si>
  <si>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</si>
  <si>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</si>
  <si>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</si>
  <si>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</si>
  <si>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</si>
  <si>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</si>
  <si>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</si>
  <si>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</si>
  <si>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</si>
  <si>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</si>
  <si>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</si>
  <si>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</si>
  <si>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</si>
  <si>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</si>
  <si>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</si>
  <si>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</si>
  <si>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</si>
  <si>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</si>
  <si>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</si>
  <si>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</si>
  <si>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</si>
  <si>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</si>
  <si>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</si>
  <si>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</si>
  <si>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</si>
  <si>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</si>
  <si>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</si>
  <si>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</si>
  <si>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</si>
  <si>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</si>
  <si>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</si>
  <si>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</si>
  <si>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</si>
  <si>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</si>
  <si>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</si>
  <si>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</si>
  <si>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</si>
  <si>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</si>
  <si>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</si>
  <si>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</si>
  <si>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</si>
  <si>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</si>
  <si>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</si>
  <si>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</si>
  <si>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</si>
  <si>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</si>
  <si>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</si>
  <si>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</si>
  <si>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</si>
  <si>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</si>
  <si>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</si>
  <si>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</si>
  <si>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</si>
  <si>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</si>
  <si>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</si>
  <si>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</si>
  <si>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</si>
  <si>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</si>
  <si>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</si>
  <si>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</si>
  <si>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</si>
  <si>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</si>
  <si>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</si>
  <si>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</si>
  <si>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</si>
  <si>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</si>
  <si>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</si>
  <si>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</si>
  <si>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</si>
  <si>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</si>
  <si>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</si>
  <si>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</si>
  <si>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</si>
  <si>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</si>
  <si>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</si>
  <si>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</si>
  <si>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</si>
  <si>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</si>
  <si>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</si>
  <si>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</si>
  <si>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</si>
  <si>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</si>
  <si>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</si>
  <si>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</si>
  <si>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</si>
  <si>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</si>
  <si>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</si>
  <si>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</si>
  <si>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</si>
  <si>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</si>
  <si>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</si>
  <si>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</si>
  <si>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</si>
  <si>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</si>
  <si>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</si>
  <si>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</si>
  <si>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</si>
  <si>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</si>
  <si>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</si>
  <si>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</si>
  <si>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</si>
  <si>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</si>
  <si>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</si>
  <si>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</si>
  <si>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</si>
  <si>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</si>
  <si>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</si>
  <si>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</si>
  <si>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</si>
  <si>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</si>
  <si>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</si>
  <si>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</si>
  <si>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</si>
  <si>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</si>
  <si>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</si>
  <si>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</si>
  <si>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</si>
  <si>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</si>
  <si>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</si>
  <si>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</si>
  <si>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</si>
  <si>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</si>
  <si>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</si>
  <si>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</si>
  <si>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</si>
  <si>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</si>
  <si>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</si>
  <si>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</si>
  <si>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</si>
  <si>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</si>
  <si>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</si>
  <si>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</si>
  <si>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</si>
  <si>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</si>
  <si>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</si>
  <si>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</si>
  <si>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</si>
  <si>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</si>
  <si>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</si>
  <si>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</si>
  <si>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</si>
  <si>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</si>
  <si>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</si>
  <si>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</si>
  <si>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</si>
  <si>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</si>
  <si>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</si>
  <si>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</si>
  <si>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</si>
  <si>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</si>
  <si>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</si>
  <si>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</si>
  <si>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</si>
  <si>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</si>
  <si>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</si>
  <si>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</si>
  <si>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</si>
  <si>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</si>
  <si>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</si>
  <si>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</si>
  <si>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</si>
  <si>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</si>
  <si>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</si>
  <si>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</si>
  <si>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</si>
  <si>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</si>
  <si>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</si>
  <si>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</si>
  <si>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</si>
  <si>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</si>
  <si>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</si>
  <si>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</si>
  <si>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</si>
  <si>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</si>
  <si>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</si>
  <si>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</si>
  <si>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</si>
  <si>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</si>
  <si>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</si>
  <si>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</si>
  <si>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</si>
  <si>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</si>
  <si>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</si>
  <si>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</si>
  <si>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</si>
  <si>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</si>
  <si>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</si>
  <si>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</si>
  <si>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</si>
  <si>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</si>
  <si>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</si>
  <si>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</si>
  <si>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</si>
  <si>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</si>
  <si>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</si>
  <si>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</si>
  <si>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</si>
  <si>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</si>
  <si>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</si>
  <si>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</si>
  <si>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</si>
  <si>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</si>
  <si>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</si>
  <si>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</si>
  <si>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</si>
  <si>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</si>
  <si>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</si>
  <si>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</si>
  <si>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</si>
  <si>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</si>
  <si>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</si>
  <si>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</si>
  <si>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</si>
  <si>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</si>
  <si>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</si>
  <si>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</si>
  <si>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</si>
  <si>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</si>
  <si>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</si>
  <si>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</si>
  <si>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</si>
  <si>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</si>
  <si>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</si>
  <si>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</si>
  <si>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</si>
  <si>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</si>
  <si>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</si>
  <si>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</si>
  <si>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</si>
  <si>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</si>
  <si>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</si>
  <si>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</si>
  <si>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</si>
  <si>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</si>
  <si>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</si>
  <si>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</si>
  <si>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</si>
  <si>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</si>
  <si>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</si>
  <si>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</si>
  <si>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</si>
  <si>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</si>
  <si>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</si>
  <si>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</si>
  <si>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</si>
  <si>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</si>
  <si>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</si>
  <si>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</si>
  <si>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</si>
  <si>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</si>
  <si>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</si>
  <si>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</si>
  <si>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</si>
  <si>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</si>
  <si>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</si>
  <si>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</si>
  <si>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</si>
  <si>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</si>
  <si>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</si>
  <si>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</si>
  <si>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</si>
  <si>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</si>
  <si>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</si>
  <si>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</si>
  <si>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</si>
  <si>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</si>
  <si>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</si>
  <si>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</si>
  <si>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</si>
  <si>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</si>
  <si>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</si>
  <si>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</si>
  <si>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</si>
  <si>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</si>
  <si>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</si>
  <si>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</si>
  <si>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</si>
  <si>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</si>
  <si>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</si>
  <si>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</si>
  <si>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</si>
  <si>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</si>
  <si>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</si>
  <si>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</si>
  <si>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</si>
  <si>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</si>
  <si>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</si>
  <si>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</si>
  <si>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</si>
  <si>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</si>
  <si>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</si>
  <si>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</si>
  <si>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</si>
  <si>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</si>
  <si>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</si>
  <si>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</si>
  <si>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</si>
  <si>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</si>
  <si>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</si>
  <si>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</si>
  <si>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</si>
  <si>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</si>
  <si>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</si>
  <si>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</si>
  <si>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</si>
  <si>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</si>
  <si>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</si>
  <si>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</si>
  <si>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</si>
  <si>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</si>
  <si>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</si>
  <si>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</si>
  <si>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</si>
  <si>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</si>
  <si>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</si>
  <si>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</si>
  <si>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</si>
  <si>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</si>
  <si>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</si>
  <si>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</si>
  <si>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</si>
  <si>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</si>
  <si>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</si>
  <si>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</si>
  <si>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</si>
  <si>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</si>
  <si>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</si>
  <si>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</si>
  <si>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</si>
  <si>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</si>
  <si>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</si>
  <si>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</si>
  <si>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</si>
  <si>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</si>
  <si>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</si>
  <si>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</si>
  <si>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</si>
  <si>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</si>
  <si>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</si>
  <si>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</si>
  <si>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</si>
  <si>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</si>
  <si>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</si>
  <si>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</si>
  <si>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</si>
  <si>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</si>
  <si>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</si>
  <si>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</si>
  <si>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</si>
  <si>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</si>
  <si>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</si>
  <si>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</si>
  <si>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</si>
  <si>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</si>
  <si>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</si>
  <si>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</si>
  <si>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</si>
  <si>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</si>
  <si>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</si>
  <si>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</si>
  <si>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</si>
  <si>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</si>
  <si>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</si>
  <si>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</si>
  <si>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</si>
  <si>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</si>
  <si>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</si>
  <si>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</si>
  <si>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</si>
  <si>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</si>
  <si>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</si>
  <si>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</si>
  <si>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</si>
  <si>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</si>
  <si>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</si>
  <si>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</si>
  <si>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</si>
  <si>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</si>
  <si>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</si>
  <si>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</si>
  <si>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</si>
  <si>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</si>
  <si>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</si>
  <si>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</si>
  <si>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</si>
  <si>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</si>
  <si>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</si>
  <si>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</si>
  <si>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</si>
  <si>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</si>
  <si>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</si>
  <si>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</si>
  <si>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</si>
  <si>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</si>
  <si>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</si>
  <si>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</si>
  <si>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</si>
  <si>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</si>
  <si>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</si>
  <si>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</si>
  <si>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</si>
  <si>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</si>
  <si>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</si>
  <si>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</si>
  <si>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</si>
  <si>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</si>
  <si>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</si>
  <si>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</si>
  <si>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</si>
  <si>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</si>
  <si>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</si>
  <si>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</si>
  <si>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</si>
  <si>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</si>
  <si>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</si>
  <si>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</si>
  <si>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</si>
  <si>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</si>
  <si>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</si>
  <si>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</si>
  <si>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</si>
  <si>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</si>
  <si>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</si>
  <si>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</si>
  <si>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</si>
  <si>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</si>
  <si>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</si>
  <si>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</si>
  <si>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</si>
  <si>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</si>
  <si>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</si>
  <si>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</si>
  <si>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</si>
  <si>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</si>
  <si>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</si>
  <si>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</si>
  <si>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</si>
  <si>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</si>
  <si>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</si>
  <si>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</si>
  <si>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</si>
  <si>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</si>
  <si>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</si>
  <si>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</si>
  <si>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</si>
  <si>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</si>
  <si>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</si>
  <si>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</si>
  <si>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</si>
  <si>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</si>
  <si>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</si>
  <si>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</si>
  <si>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</si>
  <si>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</si>
  <si>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</si>
  <si>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</si>
  <si>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</si>
  <si>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</si>
  <si>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</si>
  <si>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</si>
  <si>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</si>
  <si>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</si>
  <si>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</si>
  <si>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</si>
  <si>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</si>
  <si>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</si>
  <si>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</si>
  <si>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</si>
  <si>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</si>
  <si>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</si>
  <si>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</si>
  <si>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</si>
  <si>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</si>
  <si>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</si>
  <si>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</si>
  <si>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</si>
  <si>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</si>
  <si>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</si>
  <si>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</si>
  <si>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</si>
  <si>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</si>
  <si>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</si>
  <si>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</si>
  <si>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</si>
  <si>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</si>
  <si>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</si>
  <si>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</si>
  <si>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</si>
  <si>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</si>
  <si>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</si>
  <si>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</si>
  <si>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</si>
  <si>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</si>
  <si>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</si>
  <si>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</si>
  <si>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</si>
  <si>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</si>
  <si>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</si>
  <si>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</si>
  <si>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</si>
  <si>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</si>
  <si>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</si>
  <si>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</si>
  <si>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</si>
  <si>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</si>
  <si>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</si>
  <si>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</si>
  <si>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</si>
  <si>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</si>
  <si>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</si>
  <si>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</si>
  <si>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</si>
  <si>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</si>
  <si>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</si>
  <si>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</si>
  <si>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</si>
  <si>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</si>
  <si>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</si>
  <si>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</si>
  <si>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</si>
  <si>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</si>
  <si>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</si>
  <si>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</si>
  <si>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</si>
  <si>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</si>
  <si>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</si>
  <si>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</si>
  <si>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</si>
  <si>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</si>
  <si>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</si>
  <si>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</si>
  <si>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</si>
  <si>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</si>
  <si>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</si>
  <si>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</si>
  <si>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</si>
  <si>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</si>
  <si>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</si>
  <si>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</si>
  <si>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</si>
  <si>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</si>
  <si>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</si>
  <si>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</si>
  <si>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</si>
  <si>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</si>
  <si>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</si>
  <si>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</si>
  <si>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</si>
  <si>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</si>
  <si>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</si>
  <si>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</si>
  <si>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</si>
  <si>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</si>
  <si>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</si>
  <si>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</si>
  <si>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</si>
  <si>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</si>
  <si>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</si>
  <si>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</si>
  <si>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</si>
  <si>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</si>
  <si>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</si>
  <si>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</si>
  <si>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</si>
  <si>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</si>
  <si>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</si>
  <si>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</si>
  <si>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</si>
  <si>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</si>
  <si>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</si>
  <si>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</si>
  <si>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</si>
  <si>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</si>
  <si>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</si>
  <si>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</si>
  <si>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</si>
  <si>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</si>
  <si>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</si>
  <si>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</si>
  <si>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</si>
  <si>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</si>
  <si>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</si>
  <si>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</si>
  <si>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</si>
  <si>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</si>
  <si>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</si>
  <si>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</si>
  <si>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</si>
  <si>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</si>
  <si>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</si>
  <si>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</si>
  <si>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</si>
  <si>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</si>
  <si>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</si>
  <si>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</si>
  <si>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</si>
  <si>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</si>
  <si>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</si>
  <si>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</si>
  <si>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</si>
  <si>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</si>
  <si>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</si>
  <si>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</si>
  <si>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</si>
  <si>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</si>
  <si>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</si>
  <si>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</si>
  <si>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</si>
  <si>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</si>
  <si>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</si>
  <si>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</si>
  <si>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</si>
  <si>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</si>
  <si>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</si>
  <si>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</si>
  <si>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</si>
  <si>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</si>
  <si>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</si>
  <si>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</si>
  <si>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</si>
  <si>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</si>
  <si>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</si>
  <si>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</si>
  <si>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</si>
  <si>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</si>
  <si>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</si>
  <si>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</si>
  <si>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</si>
  <si>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</si>
  <si>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</si>
  <si>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</si>
  <si>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</si>
  <si>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</si>
  <si>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</si>
  <si>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</si>
  <si>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</si>
  <si>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</si>
  <si>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</si>
  <si>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</si>
  <si>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</si>
  <si>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</si>
  <si>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</si>
  <si>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</si>
  <si>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</si>
  <si>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</si>
  <si>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</si>
  <si>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</si>
  <si>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</si>
  <si>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</si>
  <si>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</si>
  <si>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</si>
  <si>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</si>
  <si>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</si>
  <si>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</si>
  <si>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</si>
  <si>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</si>
  <si>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</si>
  <si>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</si>
  <si>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</si>
  <si>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</si>
  <si>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</si>
  <si>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</si>
  <si>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</si>
  <si>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</si>
  <si>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</si>
  <si>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</si>
  <si>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</si>
  <si>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</si>
  <si>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</si>
  <si>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</si>
  <si>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</si>
  <si>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</si>
  <si>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</si>
  <si>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</si>
  <si>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</si>
  <si>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</si>
  <si>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</si>
  <si>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</si>
  <si>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</si>
  <si>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</si>
  <si>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</si>
  <si>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</si>
  <si>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</si>
  <si>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</si>
  <si>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</si>
  <si>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</si>
  <si>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</si>
  <si>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</si>
  <si>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</si>
  <si>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</si>
  <si>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</si>
  <si>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</si>
  <si>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</si>
  <si>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</si>
  <si>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</si>
  <si>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</si>
  <si>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</si>
  <si>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</si>
  <si>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</si>
  <si>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</si>
  <si>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</si>
  <si>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</si>
  <si>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</si>
  <si>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</si>
  <si>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</si>
  <si>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</si>
  <si>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</si>
  <si>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</si>
  <si>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</si>
  <si>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</si>
  <si>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</si>
  <si>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</si>
  <si>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</si>
  <si>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</si>
  <si>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</si>
  <si>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</si>
  <si>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</si>
  <si>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</si>
  <si>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</si>
  <si>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</si>
  <si>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</si>
  <si>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</si>
  <si>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</si>
  <si>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</si>
  <si>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</si>
  <si>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</si>
  <si>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</si>
  <si>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</si>
  <si>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</si>
  <si>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</si>
  <si>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</si>
  <si>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</si>
  <si>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</si>
  <si>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</si>
  <si>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</si>
  <si>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</si>
  <si>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</si>
  <si>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</si>
  <si>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</si>
  <si>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</si>
  <si>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</si>
  <si>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</si>
  <si>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</si>
  <si>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</si>
  <si>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</si>
  <si>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</si>
  <si>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</si>
  <si>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</si>
  <si>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</si>
  <si>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</si>
  <si>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</si>
  <si>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</si>
  <si>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</si>
  <si>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</si>
  <si>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</si>
  <si>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</si>
  <si>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</si>
  <si>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</si>
  <si>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</si>
  <si>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</si>
  <si>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</si>
  <si>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</si>
  <si>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</si>
  <si>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</si>
  <si>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</si>
  <si>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</si>
  <si>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</si>
  <si>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</si>
  <si>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</si>
  <si>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</si>
  <si>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</si>
  <si>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</si>
  <si>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</si>
  <si>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</si>
  <si>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</si>
  <si>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</si>
  <si>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</si>
  <si>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</si>
  <si>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</si>
  <si>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</si>
  <si>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</si>
  <si>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</si>
  <si>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</si>
  <si>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</si>
  <si>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</si>
  <si>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</si>
  <si>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</si>
  <si>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</si>
  <si>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</si>
  <si>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</si>
  <si>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</si>
  <si>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</si>
  <si>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</si>
  <si>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</si>
  <si>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</si>
  <si>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</si>
  <si>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</si>
  <si>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</si>
  <si>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</si>
  <si>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</si>
  <si>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</si>
  <si>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</si>
  <si>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</si>
  <si>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</si>
  <si>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</si>
  <si>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</si>
  <si>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</si>
  <si>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</si>
  <si>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</si>
  <si>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</si>
  <si>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</si>
  <si>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</si>
  <si>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</si>
  <si>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</si>
  <si>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</si>
  <si>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</si>
  <si>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</si>
  <si>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</si>
  <si>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</si>
  <si>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</si>
  <si>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</si>
  <si>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</si>
  <si>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</si>
  <si>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</si>
  <si>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</si>
  <si>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</si>
  <si>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</si>
  <si>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</si>
  <si>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</si>
  <si>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</si>
  <si>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</si>
  <si>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</si>
  <si>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</si>
  <si>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</si>
  <si>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</si>
  <si>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</si>
  <si>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</si>
  <si>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</si>
  <si>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</si>
  <si>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</si>
  <si>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</si>
  <si>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</si>
  <si>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</si>
  <si>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</si>
  <si>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</si>
  <si>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</si>
  <si>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</si>
  <si>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</si>
  <si>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</si>
  <si>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</si>
  <si>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</si>
  <si>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</si>
  <si>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</si>
  <si>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</si>
  <si>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</si>
  <si>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</si>
  <si>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</si>
  <si>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</si>
  <si>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</si>
  <si>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</si>
  <si>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</si>
  <si>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</si>
  <si>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</si>
  <si>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</si>
  <si>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</si>
  <si>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</si>
  <si>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</si>
  <si>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</si>
  <si>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</si>
  <si>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</si>
  <si>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</si>
  <si>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</si>
  <si>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</si>
  <si>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</si>
  <si>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</si>
  <si>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</si>
  <si>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</si>
  <si>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</si>
  <si>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</si>
  <si>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</si>
  <si>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</si>
  <si>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</si>
  <si>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</si>
  <si>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</si>
  <si>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</si>
  <si>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</si>
  <si>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</si>
  <si>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</si>
  <si>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</si>
  <si>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</si>
  <si>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</si>
  <si>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</si>
  <si>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</si>
  <si>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</si>
  <si>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</si>
  <si>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</si>
  <si>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</si>
  <si>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</si>
  <si>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</si>
  <si>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</si>
  <si>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</si>
  <si>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</si>
  <si>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</si>
  <si>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</si>
  <si>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</si>
  <si>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</si>
  <si>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</si>
  <si>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</si>
  <si>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</si>
  <si>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</si>
  <si>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</si>
  <si>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</si>
  <si>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</si>
  <si>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</si>
  <si>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</si>
  <si>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</si>
  <si>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</si>
  <si>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</si>
  <si>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</si>
  <si>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</si>
  <si>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</si>
  <si>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</si>
  <si>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</si>
  <si>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</si>
  <si>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</si>
  <si>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</si>
  <si>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</si>
  <si>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</si>
  <si>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</si>
  <si>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</si>
  <si>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</si>
  <si>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</si>
  <si>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</si>
  <si>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</si>
  <si>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</si>
  <si>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</si>
  <si>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</si>
  <si>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</si>
  <si>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</si>
  <si>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</si>
  <si>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</si>
  <si>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</si>
  <si>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</si>
  <si>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</si>
  <si>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</si>
  <si>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</si>
  <si>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</si>
  <si>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</si>
  <si>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</si>
  <si>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</si>
  <si>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</si>
  <si>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</si>
  <si>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</si>
  <si>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</si>
  <si>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</si>
  <si>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</si>
  <si>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</si>
  <si>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</si>
  <si>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</si>
  <si>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</si>
  <si>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</si>
  <si>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</si>
  <si>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</si>
  <si>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</si>
  <si>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</si>
  <si>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</si>
  <si>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</si>
  <si>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</si>
  <si>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</si>
  <si>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</si>
  <si>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</si>
  <si>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</si>
  <si>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</si>
  <si>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</si>
  <si>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</si>
  <si>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</si>
  <si>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</si>
  <si>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</si>
  <si>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</si>
  <si>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</si>
  <si>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</si>
  <si>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</si>
  <si>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</si>
  <si>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</si>
  <si>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</si>
  <si>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</si>
  <si>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</si>
  <si>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</si>
  <si>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</si>
  <si>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</si>
  <si>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</si>
  <si>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</si>
  <si>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</si>
  <si>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</si>
  <si>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</si>
  <si>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</si>
  <si>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</si>
  <si>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</si>
  <si>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</si>
  <si>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</si>
  <si>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</si>
  <si>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</si>
  <si>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</si>
  <si>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</si>
  <si>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</si>
  <si>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</si>
  <si>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</si>
  <si>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</si>
  <si>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</si>
  <si>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</si>
  <si>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</si>
  <si>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</si>
  <si>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</si>
  <si>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</si>
  <si>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</si>
  <si>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</si>
  <si>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</si>
  <si>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</si>
  <si>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</si>
  <si>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</si>
  <si>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</si>
  <si>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</si>
  <si>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</si>
  <si>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</si>
  <si>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</si>
  <si>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</si>
  <si>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</si>
  <si>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</si>
  <si>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</si>
  <si>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</si>
  <si>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</si>
  <si>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</si>
  <si>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</si>
  <si>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</si>
  <si>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</si>
  <si>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</si>
  <si>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</si>
  <si>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</si>
  <si>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</si>
  <si>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</si>
  <si>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</si>
  <si>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</si>
  <si>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</si>
  <si>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</si>
  <si>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</si>
  <si>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</si>
  <si>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</si>
  <si>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</si>
  <si>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</si>
  <si>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</si>
  <si>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</si>
  <si>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</si>
  <si>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</si>
  <si>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</si>
  <si>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</si>
  <si>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</si>
  <si>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</si>
  <si>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</si>
  <si>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</si>
  <si>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</si>
  <si>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</si>
  <si>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</si>
  <si>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</si>
  <si>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</si>
  <si>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</si>
  <si>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</si>
  <si>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</si>
  <si>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</si>
  <si>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</si>
  <si>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</si>
  <si>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</si>
  <si>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</si>
  <si>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</si>
  <si>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</si>
  <si>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</si>
  <si>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</si>
  <si>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</si>
  <si>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</si>
  <si>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</si>
  <si>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</si>
  <si>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</si>
  <si>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</si>
  <si>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</si>
  <si>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</si>
  <si>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</si>
  <si>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</si>
  <si>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</si>
  <si>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</si>
  <si>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</si>
  <si>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</si>
  <si>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</si>
  <si>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</si>
  <si>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</si>
  <si>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</si>
  <si>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</si>
  <si>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</si>
  <si>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</si>
  <si>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</si>
  <si>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</si>
  <si>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</si>
  <si>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</si>
  <si>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</si>
  <si>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</si>
  <si>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</si>
  <si>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</si>
  <si>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</si>
  <si>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</si>
  <si>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</si>
  <si>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</si>
  <si>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</si>
  <si>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</si>
  <si>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</si>
  <si>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</si>
  <si>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</si>
  <si>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</si>
  <si>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</si>
  <si>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</si>
  <si>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</si>
  <si>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</si>
  <si>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</si>
  <si>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</si>
  <si>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</si>
  <si>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</si>
  <si>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</si>
  <si>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</si>
  <si>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</si>
  <si>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</si>
  <si>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</si>
  <si>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</si>
  <si>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</si>
  <si>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</si>
  <si>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</si>
  <si>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</si>
  <si>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</si>
  <si>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</si>
  <si>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</si>
  <si>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</si>
  <si>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</si>
  <si>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</si>
  <si>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</si>
  <si>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</si>
  <si>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</si>
  <si>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</si>
  <si>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</si>
  <si>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</si>
  <si>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</si>
  <si>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</si>
  <si>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</si>
  <si>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</si>
  <si>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</si>
  <si>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</si>
  <si>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</si>
  <si>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</si>
  <si>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</si>
  <si>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</si>
  <si>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</si>
  <si>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</si>
  <si>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</si>
  <si>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</si>
  <si>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</si>
  <si>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</si>
  <si>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</si>
  <si>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</si>
  <si>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</si>
  <si>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</si>
  <si>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</si>
  <si>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</si>
  <si>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</si>
  <si>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</si>
  <si>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</si>
  <si>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</si>
  <si>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</si>
  <si>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</si>
  <si>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</si>
  <si>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</si>
  <si>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</si>
  <si>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Count of country</t>
  </si>
  <si>
    <t>Date_Created_Conversion</t>
  </si>
  <si>
    <t>Date_Ended_Converstion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</si>
  <si>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</si>
  <si>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</si>
  <si>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</si>
  <si>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</si>
  <si>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</si>
  <si>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</si>
  <si>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</si>
  <si>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</si>
  <si>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</si>
  <si>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</si>
  <si>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</si>
  <si>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</si>
  <si>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Years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</si>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</sst>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3"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80-48B6-9EA2-27E05473109C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80-48B6-9EA2-27E05473109C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80-48B6-9EA2-27E05473109C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80-48B6-9EA2-27E054731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9435392"/>
        <c:axId val="581037984"/>
      </c:barChart>
      <c:catAx>
        <c:axId val="46943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037984"/>
        <c:crosses val="autoZero"/>
        <c:auto val="1"/>
        <c:lblAlgn val="ctr"/>
        <c:lblOffset val="100"/>
        <c:noMultiLvlLbl val="0"/>
      </c:catAx>
      <c:valAx>
        <c:axId val="58103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3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Sheet3!$I$3:$I$4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Sheet3!$H$5:$H$46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Sheet3!$I$5:$I$46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D7-4BF5-9154-1CDEBED5AD36}"/>
            </c:ext>
          </c:extLst>
        </c:ser>
        <c:ser>
          <c:idx val="1"/>
          <c:order val="1"/>
          <c:tx>
            <c:strRef>
              <c:f>Sheet3!$J$3:$J$4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Sheet3!$H$5:$H$46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Sheet3!$J$5:$J$46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D7-4BF5-9154-1CDEBED5AD36}"/>
            </c:ext>
          </c:extLst>
        </c:ser>
        <c:ser>
          <c:idx val="2"/>
          <c:order val="2"/>
          <c:tx>
            <c:strRef>
              <c:f>Sheet3!$K$3:$K$4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Sheet3!$H$5:$H$46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Sheet3!$K$5:$K$46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D7-4BF5-9154-1CDEBED5AD36}"/>
            </c:ext>
          </c:extLst>
        </c:ser>
        <c:ser>
          <c:idx val="3"/>
          <c:order val="3"/>
          <c:tx>
            <c:strRef>
              <c:f>Sheet3!$L$3:$L$4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Sheet3!$H$5:$H$46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Sheet3!$L$5:$L$46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D7-4BF5-9154-1CDEBED5A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6266016"/>
        <c:axId val="371932272"/>
      </c:barChart>
      <c:catAx>
        <c:axId val="42626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932272"/>
        <c:crosses val="autoZero"/>
        <c:auto val="1"/>
        <c:lblAlgn val="ctr"/>
        <c:lblOffset val="100"/>
        <c:noMultiLvlLbl val="0"/>
      </c:catAx>
      <c:valAx>
        <c:axId val="37193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26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[StarterBook_HW.xlsx]Line Graph!PivotTable3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2C-4BA3-9151-404C424DCFF8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19</c:v>
                </c:pt>
                <c:pt idx="1">
                  <c:v>13</c:v>
                </c:pt>
                <c:pt idx="2">
                  <c:v>15</c:v>
                </c:pt>
                <c:pt idx="3">
                  <c:v>12</c:v>
                </c:pt>
                <c:pt idx="4">
                  <c:v>12</c:v>
                </c:pt>
                <c:pt idx="5">
                  <c:v>16</c:v>
                </c:pt>
                <c:pt idx="6">
                  <c:v>21</c:v>
                </c:pt>
                <c:pt idx="7">
                  <c:v>20</c:v>
                </c:pt>
                <c:pt idx="8">
                  <c:v>17</c:v>
                </c:pt>
                <c:pt idx="9">
                  <c:v>11</c:v>
                </c:pt>
                <c:pt idx="10">
                  <c:v>11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2C-4BA3-9151-404C424DCFF8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25</c:v>
                </c:pt>
                <c:pt idx="1">
                  <c:v>27</c:v>
                </c:pt>
                <c:pt idx="2">
                  <c:v>37</c:v>
                </c:pt>
                <c:pt idx="3">
                  <c:v>31</c:v>
                </c:pt>
                <c:pt idx="4">
                  <c:v>23</c:v>
                </c:pt>
                <c:pt idx="5">
                  <c:v>30</c:v>
                </c:pt>
                <c:pt idx="6">
                  <c:v>25</c:v>
                </c:pt>
                <c:pt idx="7">
                  <c:v>16</c:v>
                </c:pt>
                <c:pt idx="8">
                  <c:v>19</c:v>
                </c:pt>
                <c:pt idx="9">
                  <c:v>29</c:v>
                </c:pt>
                <c:pt idx="10">
                  <c:v>23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2C-4BA3-9151-404C424DC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120448"/>
        <c:axId val="421987968"/>
      </c:lineChart>
      <c:catAx>
        <c:axId val="57812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987968"/>
        <c:crosses val="autoZero"/>
        <c:auto val="1"/>
        <c:lblAlgn val="ctr"/>
        <c:lblOffset val="100"/>
        <c:noMultiLvlLbl val="0"/>
      </c:catAx>
      <c:valAx>
        <c:axId val="42198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12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171450</xdr:rowOff>
    </xdr:from>
    <xdr:to>
      <xdr:col>6</xdr:col>
      <xdr:colOff>403860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8477CF-0AF6-47C9-843B-88837892B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30</xdr:row>
      <xdr:rowOff>19050</xdr:rowOff>
    </xdr:from>
    <xdr:to>
      <xdr:col>6</xdr:col>
      <xdr:colOff>403860</xdr:colOff>
      <xdr:row>45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81630F-3997-47D4-BA36-C3C8ED1702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1</xdr:row>
      <xdr:rowOff>163830</xdr:rowOff>
    </xdr:from>
    <xdr:to>
      <xdr:col>12</xdr:col>
      <xdr:colOff>243840</xdr:colOff>
      <xdr:row>16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848644-5460-43FC-A156-999A785AA4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dra Kent" refreshedDate="43728.50171423611" createdVersion="6" refreshedVersion="6" minRefreshableVersion="3" recordCount="4114" xr:uid="{A0FB024A-85D6-4760-A3FA-70FC1F92EDC8}">
  <cacheSource type="worksheet">
    <worksheetSource ref="C1:R4115" sheet="Sheet1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dra Kent" refreshedDate="43728.50740185185" createdVersion="6" refreshedVersion="6" minRefreshableVersion="3" recordCount="4114" xr:uid="{97660ADC-89B9-40BB-8C0A-D4C5B6C5B43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dra Kent" refreshedDate="43728.540364930559" createdVersion="6" refreshedVersion="6" minRefreshableVersion="3" recordCount="4114" xr:uid="{313B9C55-E62A-4020-A8BC-E64BA00CDC70}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t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63.917582417582416"/>
    <x v="1"/>
    <s v="plays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63.917582417582416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63.917582417582416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CE261C-FC42-432C-A286-922EA86869D3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H3:M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720AE3-849A-4C0C-A769-D4708C071F81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6"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country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5F423C-E9B0-4D86-B3B4-DD01B6747893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dataFiel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0" hier="-1"/>
    <pageField fld="20" hier="-1"/>
  </pageFields>
  <dataFields count="1">
    <dataField name="Count of Years" fld="2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ADC71-D660-4A8F-AE40-FE7D7756D55B}">
  <dimension ref="A1:M46"/>
  <sheetViews>
    <sheetView tabSelected="1" zoomScale="61" zoomScaleNormal="61" workbookViewId="0">
      <selection activeCell="K25" sqref="K25"/>
    </sheetView>
  </sheetViews>
  <sheetFormatPr baseColWidth="10" defaultColWidth="8.83203125" defaultRowHeight="15" x14ac:dyDescent="0.2"/>
  <cols>
    <col min="1" max="2" width="15.5" bestFit="1" customWidth="1"/>
    <col min="3" max="3" width="5.6640625" bestFit="1" customWidth="1"/>
    <col min="4" max="4" width="3.83203125" bestFit="1" customWidth="1"/>
    <col min="5" max="5" width="9.5" bestFit="1" customWidth="1"/>
    <col min="6" max="6" width="10.83203125" bestFit="1" customWidth="1"/>
    <col min="8" max="9" width="15.5" bestFit="1" customWidth="1"/>
    <col min="10" max="10" width="5.6640625" bestFit="1" customWidth="1"/>
    <col min="11" max="11" width="3.83203125" bestFit="1" customWidth="1"/>
    <col min="12" max="12" width="9.5" bestFit="1" customWidth="1"/>
    <col min="13" max="13" width="10.83203125" bestFit="1" customWidth="1"/>
  </cols>
  <sheetData>
    <row r="1" spans="1:13" x14ac:dyDescent="0.2">
      <c r="A1" s="7" t="s">
        <v>8223</v>
      </c>
      <c r="B1" t="s">
        <v>8360</v>
      </c>
      <c r="H1" s="7" t="s">
        <v>8223</v>
      </c>
      <c r="I1" t="s">
        <v>8360</v>
      </c>
    </row>
    <row r="3" spans="1:13" x14ac:dyDescent="0.2">
      <c r="A3" s="7" t="s">
        <v>8365</v>
      </c>
      <c r="B3" s="7" t="s">
        <v>8363</v>
      </c>
      <c r="H3" s="7" t="s">
        <v>8364</v>
      </c>
      <c r="I3" s="7" t="s">
        <v>8363</v>
      </c>
    </row>
    <row r="4" spans="1:13" x14ac:dyDescent="0.2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  <c r="H4" s="7" t="s">
        <v>8361</v>
      </c>
      <c r="I4" t="s">
        <v>8220</v>
      </c>
      <c r="J4" t="s">
        <v>8221</v>
      </c>
      <c r="K4" t="s">
        <v>8222</v>
      </c>
      <c r="L4" t="s">
        <v>8219</v>
      </c>
      <c r="M4" t="s">
        <v>8362</v>
      </c>
    </row>
    <row r="5" spans="1:13" x14ac:dyDescent="0.2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  <c r="H5" s="8" t="s">
        <v>8316</v>
      </c>
      <c r="I5" s="9"/>
      <c r="J5" s="9">
        <v>100</v>
      </c>
      <c r="K5" s="9"/>
      <c r="L5" s="9"/>
      <c r="M5" s="9">
        <v>100</v>
      </c>
    </row>
    <row r="6" spans="1:13" x14ac:dyDescent="0.2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  <c r="H6" s="8" t="s">
        <v>8344</v>
      </c>
      <c r="I6" s="9">
        <v>20</v>
      </c>
      <c r="J6" s="9"/>
      <c r="K6" s="9"/>
      <c r="L6" s="9"/>
      <c r="M6" s="9">
        <v>20</v>
      </c>
    </row>
    <row r="7" spans="1:13" x14ac:dyDescent="0.2">
      <c r="A7" s="8" t="s">
        <v>8333</v>
      </c>
      <c r="B7" s="9"/>
      <c r="C7" s="9">
        <v>140</v>
      </c>
      <c r="D7" s="9"/>
      <c r="E7" s="9">
        <v>80</v>
      </c>
      <c r="F7" s="9">
        <v>220</v>
      </c>
      <c r="H7" s="8" t="s">
        <v>8332</v>
      </c>
      <c r="I7" s="9">
        <v>24</v>
      </c>
      <c r="J7" s="9"/>
      <c r="K7" s="9"/>
      <c r="L7" s="9"/>
      <c r="M7" s="9">
        <v>24</v>
      </c>
    </row>
    <row r="8" spans="1:13" x14ac:dyDescent="0.2">
      <c r="A8" s="8" t="s">
        <v>8331</v>
      </c>
      <c r="B8" s="9">
        <v>24</v>
      </c>
      <c r="C8" s="9"/>
      <c r="D8" s="9"/>
      <c r="E8" s="9"/>
      <c r="F8" s="9">
        <v>24</v>
      </c>
      <c r="H8" s="8" t="s">
        <v>8358</v>
      </c>
      <c r="I8" s="9"/>
      <c r="J8" s="9">
        <v>40</v>
      </c>
      <c r="K8" s="9"/>
      <c r="L8" s="9"/>
      <c r="M8" s="9">
        <v>40</v>
      </c>
    </row>
    <row r="9" spans="1:13" x14ac:dyDescent="0.2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  <c r="H9" s="8" t="s">
        <v>8354</v>
      </c>
      <c r="I9" s="9"/>
      <c r="J9" s="9"/>
      <c r="K9" s="9"/>
      <c r="L9" s="9">
        <v>40</v>
      </c>
      <c r="M9" s="9">
        <v>40</v>
      </c>
    </row>
    <row r="10" spans="1:13" x14ac:dyDescent="0.2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  <c r="H10" s="8" t="s">
        <v>8315</v>
      </c>
      <c r="I10" s="9"/>
      <c r="J10" s="9"/>
      <c r="K10" s="9"/>
      <c r="L10" s="9">
        <v>180</v>
      </c>
      <c r="M10" s="9">
        <v>180</v>
      </c>
    </row>
    <row r="11" spans="1:13" x14ac:dyDescent="0.2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  <c r="H11" s="8" t="s">
        <v>8314</v>
      </c>
      <c r="I11" s="9"/>
      <c r="J11" s="9">
        <v>80</v>
      </c>
      <c r="K11" s="9"/>
      <c r="L11" s="9"/>
      <c r="M11" s="9">
        <v>80</v>
      </c>
    </row>
    <row r="12" spans="1:13" x14ac:dyDescent="0.2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  <c r="H12" s="8" t="s">
        <v>8330</v>
      </c>
      <c r="I12" s="9"/>
      <c r="J12" s="9"/>
      <c r="K12" s="9"/>
      <c r="L12" s="9">
        <v>40</v>
      </c>
      <c r="M12" s="9">
        <v>40</v>
      </c>
    </row>
    <row r="13" spans="1:13" x14ac:dyDescent="0.2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  <c r="H13" s="8" t="s">
        <v>8347</v>
      </c>
      <c r="I13" s="9"/>
      <c r="J13" s="9">
        <v>40</v>
      </c>
      <c r="K13" s="9">
        <v>20</v>
      </c>
      <c r="L13" s="9"/>
      <c r="M13" s="9">
        <v>60</v>
      </c>
    </row>
    <row r="14" spans="1:13" x14ac:dyDescent="0.2">
      <c r="A14" s="8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  <c r="H14" s="8" t="s">
        <v>8324</v>
      </c>
      <c r="I14" s="9"/>
      <c r="J14" s="9">
        <v>40</v>
      </c>
      <c r="K14" s="9"/>
      <c r="L14" s="9"/>
      <c r="M14" s="9">
        <v>40</v>
      </c>
    </row>
    <row r="15" spans="1:13" x14ac:dyDescent="0.2">
      <c r="H15" s="8" t="s">
        <v>8337</v>
      </c>
      <c r="I15" s="9">
        <v>20</v>
      </c>
      <c r="J15" s="9">
        <v>120</v>
      </c>
      <c r="K15" s="9"/>
      <c r="L15" s="9"/>
      <c r="M15" s="9">
        <v>140</v>
      </c>
    </row>
    <row r="16" spans="1:13" x14ac:dyDescent="0.2">
      <c r="H16" s="8" t="s">
        <v>8348</v>
      </c>
      <c r="I16" s="9"/>
      <c r="J16" s="9">
        <v>20</v>
      </c>
      <c r="K16" s="9"/>
      <c r="L16" s="9"/>
      <c r="M16" s="9">
        <v>20</v>
      </c>
    </row>
    <row r="17" spans="8:13" x14ac:dyDescent="0.2">
      <c r="H17" s="8" t="s">
        <v>8349</v>
      </c>
      <c r="I17" s="9"/>
      <c r="J17" s="9"/>
      <c r="K17" s="9"/>
      <c r="L17" s="9">
        <v>140</v>
      </c>
      <c r="M17" s="9">
        <v>140</v>
      </c>
    </row>
    <row r="18" spans="8:13" x14ac:dyDescent="0.2">
      <c r="H18" s="8" t="s">
        <v>8329</v>
      </c>
      <c r="I18" s="9"/>
      <c r="J18" s="9">
        <v>20</v>
      </c>
      <c r="K18" s="9"/>
      <c r="L18" s="9">
        <v>140</v>
      </c>
      <c r="M18" s="9">
        <v>160</v>
      </c>
    </row>
    <row r="19" spans="8:13" x14ac:dyDescent="0.2">
      <c r="H19" s="8" t="s">
        <v>8328</v>
      </c>
      <c r="I19" s="9"/>
      <c r="J19" s="9">
        <v>60</v>
      </c>
      <c r="K19" s="9"/>
      <c r="L19" s="9"/>
      <c r="M19" s="9">
        <v>60</v>
      </c>
    </row>
    <row r="20" spans="8:13" x14ac:dyDescent="0.2">
      <c r="H20" s="8" t="s">
        <v>8356</v>
      </c>
      <c r="I20" s="9"/>
      <c r="J20" s="9">
        <v>11</v>
      </c>
      <c r="K20" s="9"/>
      <c r="L20" s="9">
        <v>9</v>
      </c>
      <c r="M20" s="9">
        <v>20</v>
      </c>
    </row>
    <row r="21" spans="8:13" x14ac:dyDescent="0.2">
      <c r="H21" s="8" t="s">
        <v>8327</v>
      </c>
      <c r="I21" s="9"/>
      <c r="J21" s="9"/>
      <c r="K21" s="9"/>
      <c r="L21" s="9">
        <v>20</v>
      </c>
      <c r="M21" s="9">
        <v>20</v>
      </c>
    </row>
    <row r="22" spans="8:13" x14ac:dyDescent="0.2">
      <c r="H22" s="8" t="s">
        <v>8335</v>
      </c>
      <c r="I22" s="9"/>
      <c r="J22" s="9">
        <v>40</v>
      </c>
      <c r="K22" s="9"/>
      <c r="L22" s="9"/>
      <c r="M22" s="9">
        <v>40</v>
      </c>
    </row>
    <row r="23" spans="8:13" x14ac:dyDescent="0.2">
      <c r="H23" s="8" t="s">
        <v>8359</v>
      </c>
      <c r="I23" s="9">
        <v>20</v>
      </c>
      <c r="J23" s="9">
        <v>60</v>
      </c>
      <c r="K23" s="9"/>
      <c r="L23" s="9">
        <v>60</v>
      </c>
      <c r="M23" s="9">
        <v>140</v>
      </c>
    </row>
    <row r="24" spans="8:13" x14ac:dyDescent="0.2">
      <c r="H24" s="8" t="s">
        <v>8343</v>
      </c>
      <c r="I24" s="9"/>
      <c r="J24" s="9">
        <v>20</v>
      </c>
      <c r="K24" s="9"/>
      <c r="L24" s="9"/>
      <c r="M24" s="9">
        <v>20</v>
      </c>
    </row>
    <row r="25" spans="8:13" x14ac:dyDescent="0.2">
      <c r="H25" s="8" t="s">
        <v>8323</v>
      </c>
      <c r="I25" s="9"/>
      <c r="J25" s="9"/>
      <c r="K25" s="9"/>
      <c r="L25" s="9">
        <v>60</v>
      </c>
      <c r="M25" s="9">
        <v>60</v>
      </c>
    </row>
    <row r="26" spans="8:13" x14ac:dyDescent="0.2">
      <c r="H26" s="8" t="s">
        <v>8350</v>
      </c>
      <c r="I26" s="9"/>
      <c r="J26" s="9">
        <v>20</v>
      </c>
      <c r="K26" s="9"/>
      <c r="L26" s="9"/>
      <c r="M26" s="9">
        <v>20</v>
      </c>
    </row>
    <row r="27" spans="8:13" x14ac:dyDescent="0.2">
      <c r="H27" s="8" t="s">
        <v>8339</v>
      </c>
      <c r="I27" s="9"/>
      <c r="J27" s="9">
        <v>57</v>
      </c>
      <c r="K27" s="9"/>
      <c r="L27" s="9">
        <v>103</v>
      </c>
      <c r="M27" s="9">
        <v>160</v>
      </c>
    </row>
    <row r="28" spans="8:13" x14ac:dyDescent="0.2">
      <c r="H28" s="8" t="s">
        <v>8345</v>
      </c>
      <c r="I28" s="9"/>
      <c r="J28" s="9">
        <v>20</v>
      </c>
      <c r="K28" s="9"/>
      <c r="L28" s="9"/>
      <c r="M28" s="9">
        <v>20</v>
      </c>
    </row>
    <row r="29" spans="8:13" x14ac:dyDescent="0.2">
      <c r="H29" s="8" t="s">
        <v>8318</v>
      </c>
      <c r="I29" s="9"/>
      <c r="J29" s="9">
        <v>353</v>
      </c>
      <c r="K29" s="9">
        <v>19</v>
      </c>
      <c r="L29" s="9">
        <v>694</v>
      </c>
      <c r="M29" s="9">
        <v>1066</v>
      </c>
    </row>
    <row r="30" spans="8:13" x14ac:dyDescent="0.2">
      <c r="H30" s="8" t="s">
        <v>8346</v>
      </c>
      <c r="I30" s="9"/>
      <c r="J30" s="9"/>
      <c r="K30" s="9"/>
      <c r="L30" s="9">
        <v>40</v>
      </c>
      <c r="M30" s="9">
        <v>40</v>
      </c>
    </row>
    <row r="31" spans="8:13" x14ac:dyDescent="0.2">
      <c r="H31" s="8" t="s">
        <v>8342</v>
      </c>
      <c r="I31" s="9"/>
      <c r="J31" s="9"/>
      <c r="K31" s="9"/>
      <c r="L31" s="9">
        <v>20</v>
      </c>
      <c r="M31" s="9">
        <v>20</v>
      </c>
    </row>
    <row r="32" spans="8:13" x14ac:dyDescent="0.2">
      <c r="H32" s="8" t="s">
        <v>8353</v>
      </c>
      <c r="I32" s="9"/>
      <c r="J32" s="9">
        <v>20</v>
      </c>
      <c r="K32" s="9"/>
      <c r="L32" s="9"/>
      <c r="M32" s="9">
        <v>20</v>
      </c>
    </row>
    <row r="33" spans="8:13" x14ac:dyDescent="0.2">
      <c r="H33" s="8" t="s">
        <v>8326</v>
      </c>
      <c r="I33" s="9"/>
      <c r="J33" s="9"/>
      <c r="K33" s="9"/>
      <c r="L33" s="9">
        <v>260</v>
      </c>
      <c r="M33" s="9">
        <v>260</v>
      </c>
    </row>
    <row r="34" spans="8:13" x14ac:dyDescent="0.2">
      <c r="H34" s="8" t="s">
        <v>8313</v>
      </c>
      <c r="I34" s="9">
        <v>40</v>
      </c>
      <c r="J34" s="9"/>
      <c r="K34" s="9"/>
      <c r="L34" s="9"/>
      <c r="M34" s="9">
        <v>40</v>
      </c>
    </row>
    <row r="35" spans="8:13" x14ac:dyDescent="0.2">
      <c r="H35" s="8" t="s">
        <v>8312</v>
      </c>
      <c r="I35" s="9"/>
      <c r="J35" s="9"/>
      <c r="K35" s="9"/>
      <c r="L35" s="9">
        <v>60</v>
      </c>
      <c r="M35" s="9">
        <v>60</v>
      </c>
    </row>
    <row r="36" spans="8:13" x14ac:dyDescent="0.2">
      <c r="H36" s="8" t="s">
        <v>8352</v>
      </c>
      <c r="I36" s="9"/>
      <c r="J36" s="9"/>
      <c r="K36" s="9">
        <v>6</v>
      </c>
      <c r="L36" s="9">
        <v>34</v>
      </c>
      <c r="M36" s="9">
        <v>40</v>
      </c>
    </row>
    <row r="37" spans="8:13" x14ac:dyDescent="0.2">
      <c r="H37" s="8" t="s">
        <v>8355</v>
      </c>
      <c r="I37" s="9">
        <v>18</v>
      </c>
      <c r="J37" s="9">
        <v>2</v>
      </c>
      <c r="K37" s="9"/>
      <c r="L37" s="9">
        <v>40</v>
      </c>
      <c r="M37" s="9">
        <v>60</v>
      </c>
    </row>
    <row r="38" spans="8:13" x14ac:dyDescent="0.2">
      <c r="H38" s="8" t="s">
        <v>8357</v>
      </c>
      <c r="I38" s="9">
        <v>17</v>
      </c>
      <c r="J38" s="9">
        <v>80</v>
      </c>
      <c r="K38" s="9">
        <v>5</v>
      </c>
      <c r="L38" s="9">
        <v>85</v>
      </c>
      <c r="M38" s="9">
        <v>187</v>
      </c>
    </row>
    <row r="39" spans="8:13" x14ac:dyDescent="0.2">
      <c r="H39" s="8" t="s">
        <v>8351</v>
      </c>
      <c r="I39" s="9"/>
      <c r="J39" s="9"/>
      <c r="K39" s="9"/>
      <c r="L39" s="9">
        <v>80</v>
      </c>
      <c r="M39" s="9">
        <v>80</v>
      </c>
    </row>
    <row r="40" spans="8:13" x14ac:dyDescent="0.2">
      <c r="H40" s="8" t="s">
        <v>8311</v>
      </c>
      <c r="I40" s="9"/>
      <c r="J40" s="9"/>
      <c r="K40" s="9"/>
      <c r="L40" s="9">
        <v>60</v>
      </c>
      <c r="M40" s="9">
        <v>60</v>
      </c>
    </row>
    <row r="41" spans="8:13" x14ac:dyDescent="0.2">
      <c r="H41" s="8" t="s">
        <v>8341</v>
      </c>
      <c r="I41" s="9">
        <v>10</v>
      </c>
      <c r="J41" s="9">
        <v>47</v>
      </c>
      <c r="K41" s="9"/>
      <c r="L41" s="9"/>
      <c r="M41" s="9">
        <v>57</v>
      </c>
    </row>
    <row r="42" spans="8:13" x14ac:dyDescent="0.2">
      <c r="H42" s="8" t="s">
        <v>8334</v>
      </c>
      <c r="I42" s="9"/>
      <c r="J42" s="9">
        <v>100</v>
      </c>
      <c r="K42" s="9"/>
      <c r="L42" s="9"/>
      <c r="M42" s="9">
        <v>100</v>
      </c>
    </row>
    <row r="43" spans="8:13" x14ac:dyDescent="0.2">
      <c r="H43" s="8" t="s">
        <v>8321</v>
      </c>
      <c r="I43" s="9">
        <v>60</v>
      </c>
      <c r="J43" s="9">
        <v>120</v>
      </c>
      <c r="K43" s="9"/>
      <c r="L43" s="9">
        <v>20</v>
      </c>
      <c r="M43" s="9">
        <v>200</v>
      </c>
    </row>
    <row r="44" spans="8:13" x14ac:dyDescent="0.2">
      <c r="H44" s="8" t="s">
        <v>8320</v>
      </c>
      <c r="I44" s="9">
        <v>100</v>
      </c>
      <c r="J44" s="9">
        <v>60</v>
      </c>
      <c r="K44" s="9"/>
      <c r="L44" s="9"/>
      <c r="M44" s="9">
        <v>160</v>
      </c>
    </row>
    <row r="45" spans="8:13" x14ac:dyDescent="0.2">
      <c r="H45" s="8" t="s">
        <v>8340</v>
      </c>
      <c r="I45" s="9">
        <v>20</v>
      </c>
      <c r="J45" s="9"/>
      <c r="K45" s="9"/>
      <c r="L45" s="9"/>
      <c r="M45" s="9">
        <v>20</v>
      </c>
    </row>
    <row r="46" spans="8:13" x14ac:dyDescent="0.2">
      <c r="H46" s="8" t="s">
        <v>8362</v>
      </c>
      <c r="I46" s="9">
        <v>349</v>
      </c>
      <c r="J46" s="9">
        <v>1530</v>
      </c>
      <c r="K46" s="9">
        <v>50</v>
      </c>
      <c r="L46" s="9">
        <v>2185</v>
      </c>
      <c r="M46" s="9">
        <v>4114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CE811-CF9F-4500-96DA-AA8A896D1CA4}">
  <dimension ref="A1:E18"/>
  <sheetViews>
    <sheetView workbookViewId="0">
      <selection activeCell="J25" sqref="J25"/>
    </sheetView>
  </sheetViews>
  <sheetFormatPr baseColWidth="10" defaultColWidth="8.83203125" defaultRowHeight="15" x14ac:dyDescent="0.2"/>
  <cols>
    <col min="1" max="1" width="13.33203125" bestFit="1" customWidth="1"/>
    <col min="2" max="2" width="15.5" bestFit="1" customWidth="1"/>
    <col min="3" max="3" width="5.6640625" bestFit="1" customWidth="1"/>
    <col min="4" max="4" width="9.5" bestFit="1" customWidth="1"/>
    <col min="5" max="6" width="10.83203125" bestFit="1" customWidth="1"/>
    <col min="7" max="7" width="5.6640625" bestFit="1" customWidth="1"/>
    <col min="8" max="8" width="3.83203125" bestFit="1" customWidth="1"/>
    <col min="9" max="9" width="9.5" bestFit="1" customWidth="1"/>
    <col min="10" max="10" width="17.83203125" bestFit="1" customWidth="1"/>
    <col min="11" max="11" width="18.1640625" bestFit="1" customWidth="1"/>
  </cols>
  <sheetData>
    <row r="1" spans="1:5" x14ac:dyDescent="0.2">
      <c r="A1" s="7" t="s">
        <v>8308</v>
      </c>
      <c r="B1" t="s">
        <v>8310</v>
      </c>
    </row>
    <row r="2" spans="1:5" x14ac:dyDescent="0.2">
      <c r="A2" s="7" t="s">
        <v>8381</v>
      </c>
      <c r="B2" t="s">
        <v>8360</v>
      </c>
    </row>
    <row r="4" spans="1:5" x14ac:dyDescent="0.2">
      <c r="A4" s="7" t="s">
        <v>8380</v>
      </c>
      <c r="B4" s="7" t="s">
        <v>8363</v>
      </c>
    </row>
    <row r="5" spans="1:5" x14ac:dyDescent="0.2">
      <c r="A5" s="7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11" t="s">
        <v>8374</v>
      </c>
      <c r="B6" s="9">
        <v>2</v>
      </c>
      <c r="C6" s="9">
        <v>19</v>
      </c>
      <c r="D6" s="9">
        <v>25</v>
      </c>
      <c r="E6" s="9">
        <v>46</v>
      </c>
    </row>
    <row r="7" spans="1:5" x14ac:dyDescent="0.2">
      <c r="A7" s="11" t="s">
        <v>8375</v>
      </c>
      <c r="B7" s="9">
        <v>2</v>
      </c>
      <c r="C7" s="9">
        <v>13</v>
      </c>
      <c r="D7" s="9">
        <v>27</v>
      </c>
      <c r="E7" s="9">
        <v>42</v>
      </c>
    </row>
    <row r="8" spans="1:5" x14ac:dyDescent="0.2">
      <c r="A8" s="11" t="s">
        <v>8376</v>
      </c>
      <c r="B8" s="9">
        <v>2</v>
      </c>
      <c r="C8" s="9">
        <v>15</v>
      </c>
      <c r="D8" s="9">
        <v>37</v>
      </c>
      <c r="E8" s="9">
        <v>54</v>
      </c>
    </row>
    <row r="9" spans="1:5" x14ac:dyDescent="0.2">
      <c r="A9" s="11" t="s">
        <v>8377</v>
      </c>
      <c r="B9" s="9">
        <v>6</v>
      </c>
      <c r="C9" s="9">
        <v>12</v>
      </c>
      <c r="D9" s="9">
        <v>31</v>
      </c>
      <c r="E9" s="9">
        <v>49</v>
      </c>
    </row>
    <row r="10" spans="1:5" x14ac:dyDescent="0.2">
      <c r="A10" s="11" t="s">
        <v>8368</v>
      </c>
      <c r="B10" s="9">
        <v>5</v>
      </c>
      <c r="C10" s="9">
        <v>12</v>
      </c>
      <c r="D10" s="9">
        <v>23</v>
      </c>
      <c r="E10" s="9">
        <v>40</v>
      </c>
    </row>
    <row r="11" spans="1:5" x14ac:dyDescent="0.2">
      <c r="A11" s="11" t="s">
        <v>8378</v>
      </c>
      <c r="B11" s="9">
        <v>3</v>
      </c>
      <c r="C11" s="9">
        <v>16</v>
      </c>
      <c r="D11" s="9">
        <v>30</v>
      </c>
      <c r="E11" s="9">
        <v>49</v>
      </c>
    </row>
    <row r="12" spans="1:5" x14ac:dyDescent="0.2">
      <c r="A12" s="11" t="s">
        <v>8369</v>
      </c>
      <c r="B12" s="9">
        <v>4</v>
      </c>
      <c r="C12" s="9">
        <v>21</v>
      </c>
      <c r="D12" s="9">
        <v>25</v>
      </c>
      <c r="E12" s="9">
        <v>50</v>
      </c>
    </row>
    <row r="13" spans="1:5" x14ac:dyDescent="0.2">
      <c r="A13" s="11" t="s">
        <v>8370</v>
      </c>
      <c r="B13" s="9">
        <v>5</v>
      </c>
      <c r="C13" s="9">
        <v>20</v>
      </c>
      <c r="D13" s="9">
        <v>16</v>
      </c>
      <c r="E13" s="9">
        <v>41</v>
      </c>
    </row>
    <row r="14" spans="1:5" x14ac:dyDescent="0.2">
      <c r="A14" s="11" t="s">
        <v>8371</v>
      </c>
      <c r="B14" s="9">
        <v>5</v>
      </c>
      <c r="C14" s="9">
        <v>17</v>
      </c>
      <c r="D14" s="9">
        <v>19</v>
      </c>
      <c r="E14" s="9">
        <v>41</v>
      </c>
    </row>
    <row r="15" spans="1:5" x14ac:dyDescent="0.2">
      <c r="A15" s="11" t="s">
        <v>8372</v>
      </c>
      <c r="B15" s="9">
        <v>2</v>
      </c>
      <c r="C15" s="9">
        <v>11</v>
      </c>
      <c r="D15" s="9">
        <v>29</v>
      </c>
      <c r="E15" s="9">
        <v>42</v>
      </c>
    </row>
    <row r="16" spans="1:5" x14ac:dyDescent="0.2">
      <c r="A16" s="11" t="s">
        <v>8373</v>
      </c>
      <c r="B16" s="9">
        <v>3</v>
      </c>
      <c r="C16" s="9">
        <v>11</v>
      </c>
      <c r="D16" s="9">
        <v>23</v>
      </c>
      <c r="E16" s="9">
        <v>37</v>
      </c>
    </row>
    <row r="17" spans="1:5" x14ac:dyDescent="0.2">
      <c r="A17" s="11" t="s">
        <v>8379</v>
      </c>
      <c r="B17" s="9">
        <v>1</v>
      </c>
      <c r="C17" s="9">
        <v>13</v>
      </c>
      <c r="D17" s="9">
        <v>15</v>
      </c>
      <c r="E17" s="9">
        <v>29</v>
      </c>
    </row>
    <row r="18" spans="1:5" x14ac:dyDescent="0.2">
      <c r="A18" s="11" t="s">
        <v>8362</v>
      </c>
      <c r="B18" s="9">
        <v>40</v>
      </c>
      <c r="C18" s="9">
        <v>180</v>
      </c>
      <c r="D18" s="9">
        <v>300</v>
      </c>
      <c r="E18" s="9">
        <v>520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6" zoomScale="55" zoomScaleNormal="55" workbookViewId="0">
      <selection activeCell="J11" sqref="J1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1640625" customWidth="1"/>
    <col min="16" max="16" width="21.5" customWidth="1"/>
    <col min="17" max="17" width="14.5" customWidth="1"/>
    <col min="18" max="18" width="21.5" customWidth="1"/>
    <col min="19" max="20" width="30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Pledged/Goal</f>
        <v>1.3685882352941177</v>
      </c>
      <c r="P2" s="6">
        <f t="shared" ref="P2:P65" si="1">Pledged/backed</f>
        <v>63.917582417582416</v>
      </c>
      <c r="Q2" t="s">
        <v>8310</v>
      </c>
      <c r="R2" t="s">
        <v>8311</v>
      </c>
      <c r="S2" s="10">
        <f t="shared" ref="S2:S65" si="2">launched/86400+25569</f>
        <v>42177.007071759261</v>
      </c>
      <c r="T2" s="10">
        <f t="shared" ref="T2:T65" si="3">deadline/86400+25569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si="1"/>
        <v>185.48101265822785</v>
      </c>
      <c r="Q3" t="s">
        <v>8310</v>
      </c>
      <c r="R3" t="s">
        <v>8311</v>
      </c>
      <c r="S3" s="10">
        <f t="shared" si="2"/>
        <v>42766.600497685184</v>
      </c>
      <c r="T3" s="10">
        <f t="shared" si="3"/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42516.047071759254</v>
      </c>
      <c r="T9" s="10">
        <f t="shared" si="3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41869.542314814811</v>
      </c>
      <c r="T20" s="10">
        <f t="shared" si="3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42200.758240740739</v>
      </c>
      <c r="T22" s="10">
        <f t="shared" si="3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41375.057222222225</v>
      </c>
      <c r="T40" s="10">
        <f t="shared" si="3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41874.098807870367</v>
      </c>
      <c r="T46" s="10">
        <f t="shared" si="3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</v>
      </c>
      <c r="T48" s="10">
        <f t="shared" si="3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42196.928668981476</v>
      </c>
      <c r="T53" s="10">
        <f t="shared" si="3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42149.548888888894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42230.235833333332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41701.901817129634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41409.814317129625</v>
      </c>
      <c r="T63" s="10">
        <f t="shared" si="3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Pledged/Goal</f>
        <v>1.7333333333333334</v>
      </c>
      <c r="P66" s="6">
        <f t="shared" ref="P66:P129" si="5">Pledged/backed</f>
        <v>86.666666666666671</v>
      </c>
      <c r="Q66" t="s">
        <v>8310</v>
      </c>
      <c r="R66" t="s">
        <v>8312</v>
      </c>
      <c r="S66" s="10">
        <f t="shared" ref="S66:S129" si="6">launched/86400+25569</f>
        <v>41433.01829861111</v>
      </c>
      <c r="T66" s="10">
        <f t="shared" ref="T66:T129" si="7">deadline/86400+25569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 s="6">
        <f t="shared" si="5"/>
        <v>132.05263157894737</v>
      </c>
      <c r="Q67" t="s">
        <v>8310</v>
      </c>
      <c r="R67" t="s">
        <v>8312</v>
      </c>
      <c r="S67" s="10">
        <f t="shared" si="6"/>
        <v>41835.821226851855</v>
      </c>
      <c r="T67" s="10">
        <f t="shared" si="7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41208.010196759264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40997.144872685181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41100.158877314811</v>
      </c>
      <c r="T83" s="10">
        <f t="shared" si="7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40322.539386574077</v>
      </c>
      <c r="T89" s="10">
        <f t="shared" si="7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41402.752222222218</v>
      </c>
      <c r="T91" s="10">
        <f t="shared" si="7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41214.794837962967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40987.776631944442</v>
      </c>
      <c r="T108" s="10">
        <f t="shared" si="7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41718.043032407411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40918.738935185189</v>
      </c>
      <c r="T117" s="10">
        <f t="shared" si="7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Pledged/Goal</f>
        <v>1.8669999999999999E-2</v>
      </c>
      <c r="P130" s="6">
        <f t="shared" ref="P130:P193" si="9">Pledged/backed</f>
        <v>311.16666666666669</v>
      </c>
      <c r="Q130" t="s">
        <v>8310</v>
      </c>
      <c r="R130" t="s">
        <v>8313</v>
      </c>
      <c r="S130" s="10">
        <f t="shared" ref="S130:S193" si="10">launched/86400+25569</f>
        <v>42628.22792824074</v>
      </c>
      <c r="T130" s="10">
        <f t="shared" ref="T130:T193" si="11">deadline/86400+25569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6" t="e">
        <f t="shared" si="9"/>
        <v>#DIV/0!</v>
      </c>
      <c r="Q131" t="s">
        <v>8310</v>
      </c>
      <c r="R131" t="s">
        <v>8313</v>
      </c>
      <c r="S131" s="10">
        <f t="shared" si="10"/>
        <v>41882.937303240738</v>
      </c>
      <c r="T131" s="10">
        <f t="shared" si="11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41778.91541666667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42559.064143518517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41875.077546296292</v>
      </c>
      <c r="T154" s="10">
        <f t="shared" si="11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42171.913090277776</v>
      </c>
      <c r="T162" s="10">
        <f t="shared" si="11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Pledged/Goal</f>
        <v>1.7E-5</v>
      </c>
      <c r="P194" s="6">
        <f t="shared" ref="P194:P257" si="13">Pledged/backed</f>
        <v>5.666666666666667</v>
      </c>
      <c r="Q194" t="s">
        <v>8310</v>
      </c>
      <c r="R194" t="s">
        <v>8314</v>
      </c>
      <c r="S194" s="10">
        <f t="shared" ref="S194:S257" si="14">launched/86400+25569</f>
        <v>41899.792037037041</v>
      </c>
      <c r="T194" s="10">
        <f t="shared" ref="T194:T257" si="15">deadline/86400+25569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6" t="e">
        <f t="shared" si="13"/>
        <v>#DIV/0!</v>
      </c>
      <c r="Q195" t="s">
        <v>8310</v>
      </c>
      <c r="R195" t="s">
        <v>8314</v>
      </c>
      <c r="S195" s="10">
        <f t="shared" si="14"/>
        <v>41911.934791666667</v>
      </c>
      <c r="T195" s="10">
        <f t="shared" si="15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41867.083368055552</v>
      </c>
      <c r="T202" s="10">
        <f t="shared" si="15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42236.159918981481</v>
      </c>
      <c r="T213" s="10">
        <f t="shared" si="15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42129.77721064815</v>
      </c>
      <c r="T232" s="10">
        <f t="shared" si="15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42341.958923611106</v>
      </c>
      <c r="T233" s="10">
        <f t="shared" si="15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42321.084479166668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42713.962500000001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42263.952662037038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Pledged/Goal</f>
        <v>1.391</v>
      </c>
      <c r="P258" s="6">
        <f t="shared" ref="P258:P321" si="17">Pledged/backed</f>
        <v>65.756363636363631</v>
      </c>
      <c r="Q258" t="s">
        <v>8310</v>
      </c>
      <c r="R258" t="s">
        <v>8315</v>
      </c>
      <c r="S258" s="10">
        <f t="shared" ref="S258:S321" si="18">launched/86400+25569</f>
        <v>41319.769293981481</v>
      </c>
      <c r="T258" s="10">
        <f t="shared" ref="T258:T321" si="19">deadline/86400+25569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 s="6">
        <f t="shared" si="17"/>
        <v>66.70405357142856</v>
      </c>
      <c r="Q259" t="s">
        <v>8310</v>
      </c>
      <c r="R259" t="s">
        <v>8315</v>
      </c>
      <c r="S259" s="10">
        <f t="shared" si="18"/>
        <v>42479.626875000002</v>
      </c>
      <c r="T259" s="10">
        <f t="shared" si="19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40267.245717592596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41612.100243055553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40967.081875000003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41744.590682870374</v>
      </c>
      <c r="T282" s="10">
        <f t="shared" si="1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41313.816250000003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42089.728020833332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41032.071134259255</v>
      </c>
      <c r="T305" s="10">
        <f t="shared" si="1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41282.944456018522</v>
      </c>
      <c r="T309" s="10">
        <f t="shared" si="1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Pledged/Goal</f>
        <v>1.0658000000000001</v>
      </c>
      <c r="P322" s="6">
        <f t="shared" ref="P322:P385" si="21">Pledged/backed</f>
        <v>134.91139240506328</v>
      </c>
      <c r="Q322" t="s">
        <v>8310</v>
      </c>
      <c r="R322" t="s">
        <v>8315</v>
      </c>
      <c r="S322" s="10">
        <f t="shared" ref="S322:S385" si="22">launched/86400+25569</f>
        <v>42331.551307870366</v>
      </c>
      <c r="T322" s="10">
        <f t="shared" ref="T322:T385" si="23">deadline/86400+25569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 s="6">
        <f t="shared" si="21"/>
        <v>106.62314540059347</v>
      </c>
      <c r="Q323" t="s">
        <v>8310</v>
      </c>
      <c r="R323" t="s">
        <v>8315</v>
      </c>
      <c r="S323" s="10">
        <f t="shared" si="22"/>
        <v>42647.446597222224</v>
      </c>
      <c r="T323" s="10">
        <f t="shared" si="23"/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42261.500243055554</v>
      </c>
      <c r="T348" s="10">
        <f t="shared" si="23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41935.070486111115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41019.793032407411</v>
      </c>
      <c r="T368" s="10">
        <f t="shared" si="23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Pledged/Goal</f>
        <v>1.1210500000000001</v>
      </c>
      <c r="P386" s="6">
        <f t="shared" ref="P386:P449" si="25">Pledged/backed</f>
        <v>58.540469973890339</v>
      </c>
      <c r="Q386" t="s">
        <v>8310</v>
      </c>
      <c r="R386" t="s">
        <v>8315</v>
      </c>
      <c r="S386" s="10">
        <f t="shared" ref="S386:S449" si="26">launched/86400+25569</f>
        <v>41980.781793981485</v>
      </c>
      <c r="T386" s="10">
        <f t="shared" ref="T386:T449" si="27">deadline/86400+25569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 s="6">
        <f t="shared" si="25"/>
        <v>111.79535864978902</v>
      </c>
      <c r="Q387" t="s">
        <v>8310</v>
      </c>
      <c r="R387" t="s">
        <v>8315</v>
      </c>
      <c r="S387" s="10">
        <f t="shared" si="26"/>
        <v>41934.584502314814</v>
      </c>
      <c r="T387" s="10">
        <f t="shared" si="27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42549.076157407406</v>
      </c>
      <c r="T390" s="10">
        <f t="shared" si="27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41674.063078703708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40865.042256944442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41082.564884259264</v>
      </c>
      <c r="T398" s="10">
        <f t="shared" si="27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41646.628032407403</v>
      </c>
      <c r="T406" s="10">
        <f t="shared" si="27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42113.981446759259</v>
      </c>
      <c r="T412" s="10">
        <f t="shared" si="27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41360.970601851848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41863.260381944448</v>
      </c>
      <c r="T424" s="10">
        <f t="shared" si="27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42285.90902777778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42526.871331018519</v>
      </c>
      <c r="T433" s="10">
        <f t="shared" si="27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42228.629884259259</v>
      </c>
      <c r="T435" s="10">
        <f t="shared" si="27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41919.761782407411</v>
      </c>
      <c r="T441" s="10">
        <f t="shared" si="27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Pledged/Goal</f>
        <v>3.2804E-2</v>
      </c>
      <c r="P450" s="6">
        <f t="shared" ref="P450:P513" si="29">Pledged/backed</f>
        <v>20.502500000000001</v>
      </c>
      <c r="Q450" t="s">
        <v>8310</v>
      </c>
      <c r="R450" t="s">
        <v>8316</v>
      </c>
      <c r="S450" s="10">
        <f t="shared" ref="S450:S513" si="30">launched/86400+25569</f>
        <v>41753.758043981477</v>
      </c>
      <c r="T450" s="10">
        <f t="shared" ref="T450:T513" si="31">deadline/86400+25569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 s="6">
        <f t="shared" si="29"/>
        <v>9</v>
      </c>
      <c r="Q451" t="s">
        <v>8310</v>
      </c>
      <c r="R451" t="s">
        <v>8316</v>
      </c>
      <c r="S451" s="10">
        <f t="shared" si="30"/>
        <v>41534.568113425928</v>
      </c>
      <c r="T451" s="10">
        <f t="shared" si="31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42107.703877314816</v>
      </c>
      <c r="T454" s="10">
        <f t="shared" si="31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40971.002569444448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41547.694456018522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40705.12663194444</v>
      </c>
      <c r="T464" s="10">
        <f t="shared" si="31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</v>
      </c>
      <c r="T466" s="10">
        <f t="shared" si="31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41041.167627314819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41465.500173611115</v>
      </c>
      <c r="T482" s="10">
        <f t="shared" si="31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42447.896874999999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41381.505775462967</v>
      </c>
      <c r="T487" s="10">
        <f t="shared" si="31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41113.968576388885</v>
      </c>
      <c r="T492" s="10">
        <f t="shared" si="31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42366.982627314814</v>
      </c>
      <c r="T493" s="10">
        <f t="shared" si="31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42114.726134259261</v>
      </c>
      <c r="T495" s="10">
        <f t="shared" si="31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40247.886006944442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Pledged/Goal</f>
        <v>1.3749999999999999E-3</v>
      </c>
      <c r="P514" s="6">
        <f t="shared" ref="P514:P577" si="33">Pledged/backed</f>
        <v>5.5</v>
      </c>
      <c r="Q514" t="s">
        <v>8310</v>
      </c>
      <c r="R514" t="s">
        <v>8316</v>
      </c>
      <c r="S514" s="10">
        <f t="shared" ref="S514:S577" si="34">launched/86400+25569</f>
        <v>42649.742210648154</v>
      </c>
      <c r="T514" s="10">
        <f t="shared" ref="T514:T577" si="35">deadline/86400+25569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 s="6">
        <f t="shared" si="33"/>
        <v>102.38235294117646</v>
      </c>
      <c r="Q515" t="s">
        <v>8310</v>
      </c>
      <c r="R515" t="s">
        <v>8316</v>
      </c>
      <c r="S515" s="10">
        <f t="shared" si="34"/>
        <v>42552.653993055559</v>
      </c>
      <c r="T515" s="10">
        <f t="shared" si="35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41218.391446759255</v>
      </c>
      <c r="T521" s="10">
        <f t="shared" si="35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42711.54519675926</v>
      </c>
      <c r="T537" s="10">
        <f t="shared" si="35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42179.344988425924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42692.389062499999</v>
      </c>
      <c r="T564" s="10">
        <f t="shared" si="35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42165.78528935185</v>
      </c>
      <c r="T567" s="10">
        <f t="shared" si="35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42388.798252314809</v>
      </c>
      <c r="T572" s="10">
        <f t="shared" si="35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42282.716296296298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Pledged/Goal</f>
        <v>1.2500000000000001E-5</v>
      </c>
      <c r="P578" s="6">
        <f t="shared" ref="P578:P641" si="37">Pledged/backed</f>
        <v>1</v>
      </c>
      <c r="Q578" t="s">
        <v>8319</v>
      </c>
      <c r="R578" t="s">
        <v>8320</v>
      </c>
      <c r="S578" s="10">
        <f t="shared" ref="S578:S641" si="38">launched/86400+25569</f>
        <v>42031.471666666665</v>
      </c>
      <c r="T578" s="10">
        <f t="shared" ref="T578:T641" si="39">deadline/86400+25569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 s="6">
        <f t="shared" si="37"/>
        <v>10</v>
      </c>
      <c r="Q579" t="s">
        <v>8319</v>
      </c>
      <c r="R579" t="s">
        <v>8320</v>
      </c>
      <c r="S579" s="10">
        <f t="shared" si="38"/>
        <v>42450.589143518519</v>
      </c>
      <c r="T579" s="10">
        <f t="shared" si="39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42631.769513888888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42083.069884259261</v>
      </c>
      <c r="T597" s="10">
        <f t="shared" si="3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42194.357731481483</v>
      </c>
      <c r="T607" s="10">
        <f t="shared" si="3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42585.031782407408</v>
      </c>
      <c r="T614" s="10">
        <f t="shared" si="3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42761.376238425924</v>
      </c>
      <c r="T618" s="10">
        <f t="shared" si="3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42507.299328703702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Pledged/Goal</f>
        <v>1.4428571428571428</v>
      </c>
      <c r="P642" s="6">
        <f t="shared" ref="P642:P705" si="41">Pledged/backed</f>
        <v>50.5</v>
      </c>
      <c r="Q642" t="s">
        <v>8319</v>
      </c>
      <c r="R642" t="s">
        <v>8321</v>
      </c>
      <c r="S642" s="10">
        <f t="shared" ref="S642:S705" si="42">launched/86400+25569</f>
        <v>42683.420312499999</v>
      </c>
      <c r="T642" s="10">
        <f t="shared" ref="T642:T705" si="43">deadline/86400+25569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 s="6">
        <f t="shared" si="41"/>
        <v>151.31746031746033</v>
      </c>
      <c r="Q643" t="s">
        <v>8319</v>
      </c>
      <c r="R643" t="s">
        <v>8321</v>
      </c>
      <c r="S643" s="10">
        <f t="shared" si="42"/>
        <v>42199.57</v>
      </c>
      <c r="T643" s="10">
        <f t="shared" si="43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41838.832152777773</v>
      </c>
      <c r="T668" s="10">
        <f t="shared" si="43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</v>
      </c>
      <c r="T678" s="10">
        <f t="shared" si="43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41866.931076388893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Pledged/Goal</f>
        <v>8.7454545454545458E-3</v>
      </c>
      <c r="P706" s="6">
        <f t="shared" ref="P706:P769" si="45">Pledged/backed</f>
        <v>120.25</v>
      </c>
      <c r="Q706" t="s">
        <v>8319</v>
      </c>
      <c r="R706" t="s">
        <v>8321</v>
      </c>
      <c r="S706" s="10">
        <f t="shared" ref="S706:S769" si="46">launched/86400+25569</f>
        <v>42726.192916666667</v>
      </c>
      <c r="T706" s="10">
        <f t="shared" ref="T706:T769" si="47">deadline/86400+25569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 s="6">
        <f t="shared" si="45"/>
        <v>195.4</v>
      </c>
      <c r="Q707" t="s">
        <v>8319</v>
      </c>
      <c r="R707" t="s">
        <v>8321</v>
      </c>
      <c r="S707" s="10">
        <f t="shared" si="46"/>
        <v>42726.491643518515</v>
      </c>
      <c r="T707" s="10">
        <f t="shared" si="47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42384.680925925924</v>
      </c>
      <c r="T714" s="10">
        <f t="shared" si="47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41857.854189814811</v>
      </c>
      <c r="T719" s="10">
        <f t="shared" si="47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41247.020243055558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41943.604097222225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41471.446851851855</v>
      </c>
      <c r="T765" s="10">
        <f t="shared" si="47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Pledged/Goal</f>
        <v>0</v>
      </c>
      <c r="P770" s="6" t="e">
        <f t="shared" ref="P770:P833" si="49">Pledged/backed</f>
        <v>#DIV/0!</v>
      </c>
      <c r="Q770" t="s">
        <v>8322</v>
      </c>
      <c r="R770" t="s">
        <v>8324</v>
      </c>
      <c r="S770" s="10">
        <f t="shared" ref="S770:S833" si="50">launched/86400+25569</f>
        <v>41594.207060185188</v>
      </c>
      <c r="T770" s="10">
        <f t="shared" ref="T770:T833" si="51">deadline/86400+25569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 s="6">
        <f t="shared" si="49"/>
        <v>31.846153846153847</v>
      </c>
      <c r="Q771" t="s">
        <v>8322</v>
      </c>
      <c r="R771" t="s">
        <v>8324</v>
      </c>
      <c r="S771" s="10">
        <f t="shared" si="50"/>
        <v>41604.996458333335</v>
      </c>
      <c r="T771" s="10">
        <f t="shared" si="51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41289.9996412037</v>
      </c>
      <c r="T772" s="10">
        <f t="shared" si="51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42100.735937500001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41403.000856481478</v>
      </c>
      <c r="T783" s="10">
        <f t="shared" si="51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41303.593923611115</v>
      </c>
      <c r="T787" s="10">
        <f t="shared" si="51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41277.186111111107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41123.022268518514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40730.105624999997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41073.050717592589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Pledged/Goal</f>
        <v>1.0060706666666666</v>
      </c>
      <c r="P834" s="6">
        <f t="shared" ref="P834:P897" si="53">Pledged/backed</f>
        <v>97.993896103896105</v>
      </c>
      <c r="Q834" t="s">
        <v>8325</v>
      </c>
      <c r="R834" t="s">
        <v>8326</v>
      </c>
      <c r="S834" s="10">
        <f t="shared" ref="S834:S897" si="54">launched/86400+25569</f>
        <v>40869.675173611111</v>
      </c>
      <c r="T834" s="10">
        <f t="shared" ref="T834:T897" si="55">deadline/86400+25569</f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 s="6">
        <f t="shared" si="53"/>
        <v>148.78048780487805</v>
      </c>
      <c r="Q835" t="s">
        <v>8325</v>
      </c>
      <c r="R835" t="s">
        <v>8326</v>
      </c>
      <c r="S835" s="10">
        <f t="shared" si="54"/>
        <v>41718.878182870372</v>
      </c>
      <c r="T835" s="10">
        <f t="shared" si="55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41923.838692129633</v>
      </c>
      <c r="T843" s="10">
        <f t="shared" si="55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42165.798333333332</v>
      </c>
      <c r="T849" s="10">
        <f t="shared" si="55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42545.125196759254</v>
      </c>
      <c r="T857" s="10">
        <f t="shared" si="55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41230.773113425923</v>
      </c>
      <c r="T867" s="10">
        <f t="shared" si="55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41342.845567129625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41184.167129629626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41597.788888888885</v>
      </c>
      <c r="T879" s="10">
        <f t="shared" si="55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40981.802615740744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</v>
      </c>
      <c r="T896" s="10">
        <f t="shared" si="55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Pledged/Goal</f>
        <v>0.4</v>
      </c>
      <c r="P898" s="6">
        <f t="shared" ref="P898:P961" si="57">Pledged/backed</f>
        <v>44.444444444444443</v>
      </c>
      <c r="Q898" t="s">
        <v>8325</v>
      </c>
      <c r="R898" t="s">
        <v>8329</v>
      </c>
      <c r="S898" s="10">
        <f t="shared" ref="S898:S961" si="58">launched/86400+25569</f>
        <v>42218.872986111106</v>
      </c>
      <c r="T898" s="10">
        <f t="shared" ref="T898:T961" si="59">deadline/86400+25569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6" t="e">
        <f t="shared" si="57"/>
        <v>#DIV/0!</v>
      </c>
      <c r="Q899" t="s">
        <v>8325</v>
      </c>
      <c r="R899" t="s">
        <v>8329</v>
      </c>
      <c r="S899" s="10">
        <f t="shared" si="58"/>
        <v>41211.688750000001</v>
      </c>
      <c r="T899" s="10">
        <f t="shared" si="59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41116.763275462959</v>
      </c>
      <c r="T916" s="10">
        <f t="shared" si="5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41562.671550925923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40847.171018518522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41288.942928240736</v>
      </c>
      <c r="T926" s="10">
        <f t="shared" si="5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41711.169085648144</v>
      </c>
      <c r="T935" s="10">
        <f t="shared" si="5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42382.843287037038</v>
      </c>
      <c r="T944" s="10">
        <f t="shared" si="5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42732.872986111106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42480.653611111113</v>
      </c>
      <c r="T953" s="10">
        <f t="shared" si="5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Pledged/Goal</f>
        <v>0.46100628930817611</v>
      </c>
      <c r="P962" s="6">
        <f t="shared" ref="P962:P1025" si="61">Pledged/backed</f>
        <v>136.46276595744681</v>
      </c>
      <c r="Q962" t="s">
        <v>8319</v>
      </c>
      <c r="R962" t="s">
        <v>8321</v>
      </c>
      <c r="S962" s="10">
        <f t="shared" ref="S962:S1025" si="62">launched/86400+25569</f>
        <v>42766.626793981486</v>
      </c>
      <c r="T962" s="10">
        <f t="shared" ref="T962:T1025" si="63">deadline/86400+25569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 s="6">
        <f t="shared" si="61"/>
        <v>364.35454545454547</v>
      </c>
      <c r="Q963" t="s">
        <v>8319</v>
      </c>
      <c r="R963" t="s">
        <v>8321</v>
      </c>
      <c r="S963" s="10">
        <f t="shared" si="62"/>
        <v>42740.693692129629</v>
      </c>
      <c r="T963" s="10">
        <f t="shared" si="63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42506.416990740741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42574.667650462958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42276.624803240746</v>
      </c>
      <c r="T1007" s="10">
        <f t="shared" si="63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42111.646724537037</v>
      </c>
      <c r="T1024" s="10">
        <f t="shared" si="63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Pledged/Goal</f>
        <v>1.1863774999999999</v>
      </c>
      <c r="P1026" s="6">
        <f t="shared" ref="P1026:P1089" si="65">Pledged/backed</f>
        <v>388.9762295081967</v>
      </c>
      <c r="Q1026" t="s">
        <v>8325</v>
      </c>
      <c r="R1026" t="s">
        <v>8330</v>
      </c>
      <c r="S1026" s="10">
        <f t="shared" ref="S1026:S1089" si="66">launched/86400+25569</f>
        <v>42370.580590277779</v>
      </c>
      <c r="T1026" s="10">
        <f t="shared" ref="T1026:T1089" si="67">deadline/86400+25569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 s="6">
        <f t="shared" si="65"/>
        <v>71.848571428571432</v>
      </c>
      <c r="Q1027" t="s">
        <v>8325</v>
      </c>
      <c r="R1027" t="s">
        <v>8330</v>
      </c>
      <c r="S1027" s="10">
        <f t="shared" si="66"/>
        <v>42049.833761574075</v>
      </c>
      <c r="T1027" s="10">
        <f t="shared" si="67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42688.732407407406</v>
      </c>
      <c r="T1035" s="10">
        <f t="shared" si="67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41831.06009259259</v>
      </c>
      <c r="T1043" s="10">
        <f t="shared" si="67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41844.874421296292</v>
      </c>
      <c r="T1047" s="10">
        <f t="shared" si="67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41918.818460648152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42678.871331018519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41445.962754629625</v>
      </c>
      <c r="T1068" s="10">
        <f t="shared" si="67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42440.371111111112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42479.566388888888</v>
      </c>
      <c r="T1081" s="10">
        <f t="shared" si="67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41101.906111111108</v>
      </c>
      <c r="T1084" s="10">
        <f t="shared" si="67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41775.713969907403</v>
      </c>
      <c r="T1089" s="10">
        <f t="shared" si="67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Pledged/Goal</f>
        <v>0.14182977777777778</v>
      </c>
      <c r="P1090" s="6">
        <f t="shared" ref="P1090:P1153" si="69">Pledged/backed</f>
        <v>43.41727891156463</v>
      </c>
      <c r="Q1090" t="s">
        <v>8333</v>
      </c>
      <c r="R1090" t="s">
        <v>8334</v>
      </c>
      <c r="S1090" s="10">
        <f t="shared" ref="S1090:S1153" si="70">launched/86400+25569</f>
        <v>41723.799386574072</v>
      </c>
      <c r="T1090" s="10">
        <f t="shared" ref="T1090:T1153" si="71">deadline/86400+25569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 s="6">
        <f t="shared" si="69"/>
        <v>23.959183673469386</v>
      </c>
      <c r="Q1091" t="s">
        <v>8333</v>
      </c>
      <c r="R1091" t="s">
        <v>8334</v>
      </c>
      <c r="S1091" s="10">
        <f t="shared" si="70"/>
        <v>42151.189525462964</v>
      </c>
      <c r="T1091" s="10">
        <f t="shared" si="71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40795.71334490741</v>
      </c>
      <c r="T1096" s="10">
        <f t="shared" si="71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42347.203587962962</v>
      </c>
      <c r="T1113" s="10">
        <f t="shared" si="71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41009.847314814819</v>
      </c>
      <c r="T1118" s="10">
        <f t="shared" si="71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42535.327476851853</v>
      </c>
      <c r="T1128" s="10">
        <f t="shared" si="71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42558.98951388889</v>
      </c>
      <c r="T1137" s="10">
        <f t="shared" si="71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42327.671631944446</v>
      </c>
      <c r="T1138" s="10">
        <f t="shared" si="71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41975.34752314815</v>
      </c>
      <c r="T1141" s="10">
        <f t="shared" si="71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42022.006099537037</v>
      </c>
      <c r="T1144" s="10">
        <f t="shared" si="71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</v>
      </c>
      <c r="T1147" s="10">
        <f t="shared" si="71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42224.102581018524</v>
      </c>
      <c r="T1153" s="10">
        <f t="shared" si="71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Pledged/Goal</f>
        <v>5.6937500000000002E-2</v>
      </c>
      <c r="P1154" s="6">
        <f t="shared" ref="P1154:P1217" si="73">Pledged/backed</f>
        <v>60.733333333333334</v>
      </c>
      <c r="Q1154" t="s">
        <v>8336</v>
      </c>
      <c r="R1154" t="s">
        <v>8337</v>
      </c>
      <c r="S1154" s="10">
        <f t="shared" ref="S1154:S1217" si="74">launched/86400+25569</f>
        <v>42109.709629629629</v>
      </c>
      <c r="T1154" s="10">
        <f t="shared" ref="T1154:T1217" si="75">deadline/86400+25569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 s="6">
        <f t="shared" si="73"/>
        <v>50</v>
      </c>
      <c r="Q1155" t="s">
        <v>8336</v>
      </c>
      <c r="R1155" t="s">
        <v>8337</v>
      </c>
      <c r="S1155" s="10">
        <f t="shared" si="74"/>
        <v>42143.714178240742</v>
      </c>
      <c r="T1155" s="10">
        <f t="shared" si="75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41792.214467592596</v>
      </c>
      <c r="T1167" s="10">
        <f t="shared" si="75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41841.682314814811</v>
      </c>
      <c r="T1174" s="10">
        <f t="shared" si="75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42409.776076388887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42152.288819444446</v>
      </c>
      <c r="T1204" s="10">
        <f t="shared" si="75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42772.776076388887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Pledged/Goal</f>
        <v>1.4570000000000001</v>
      </c>
      <c r="P1218" s="6">
        <f t="shared" ref="P1218:P1281" si="77">Pledged/backed</f>
        <v>91.882882882882882</v>
      </c>
      <c r="Q1218" t="s">
        <v>8338</v>
      </c>
      <c r="R1218" t="s">
        <v>8339</v>
      </c>
      <c r="S1218" s="10">
        <f t="shared" ref="S1218:S1281" si="78">launched/86400+25569</f>
        <v>42247.616400462968</v>
      </c>
      <c r="T1218" s="10">
        <f t="shared" ref="T1218:T1281" si="79">deadline/86400+25569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 s="6">
        <f t="shared" si="77"/>
        <v>148.57377049180329</v>
      </c>
      <c r="Q1219" t="s">
        <v>8338</v>
      </c>
      <c r="R1219" t="s">
        <v>8339</v>
      </c>
      <c r="S1219" s="10">
        <f t="shared" si="78"/>
        <v>42535.809490740736</v>
      </c>
      <c r="T1219" s="10">
        <f t="shared" si="79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42633.461956018524</v>
      </c>
      <c r="T1221" s="10">
        <f t="shared" si="7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41506.848032407404</v>
      </c>
      <c r="T1234" s="10">
        <f t="shared" si="7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41355.825497685189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41774.59993055556</v>
      </c>
      <c r="T1247" s="10">
        <f t="shared" si="7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41067.740868055553</v>
      </c>
      <c r="T1251" s="10">
        <f t="shared" si="7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40921.919340277775</v>
      </c>
      <c r="T1258" s="10">
        <f t="shared" si="7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42445.823055555556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Pledged/Goal</f>
        <v>1.1091186666666666</v>
      </c>
      <c r="P1282" s="6">
        <f t="shared" ref="P1282:P1345" si="81">Pledged/backed</f>
        <v>127.97523076923076</v>
      </c>
      <c r="Q1282" t="s">
        <v>8325</v>
      </c>
      <c r="R1282" t="s">
        <v>8326</v>
      </c>
      <c r="S1282" s="10">
        <f t="shared" ref="S1282:S1345" si="82">launched/86400+25569</f>
        <v>40513.757569444446</v>
      </c>
      <c r="T1282" s="10">
        <f t="shared" ref="T1282:T1345" si="83">deadline/86400+25569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 s="6">
        <f t="shared" si="81"/>
        <v>104.72972972972973</v>
      </c>
      <c r="Q1283" t="s">
        <v>8325</v>
      </c>
      <c r="R1283" t="s">
        <v>8326</v>
      </c>
      <c r="S1283" s="10">
        <f t="shared" si="82"/>
        <v>41463.743472222224</v>
      </c>
      <c r="T1283" s="10">
        <f t="shared" si="83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41586.475173611107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42709.134780092594</v>
      </c>
      <c r="T1291" s="10">
        <f t="shared" si="83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42458.680925925924</v>
      </c>
      <c r="T1300" s="10">
        <f t="shared" si="83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42387.503229166672</v>
      </c>
      <c r="T1309" s="10">
        <f t="shared" si="83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42393.961909722224</v>
      </c>
      <c r="T1318" s="10">
        <f t="shared" si="83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41974.791990740741</v>
      </c>
      <c r="T1328" s="10">
        <f t="shared" si="83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42172.816423611112</v>
      </c>
      <c r="T1344" s="10">
        <f t="shared" si="83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Pledged/Goal</f>
        <v>3.7773333333333334</v>
      </c>
      <c r="P1346" s="6">
        <f t="shared" ref="P1346:P1409" si="85">Pledged/backed</f>
        <v>40.762589928057551</v>
      </c>
      <c r="Q1346" t="s">
        <v>8322</v>
      </c>
      <c r="R1346" t="s">
        <v>8323</v>
      </c>
      <c r="S1346" s="10">
        <f t="shared" ref="S1346:S1409" si="86">launched/86400+25569</f>
        <v>42522.789803240739</v>
      </c>
      <c r="T1346" s="10">
        <f t="shared" ref="T1346:T1409" si="87">deadline/86400+25569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 s="6">
        <f t="shared" si="85"/>
        <v>53.571428571428569</v>
      </c>
      <c r="Q1347" t="s">
        <v>8322</v>
      </c>
      <c r="R1347" t="s">
        <v>8323</v>
      </c>
      <c r="S1347" s="10">
        <f t="shared" si="86"/>
        <v>41799.814340277779</v>
      </c>
      <c r="T1347" s="10">
        <f t="shared" si="87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41963.506168981483</v>
      </c>
      <c r="T1350" s="10">
        <f t="shared" si="87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41430.038888888885</v>
      </c>
      <c r="T1358" s="10">
        <f t="shared" si="87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42568.759375000001</v>
      </c>
      <c r="T1380" s="10">
        <f t="shared" si="87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42130.491620370369</v>
      </c>
      <c r="T1381" s="10">
        <f t="shared" si="87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42087.803310185191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Pledged/Goal</f>
        <v>7.1999999999999995E-2</v>
      </c>
      <c r="P1410" s="6">
        <f t="shared" ref="P1410:P1473" si="89">Pledged/backed</f>
        <v>12</v>
      </c>
      <c r="Q1410" t="s">
        <v>8322</v>
      </c>
      <c r="R1410" t="s">
        <v>8341</v>
      </c>
      <c r="S1410" s="10">
        <f t="shared" ref="S1410:S1473" si="90">launched/86400+25569</f>
        <v>42291.872175925921</v>
      </c>
      <c r="T1410" s="10">
        <f t="shared" ref="T1410:T1473" si="91">deadline/86400+25569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6" t="e">
        <f t="shared" si="89"/>
        <v>#DIV/0!</v>
      </c>
      <c r="Q1411" t="s">
        <v>8322</v>
      </c>
      <c r="R1411" t="s">
        <v>8341</v>
      </c>
      <c r="S1411" s="10">
        <f t="shared" si="90"/>
        <v>41945.133506944447</v>
      </c>
      <c r="T1411" s="10">
        <f t="shared" si="91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42074.060671296298</v>
      </c>
      <c r="T1431" s="10">
        <f t="shared" si="91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41961.813518518524</v>
      </c>
      <c r="T1432" s="10">
        <f t="shared" si="91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42040.829872685186</v>
      </c>
      <c r="T1441" s="10">
        <f t="shared" si="91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40646.014456018514</v>
      </c>
      <c r="T1470" s="10">
        <f t="shared" si="91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Pledged/Goal</f>
        <v>1.3870400000000001</v>
      </c>
      <c r="P1474" s="6">
        <f t="shared" ref="P1474:P1537" si="93">Pledged/backed</f>
        <v>103.20238095238095</v>
      </c>
      <c r="Q1474" t="s">
        <v>8322</v>
      </c>
      <c r="R1474" t="s">
        <v>8342</v>
      </c>
      <c r="S1474" s="10">
        <f t="shared" ref="S1474:S1537" si="94">launched/86400+25569</f>
        <v>41533.542858796296</v>
      </c>
      <c r="T1474" s="10">
        <f t="shared" ref="T1474:T1537" si="95">deadline/86400+25569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 s="6">
        <f t="shared" si="93"/>
        <v>38.462553191489363</v>
      </c>
      <c r="Q1475" t="s">
        <v>8322</v>
      </c>
      <c r="R1475" t="s">
        <v>8342</v>
      </c>
      <c r="S1475" s="10">
        <f t="shared" si="94"/>
        <v>40939.979618055557</v>
      </c>
      <c r="T1475" s="10">
        <f t="shared" si="95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41500.72791666667</v>
      </c>
      <c r="T1476" s="10">
        <f t="shared" si="95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41136.858055555553</v>
      </c>
      <c r="T1484" s="10">
        <f t="shared" si="95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41411.866608796292</v>
      </c>
      <c r="T1495" s="10">
        <f t="shared" si="95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40254.450335648144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41809.385162037041</v>
      </c>
      <c r="T1512" s="10">
        <f t="shared" si="95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</v>
      </c>
      <c r="T1532" s="10">
        <f t="shared" si="95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42221.674328703702</v>
      </c>
      <c r="T1536" s="10">
        <f t="shared" si="95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Pledged/Goal</f>
        <v>2.5030841666666666</v>
      </c>
      <c r="P1538" s="6">
        <f t="shared" ref="P1538:P1601" si="97">Pledged/backed</f>
        <v>66.015406593406595</v>
      </c>
      <c r="Q1538" t="s">
        <v>8338</v>
      </c>
      <c r="R1538" t="s">
        <v>8339</v>
      </c>
      <c r="S1538" s="10">
        <f t="shared" ref="S1538:S1601" si="98">launched/86400+25569</f>
        <v>42213.802199074074</v>
      </c>
      <c r="T1538" s="10">
        <f t="shared" ref="T1538:T1601" si="99">deadline/86400+25569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 s="6">
        <f t="shared" si="97"/>
        <v>96.375</v>
      </c>
      <c r="Q1539" t="s">
        <v>8338</v>
      </c>
      <c r="R1539" t="s">
        <v>8339</v>
      </c>
      <c r="S1539" s="10">
        <f t="shared" si="98"/>
        <v>42552.315127314811</v>
      </c>
      <c r="T1539" s="10">
        <f t="shared" si="99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42705.91920138889</v>
      </c>
      <c r="T1541" s="10">
        <f t="shared" si="9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42108.053229166668</v>
      </c>
      <c r="T1561" s="10">
        <f t="shared" si="9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42144.769479166665</v>
      </c>
      <c r="T1573" s="10">
        <f t="shared" si="9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41799.524259259255</v>
      </c>
      <c r="T1577" s="10">
        <f t="shared" si="9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41054.847777777773</v>
      </c>
      <c r="T1579" s="10">
        <f t="shared" si="9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40990.050069444442</v>
      </c>
      <c r="T1582" s="10">
        <f t="shared" si="9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42069.104421296295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Pledged/Goal</f>
        <v>7.3400000000000007E-2</v>
      </c>
      <c r="P1602" s="6">
        <f t="shared" ref="P1602:P1665" si="101">Pledged/backed</f>
        <v>40.777777777777779</v>
      </c>
      <c r="Q1602" t="s">
        <v>8338</v>
      </c>
      <c r="R1602" t="s">
        <v>8345</v>
      </c>
      <c r="S1602" s="10">
        <f t="shared" ref="S1602:S1665" si="102">launched/86400+25569</f>
        <v>41791.057314814811</v>
      </c>
      <c r="T1602" s="10">
        <f t="shared" ref="T1602:T1665" si="103">deadline/86400+25569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 s="6">
        <f t="shared" si="101"/>
        <v>48.325535714285714</v>
      </c>
      <c r="Q1603" t="s">
        <v>8325</v>
      </c>
      <c r="R1603" t="s">
        <v>8326</v>
      </c>
      <c r="S1603" s="10">
        <f t="shared" si="102"/>
        <v>40638.092974537038</v>
      </c>
      <c r="T1603" s="10">
        <f t="shared" si="103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41794.981122685189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41876.186180555553</v>
      </c>
      <c r="T1621" s="10">
        <f t="shared" si="103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41950.294837962967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41579.847997685181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40750.340902777782</v>
      </c>
      <c r="T1634" s="10">
        <f t="shared" si="103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41521.617361111115</v>
      </c>
      <c r="T1647" s="10">
        <f t="shared" si="103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Pledged/Goal</f>
        <v>1.2240879999999998</v>
      </c>
      <c r="P1666" s="6">
        <f t="shared" ref="P1666:P1729" si="105">Pledged/backed</f>
        <v>34.384494382022467</v>
      </c>
      <c r="Q1666" t="s">
        <v>8325</v>
      </c>
      <c r="R1666" t="s">
        <v>8346</v>
      </c>
      <c r="S1666" s="10">
        <f t="shared" ref="S1666:S1729" si="106">launched/86400+25569</f>
        <v>40939.761782407411</v>
      </c>
      <c r="T1666" s="10">
        <f t="shared" ref="T1666:T1729" si="107">deadline/86400+25569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 s="6">
        <f t="shared" si="105"/>
        <v>44.956989247311824</v>
      </c>
      <c r="Q1667" t="s">
        <v>8325</v>
      </c>
      <c r="R1667" t="s">
        <v>8346</v>
      </c>
      <c r="S1667" s="10">
        <f t="shared" si="106"/>
        <v>40564.649456018517</v>
      </c>
      <c r="T1667" s="10">
        <f t="shared" si="107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40845.149756944447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40313.930543981478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40973.726238425923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42795.701481481483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42805.032962962963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42187.281678240739</v>
      </c>
      <c r="T1705" s="10">
        <f t="shared" si="107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41841.563819444447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42341.591296296298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42460.981921296298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42044.927974537037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Pledged/Goal</f>
        <v>0.68400000000000005</v>
      </c>
      <c r="P1730" s="6">
        <f t="shared" ref="P1730:P1793" si="109">Pledged/backed</f>
        <v>122.14285714285714</v>
      </c>
      <c r="Q1730" t="s">
        <v>8325</v>
      </c>
      <c r="R1730" t="s">
        <v>8347</v>
      </c>
      <c r="S1730" s="10">
        <f t="shared" ref="S1730:S1793" si="110">launched/86400+25569</f>
        <v>42268.625856481478</v>
      </c>
      <c r="T1730" s="10">
        <f t="shared" ref="T1730:T1793" si="111">deadline/86400+25569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6" t="e">
        <f t="shared" si="109"/>
        <v>#DIV/0!</v>
      </c>
      <c r="Q1731" t="s">
        <v>8325</v>
      </c>
      <c r="R1731" t="s">
        <v>8347</v>
      </c>
      <c r="S1731" s="10">
        <f t="shared" si="110"/>
        <v>42471.052152777775</v>
      </c>
      <c r="T1731" s="10">
        <f t="shared" si="111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42272.087766203702</v>
      </c>
      <c r="T1732" s="10">
        <f t="shared" si="111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</v>
      </c>
      <c r="T1737" s="10">
        <f t="shared" si="111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42175.948981481481</v>
      </c>
      <c r="T1739" s="10">
        <f t="shared" si="111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42171.817384259259</v>
      </c>
      <c r="T1742" s="10">
        <f t="shared" si="111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42710.876967592594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42292.435532407406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41905.979629629626</v>
      </c>
      <c r="T1773" s="10">
        <f t="shared" si="111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41891.976388888885</v>
      </c>
      <c r="T1777" s="10">
        <f t="shared" si="111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42493.600810185184</v>
      </c>
      <c r="T1782" s="10">
        <f t="shared" si="111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42010.674513888887</v>
      </c>
      <c r="T1792" s="10">
        <f t="shared" si="111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Pledged/Goal</f>
        <v>0.61124000000000001</v>
      </c>
      <c r="P1794" s="6">
        <f t="shared" ref="P1794:P1857" si="113">Pledged/backed</f>
        <v>109.93525179856115</v>
      </c>
      <c r="Q1794" t="s">
        <v>8338</v>
      </c>
      <c r="R1794" t="s">
        <v>8339</v>
      </c>
      <c r="S1794" s="10">
        <f t="shared" ref="S1794:S1857" si="114">launched/86400+25569</f>
        <v>42189.031041666662</v>
      </c>
      <c r="T1794" s="10">
        <f t="shared" ref="T1794:T1857" si="115">deadline/86400+25569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 s="6">
        <f t="shared" si="113"/>
        <v>20</v>
      </c>
      <c r="Q1795" t="s">
        <v>8338</v>
      </c>
      <c r="R1795" t="s">
        <v>8339</v>
      </c>
      <c r="S1795" s="10">
        <f t="shared" si="114"/>
        <v>41940.891666666663</v>
      </c>
      <c r="T1795" s="10">
        <f t="shared" si="115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42018.071550925924</v>
      </c>
      <c r="T1805" s="10">
        <f t="shared" si="115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42172.906678240739</v>
      </c>
      <c r="T1817" s="10">
        <f t="shared" si="115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42065.084374999999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41634.797013888892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41626.916284722218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Pledged/Goal</f>
        <v>1.0125</v>
      </c>
      <c r="P1858" s="6">
        <f t="shared" ref="P1858:P1921" si="117">Pledged/backed</f>
        <v>53.289473684210527</v>
      </c>
      <c r="Q1858" t="s">
        <v>8325</v>
      </c>
      <c r="R1858" t="s">
        <v>8326</v>
      </c>
      <c r="S1858" s="10">
        <f t="shared" ref="S1858:S1921" si="118">launched/86400+25569</f>
        <v>41817.854999999996</v>
      </c>
      <c r="T1858" s="10">
        <f t="shared" ref="T1858:T1921" si="119">deadline/86400+25569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 s="6">
        <f t="shared" si="117"/>
        <v>136.36363636363637</v>
      </c>
      <c r="Q1859" t="s">
        <v>8325</v>
      </c>
      <c r="R1859" t="s">
        <v>8326</v>
      </c>
      <c r="S1859" s="10">
        <f t="shared" si="118"/>
        <v>41864.76866898148</v>
      </c>
      <c r="T1859" s="10">
        <f t="shared" si="119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41655.70930555556</v>
      </c>
      <c r="T1862" s="10">
        <f t="shared" si="11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42755.492754629631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41776.284780092596</v>
      </c>
      <c r="T1878" s="10">
        <f t="shared" si="11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</v>
      </c>
      <c r="T1896" s="10">
        <f t="shared" si="11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41680.583402777775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42113.875567129631</v>
      </c>
      <c r="T1921" s="10">
        <f t="shared" si="11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Pledged/Goal</f>
        <v>0.43030000000000002</v>
      </c>
      <c r="P1922" s="6">
        <f t="shared" ref="P1922:P1985" si="121">Pledged/backed</f>
        <v>40.980952380952381</v>
      </c>
      <c r="Q1922" t="s">
        <v>8319</v>
      </c>
      <c r="R1922" t="s">
        <v>8348</v>
      </c>
      <c r="S1922" s="10">
        <f t="shared" ref="S1922:S1985" si="122">launched/86400+25569</f>
        <v>42270.875706018516</v>
      </c>
      <c r="T1922" s="10">
        <f t="shared" ref="T1922:T1985" si="123">deadline/86400+25569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 s="6">
        <f t="shared" si="121"/>
        <v>54</v>
      </c>
      <c r="Q1923" t="s">
        <v>8325</v>
      </c>
      <c r="R1923" t="s">
        <v>8329</v>
      </c>
      <c r="S1923" s="10">
        <f t="shared" si="122"/>
        <v>41074.221562500003</v>
      </c>
      <c r="T1923" s="10">
        <f t="shared" si="123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</v>
      </c>
      <c r="T1930" s="10">
        <f t="shared" si="123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40911.809872685189</v>
      </c>
      <c r="T1934" s="10">
        <f t="shared" si="123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41773.932534722218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42157.251828703702</v>
      </c>
      <c r="T1947" s="10">
        <f t="shared" si="123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41689.150011574078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41800.423043981486</v>
      </c>
      <c r="T1951" s="10">
        <f t="shared" si="123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41179.098530092597</v>
      </c>
      <c r="T1959" s="10">
        <f t="shared" si="123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41871.845601851848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Pledged/Goal</f>
        <v>0.21146666666666666</v>
      </c>
      <c r="P1986" s="6">
        <f t="shared" ref="P1986:P2049" si="125">Pledged/backed</f>
        <v>453.14285714285717</v>
      </c>
      <c r="Q1986" t="s">
        <v>8338</v>
      </c>
      <c r="R1986" t="s">
        <v>8350</v>
      </c>
      <c r="S1986" s="10">
        <f t="shared" ref="S1986:S2049" si="126">launched/86400+25569</f>
        <v>41913.790289351848</v>
      </c>
      <c r="T1986" s="10">
        <f t="shared" ref="T1986:T2049" si="127">deadline/86400+25569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 s="6">
        <f t="shared" si="125"/>
        <v>12.75</v>
      </c>
      <c r="Q1987" t="s">
        <v>8338</v>
      </c>
      <c r="R1987" t="s">
        <v>8350</v>
      </c>
      <c r="S1987" s="10">
        <f t="shared" si="126"/>
        <v>42555.698738425926</v>
      </c>
      <c r="T1987" s="10">
        <f t="shared" si="127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42413.433831018519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42329.588391203702</v>
      </c>
      <c r="T1995" s="10">
        <f t="shared" si="127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41312.880775462967</v>
      </c>
      <c r="T2018" s="10">
        <f t="shared" si="127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41737.097500000003</v>
      </c>
      <c r="T2022" s="10">
        <f t="shared" si="127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42048.813877314809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41738.864803240736</v>
      </c>
      <c r="T2038" s="10">
        <f t="shared" si="127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41578.927118055552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41069.088506944448</v>
      </c>
      <c r="T2047" s="10">
        <f t="shared" si="127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Pledged/Goal</f>
        <v>1.4833229411764706</v>
      </c>
      <c r="P2050" s="6">
        <f t="shared" ref="P2050:P2113" si="129">Pledged/backed</f>
        <v>91.82989803350327</v>
      </c>
      <c r="Q2050" t="s">
        <v>8319</v>
      </c>
      <c r="R2050" t="s">
        <v>8349</v>
      </c>
      <c r="S2050" s="10">
        <f t="shared" ref="S2050:S2113" si="130">launched/86400+25569</f>
        <v>41387.651516203703</v>
      </c>
      <c r="T2050" s="10">
        <f t="shared" ref="T2050:T2113" si="131">deadline/86400+25569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 s="6">
        <f t="shared" si="129"/>
        <v>80.991037735849048</v>
      </c>
      <c r="Q2051" t="s">
        <v>8319</v>
      </c>
      <c r="R2051" t="s">
        <v>8349</v>
      </c>
      <c r="S2051" s="10">
        <f t="shared" si="130"/>
        <v>41575.527349537035</v>
      </c>
      <c r="T2051" s="10">
        <f t="shared" si="131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40395.714722222227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41299.381423611107</v>
      </c>
      <c r="T2092" s="10">
        <f t="shared" si="131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40555.322662037041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40758.733483796299</v>
      </c>
      <c r="T2097" s="10">
        <f t="shared" si="131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40818.584895833337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Pledged/Goal</f>
        <v>1</v>
      </c>
      <c r="P2114" s="6">
        <f t="shared" ref="P2114:P2177" si="133">Pledged/backed</f>
        <v>27.272727272727273</v>
      </c>
      <c r="Q2114" t="s">
        <v>8325</v>
      </c>
      <c r="R2114" t="s">
        <v>8329</v>
      </c>
      <c r="S2114" s="10">
        <f t="shared" ref="S2114:S2177" si="134">launched/86400+25569</f>
        <v>41365.928159722222</v>
      </c>
      <c r="T2114" s="10">
        <f t="shared" ref="T2114:T2177" si="135">deadline/86400+25569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 s="6">
        <f t="shared" si="133"/>
        <v>68.598130841121488</v>
      </c>
      <c r="Q2115" t="s">
        <v>8325</v>
      </c>
      <c r="R2115" t="s">
        <v>8329</v>
      </c>
      <c r="S2115" s="10">
        <f t="shared" si="134"/>
        <v>41870.86546296296</v>
      </c>
      <c r="T2115" s="10">
        <f t="shared" si="135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40464.028182870374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42045.505358796298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41156.96334490741</v>
      </c>
      <c r="T2137" s="10">
        <f t="shared" si="135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42520.847384259258</v>
      </c>
      <c r="T2153" s="10">
        <f t="shared" si="135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40710.731180555558</v>
      </c>
      <c r="T2161" s="10">
        <f t="shared" si="135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42240.852534722224</v>
      </c>
      <c r="T2163" s="10">
        <f t="shared" si="135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42082.580092592594</v>
      </c>
      <c r="T2174" s="10">
        <f t="shared" si="135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Pledged/Goal</f>
        <v>1.2602</v>
      </c>
      <c r="P2178" s="6">
        <f t="shared" ref="P2178:P2241" si="137">Pledged/backed</f>
        <v>88.74647887323944</v>
      </c>
      <c r="Q2178" t="s">
        <v>8325</v>
      </c>
      <c r="R2178" t="s">
        <v>8326</v>
      </c>
      <c r="S2178" s="10">
        <f t="shared" ref="S2178:S2241" si="138">launched/86400+25569</f>
        <v>42096.633206018523</v>
      </c>
      <c r="T2178" s="10">
        <f t="shared" ref="T2178:T2241" si="139">deadline/86400+25569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 s="6">
        <f t="shared" si="137"/>
        <v>65.868421052631575</v>
      </c>
      <c r="Q2179" t="s">
        <v>8325</v>
      </c>
      <c r="R2179" t="s">
        <v>8326</v>
      </c>
      <c r="S2179" s="10">
        <f t="shared" si="138"/>
        <v>42502.250775462962</v>
      </c>
      <c r="T2179" s="10">
        <f t="shared" si="139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42745.365474537037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41319.349988425922</v>
      </c>
      <c r="T2187" s="10">
        <f t="shared" si="13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41276.846817129626</v>
      </c>
      <c r="T2203" s="10">
        <f t="shared" si="13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41031.821631944447</v>
      </c>
      <c r="T2207" s="10">
        <f t="shared" si="13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</v>
      </c>
      <c r="T2218" s="10">
        <f t="shared" si="13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42331.378923611112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Pledged/Goal</f>
        <v>2.7067999999999999</v>
      </c>
      <c r="P2242" s="6">
        <f t="shared" ref="P2242:P2305" si="141">Pledged/backed</f>
        <v>140.97916666666666</v>
      </c>
      <c r="Q2242" t="s">
        <v>8333</v>
      </c>
      <c r="R2242" t="s">
        <v>8351</v>
      </c>
      <c r="S2242" s="10">
        <f t="shared" ref="S2242:S2305" si="142">launched/86400+25569</f>
        <v>42452.825740740736</v>
      </c>
      <c r="T2242" s="10">
        <f t="shared" ref="T2242:T2305" si="143">deadline/86400+25569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 s="6">
        <f t="shared" si="141"/>
        <v>49.472392638036808</v>
      </c>
      <c r="Q2243" t="s">
        <v>8333</v>
      </c>
      <c r="R2243" t="s">
        <v>8351</v>
      </c>
      <c r="S2243" s="10">
        <f t="shared" si="142"/>
        <v>42766.827546296292</v>
      </c>
      <c r="T2243" s="10">
        <f t="shared" si="143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41336.703298611115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42776.082349537042</v>
      </c>
      <c r="T2270" s="10">
        <f t="shared" si="143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42315.699490740742</v>
      </c>
      <c r="T2274" s="10">
        <f t="shared" si="143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41965.616655092592</v>
      </c>
      <c r="T2277" s="10">
        <f t="shared" si="143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42338.709108796298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42020.806701388894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41059.185682870375</v>
      </c>
      <c r="T2287" s="10">
        <f t="shared" si="143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Pledged/Goal</f>
        <v>1.0070033333333335</v>
      </c>
      <c r="P2306" s="6">
        <f t="shared" ref="P2306:P2369" si="145">Pledged/backed</f>
        <v>53.469203539823013</v>
      </c>
      <c r="Q2306" t="s">
        <v>8325</v>
      </c>
      <c r="R2306" t="s">
        <v>8329</v>
      </c>
      <c r="S2306" s="10">
        <f t="shared" ref="S2306:S2369" si="146">launched/86400+25569</f>
        <v>40502.815868055557</v>
      </c>
      <c r="T2306" s="10">
        <f t="shared" ref="T2306:T2369" si="147">deadline/86400+25569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 s="6">
        <f t="shared" si="145"/>
        <v>109.10778443113773</v>
      </c>
      <c r="Q2307" t="s">
        <v>8325</v>
      </c>
      <c r="R2307" t="s">
        <v>8329</v>
      </c>
      <c r="S2307" s="10">
        <f t="shared" si="146"/>
        <v>41834.695277777777</v>
      </c>
      <c r="T2307" s="10">
        <f t="shared" si="147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41004.802465277782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42804.895474537036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42807.755173611113</v>
      </c>
      <c r="T2325" s="10">
        <f t="shared" si="147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41842.917129629626</v>
      </c>
      <c r="T2329" s="10">
        <f t="shared" si="147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42139.781678240739</v>
      </c>
      <c r="T2330" s="10">
        <f t="shared" si="147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41789.89680555556</v>
      </c>
      <c r="T2340" s="10">
        <f t="shared" si="147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42577.607361111106</v>
      </c>
      <c r="T2349" s="10">
        <f t="shared" si="147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42096.918240740742</v>
      </c>
      <c r="T2357" s="10">
        <f t="shared" si="147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42264.620115740741</v>
      </c>
      <c r="T2359" s="10">
        <f t="shared" si="147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Pledged/Goal</f>
        <v>2.5000000000000001E-3</v>
      </c>
      <c r="P2370" s="6">
        <f t="shared" ref="P2370:P2433" si="149">Pledged/backed</f>
        <v>50</v>
      </c>
      <c r="Q2370" t="s">
        <v>8319</v>
      </c>
      <c r="R2370" t="s">
        <v>8320</v>
      </c>
      <c r="S2370" s="10">
        <f t="shared" ref="S2370:S2433" si="150">launched/86400+25569</f>
        <v>42063.721817129626</v>
      </c>
      <c r="T2370" s="10">
        <f t="shared" ref="T2370:T2433" si="151">deadline/86400+25569</f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6" t="e">
        <f t="shared" si="149"/>
        <v>#DIV/0!</v>
      </c>
      <c r="Q2371" t="s">
        <v>8319</v>
      </c>
      <c r="R2371" t="s">
        <v>8320</v>
      </c>
      <c r="S2371" s="10">
        <f t="shared" si="150"/>
        <v>42380.812627314815</v>
      </c>
      <c r="T2371" s="10">
        <f t="shared" si="151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42215.662314814814</v>
      </c>
      <c r="T2375" s="10">
        <f t="shared" si="151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42017.843287037038</v>
      </c>
      <c r="T2376" s="10">
        <f t="shared" si="151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42399.882615740746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41993.738298611112</v>
      </c>
      <c r="T2421" s="10">
        <f t="shared" si="151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42164.170046296298</v>
      </c>
      <c r="T2428" s="10">
        <f t="shared" si="151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42412.318668981483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Pledged/Goal</f>
        <v>1.4285714285714287E-4</v>
      </c>
      <c r="P2434" s="6">
        <f t="shared" ref="P2434:P2497" si="153">Pledged/backed</f>
        <v>1</v>
      </c>
      <c r="Q2434" t="s">
        <v>8336</v>
      </c>
      <c r="R2434" t="s">
        <v>8337</v>
      </c>
      <c r="S2434" s="10">
        <f t="shared" ref="S2434:S2497" si="154">launched/86400+25569</f>
        <v>42041.218715277777</v>
      </c>
      <c r="T2434" s="10">
        <f t="shared" ref="T2434:T2497" si="155">deadline/86400+25569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6" t="e">
        <f t="shared" si="153"/>
        <v>#DIV/0!</v>
      </c>
      <c r="Q2435" t="s">
        <v>8336</v>
      </c>
      <c r="R2435" t="s">
        <v>8337</v>
      </c>
      <c r="S2435" s="10">
        <f t="shared" si="154"/>
        <v>42397.89980324074</v>
      </c>
      <c r="T2435" s="10">
        <f t="shared" si="155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42180.186041666668</v>
      </c>
      <c r="T2436" s="10">
        <f t="shared" si="155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42252.277615740742</v>
      </c>
      <c r="T2437" s="10">
        <f t="shared" si="155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42383.899456018524</v>
      </c>
      <c r="T2442" s="10">
        <f t="shared" si="155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42052.666990740741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42770.201481481483</v>
      </c>
      <c r="T2456" s="10">
        <f t="shared" si="155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41174.154178240744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40310.287673611107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41023.227731481486</v>
      </c>
      <c r="T2492" s="10">
        <f t="shared" si="155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41022.645185185189</v>
      </c>
      <c r="T2496" s="10">
        <f t="shared" si="155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Pledged/Goal</f>
        <v>1</v>
      </c>
      <c r="P2498" s="6">
        <f t="shared" ref="P2498:P2561" si="157">Pledged/backed</f>
        <v>600</v>
      </c>
      <c r="Q2498" t="s">
        <v>8325</v>
      </c>
      <c r="R2498" t="s">
        <v>8329</v>
      </c>
      <c r="S2498" s="10">
        <f t="shared" ref="S2498:S2561" si="158">launched/86400+25569</f>
        <v>41327.996435185181</v>
      </c>
      <c r="T2498" s="10">
        <f t="shared" ref="T2498:T2561" si="159">deadline/86400+25569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 s="6">
        <f t="shared" si="157"/>
        <v>80.551071428571419</v>
      </c>
      <c r="Q2499" t="s">
        <v>8325</v>
      </c>
      <c r="R2499" t="s">
        <v>8329</v>
      </c>
      <c r="S2499" s="10">
        <f t="shared" si="158"/>
        <v>40730.878912037035</v>
      </c>
      <c r="T2499" s="10">
        <f t="shared" si="159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41226.648576388892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41053.772858796292</v>
      </c>
      <c r="T2502" s="10">
        <f t="shared" si="15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42244.776666666672</v>
      </c>
      <c r="T2503" s="10">
        <f t="shared" si="15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42078.997361111113</v>
      </c>
      <c r="T2512" s="10">
        <f t="shared" si="15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41058.844571759255</v>
      </c>
      <c r="T2527" s="10">
        <f t="shared" si="15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40127.700370370367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41483.449282407411</v>
      </c>
      <c r="T2543" s="10">
        <f t="shared" si="15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42027.138171296298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41524.858553240745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42618.625428240739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41113.199155092589</v>
      </c>
      <c r="T2555" s="10">
        <f t="shared" si="15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42093.860023148147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Pledged/Goal</f>
        <v>1.0009999999999999</v>
      </c>
      <c r="P2562" s="6">
        <f t="shared" ref="P2562:P2625" si="161">Pledged/backed</f>
        <v>143</v>
      </c>
      <c r="Q2562" t="s">
        <v>8325</v>
      </c>
      <c r="R2562" t="s">
        <v>8354</v>
      </c>
      <c r="S2562" s="10">
        <f t="shared" ref="S2562:S2625" si="162">launched/86400+25569</f>
        <v>42039.951087962967</v>
      </c>
      <c r="T2562" s="10">
        <f t="shared" ref="T2562:T2625" si="163">deadline/86400+25569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6" t="e">
        <f t="shared" si="161"/>
        <v>#DIV/0!</v>
      </c>
      <c r="Q2563" t="s">
        <v>8336</v>
      </c>
      <c r="R2563" t="s">
        <v>8337</v>
      </c>
      <c r="S2563" s="10">
        <f t="shared" si="162"/>
        <v>42260.528807870374</v>
      </c>
      <c r="T2563" s="10">
        <f t="shared" si="163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41986.108726851853</v>
      </c>
      <c r="T2577" s="10">
        <f t="shared" si="163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42238.022905092592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42140.173252314809</v>
      </c>
      <c r="T2586" s="10">
        <f t="shared" si="163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42089.845208333332</v>
      </c>
      <c r="T2595" s="10">
        <f t="shared" si="163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41150.902187500003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41726.712754629625</v>
      </c>
      <c r="T2608" s="10">
        <f t="shared" si="163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42115.747546296298</v>
      </c>
      <c r="T2623" s="10">
        <f t="shared" si="163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Pledged/Goal</f>
        <v>13.794206249999998</v>
      </c>
      <c r="P2626" s="6">
        <f t="shared" ref="P2626:P2689" si="165">Pledged/backed</f>
        <v>31.820544982698959</v>
      </c>
      <c r="Q2626" t="s">
        <v>8319</v>
      </c>
      <c r="R2626" t="s">
        <v>8355</v>
      </c>
      <c r="S2626" s="10">
        <f t="shared" ref="S2626:S2689" si="166">launched/86400+25569</f>
        <v>41144.421550925923</v>
      </c>
      <c r="T2626" s="10">
        <f t="shared" ref="T2626:T2689" si="167">deadline/86400+25569</f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 s="6">
        <f t="shared" si="165"/>
        <v>27.576923076923077</v>
      </c>
      <c r="Q2627" t="s">
        <v>8319</v>
      </c>
      <c r="R2627" t="s">
        <v>8355</v>
      </c>
      <c r="S2627" s="10">
        <f t="shared" si="166"/>
        <v>42658.810277777782</v>
      </c>
      <c r="T2627" s="10">
        <f t="shared" si="167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42612.656493055554</v>
      </c>
      <c r="T2636" s="10">
        <f t="shared" si="167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42689.582349537042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42327.805659722224</v>
      </c>
      <c r="T2653" s="10">
        <f t="shared" si="167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42055.600995370369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42767.688518518524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42551.884189814809</v>
      </c>
      <c r="T2660" s="10">
        <f t="shared" si="167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42082.069560185184</v>
      </c>
      <c r="T2661" s="10">
        <f t="shared" si="167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42275.58871527778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42319.035833333328</v>
      </c>
      <c r="T2671" s="10">
        <f t="shared" si="167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41962.749027777776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41793.029432870375</v>
      </c>
      <c r="T2679" s="10">
        <f t="shared" si="167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41820.914641203708</v>
      </c>
      <c r="T2686" s="10">
        <f t="shared" si="167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Pledged/Goal</f>
        <v>1.48E-3</v>
      </c>
      <c r="P2690" s="6">
        <f t="shared" ref="P2690:P2753" si="169">Pledged/backed</f>
        <v>5.2857142857142856</v>
      </c>
      <c r="Q2690" t="s">
        <v>8336</v>
      </c>
      <c r="R2690" t="s">
        <v>8337</v>
      </c>
      <c r="S2690" s="10">
        <f t="shared" ref="S2690:S2753" si="170">launched/86400+25569</f>
        <v>42028.11886574074</v>
      </c>
      <c r="T2690" s="10">
        <f t="shared" ref="T2690:T2753" si="171">deadline/86400+25569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 s="6">
        <f t="shared" si="169"/>
        <v>1</v>
      </c>
      <c r="Q2691" t="s">
        <v>8336</v>
      </c>
      <c r="R2691" t="s">
        <v>8337</v>
      </c>
      <c r="S2691" s="10">
        <f t="shared" si="170"/>
        <v>42551.961689814816</v>
      </c>
      <c r="T2691" s="10">
        <f t="shared" si="171"/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41870.874675925923</v>
      </c>
      <c r="T2702" s="10">
        <f t="shared" si="171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41780.745254629626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41934.914918981478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42655.465891203705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41044.648113425923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41078.899826388893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41747.887060185181</v>
      </c>
      <c r="T2753" s="10">
        <f t="shared" si="171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Pledged/Goal</f>
        <v>0.11458333333333333</v>
      </c>
      <c r="P2754" s="6">
        <f t="shared" ref="P2754:P2817" si="173">Pledged/backed</f>
        <v>39.285714285714285</v>
      </c>
      <c r="Q2754" t="s">
        <v>8322</v>
      </c>
      <c r="R2754" t="s">
        <v>8358</v>
      </c>
      <c r="S2754" s="10">
        <f t="shared" ref="S2754:S2817" si="174">launched/86400+25569</f>
        <v>40855.765092592592</v>
      </c>
      <c r="T2754" s="10">
        <f t="shared" ref="T2754:T2817" si="175">deadline/86400+25569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 s="6">
        <f t="shared" si="173"/>
        <v>47.5</v>
      </c>
      <c r="Q2755" t="s">
        <v>8322</v>
      </c>
      <c r="R2755" t="s">
        <v>8358</v>
      </c>
      <c r="S2755" s="10">
        <f t="shared" si="174"/>
        <v>41117.900729166664</v>
      </c>
      <c r="T2755" s="10">
        <f t="shared" si="175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41863.636006944442</v>
      </c>
      <c r="T2756" s="10">
        <f t="shared" si="175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41620.900474537033</v>
      </c>
      <c r="T2758" s="10">
        <f t="shared" si="175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40736.668032407411</v>
      </c>
      <c r="T2768" s="10">
        <f t="shared" si="175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41745.826273148152</v>
      </c>
      <c r="T2771" s="10">
        <f t="shared" si="175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42550.701886574076</v>
      </c>
      <c r="T2790" s="10">
        <f t="shared" si="175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Pledged/Goal</f>
        <v>1.4156666666666666</v>
      </c>
      <c r="P2818" s="6">
        <f t="shared" ref="P2818:P2881" si="177">Pledged/backed</f>
        <v>25.130177514792898</v>
      </c>
      <c r="Q2818" t="s">
        <v>8317</v>
      </c>
      <c r="R2818" t="s">
        <v>8318</v>
      </c>
      <c r="S2818" s="10">
        <f t="shared" ref="S2818:S2881" si="178">launched/86400+25569</f>
        <v>42188.467499999999</v>
      </c>
      <c r="T2818" s="10">
        <f t="shared" ref="T2818:T2881" si="179">deadline/86400+25569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 s="6">
        <f t="shared" si="177"/>
        <v>23.636363636363637</v>
      </c>
      <c r="Q2819" t="s">
        <v>8317</v>
      </c>
      <c r="R2819" t="s">
        <v>8318</v>
      </c>
      <c r="S2819" s="10">
        <f t="shared" si="178"/>
        <v>42023.634976851856</v>
      </c>
      <c r="T2819" s="10">
        <f t="shared" si="179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42291.739548611113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41784.95248842593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42480.80064814815</v>
      </c>
      <c r="T2862" s="10">
        <f t="shared" si="17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42672.955138888894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Pledged/Goal</f>
        <v>0.23333333333333334</v>
      </c>
      <c r="P2882" s="6">
        <f t="shared" ref="P2882:P2945" si="181">Pledged/backed</f>
        <v>96.551724137931032</v>
      </c>
      <c r="Q2882" t="s">
        <v>8317</v>
      </c>
      <c r="R2882" t="s">
        <v>8318</v>
      </c>
      <c r="S2882" s="10">
        <f t="shared" ref="S2882:S2945" si="182">launched/86400+25569</f>
        <v>42192.905694444446</v>
      </c>
      <c r="T2882" s="10">
        <f t="shared" ref="T2882:T2945" si="183">deadline/86400+25569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6" t="e">
        <f t="shared" si="181"/>
        <v>#DIV/0!</v>
      </c>
      <c r="Q2883" t="s">
        <v>8317</v>
      </c>
      <c r="R2883" t="s">
        <v>8318</v>
      </c>
      <c r="S2883" s="10">
        <f t="shared" si="182"/>
        <v>41916.597638888888</v>
      </c>
      <c r="T2883" s="10">
        <f t="shared" si="183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42444.877743055556</v>
      </c>
      <c r="T2909" s="10">
        <f t="shared" si="183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42499.73170138889</v>
      </c>
      <c r="T2910" s="10">
        <f t="shared" si="183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41863.584120370375</v>
      </c>
      <c r="T2927" s="10">
        <f t="shared" si="183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Pledged/Goal</f>
        <v>0.01</v>
      </c>
      <c r="P2946" s="6">
        <f t="shared" ref="P2946:P3009" si="185">Pledged/backed</f>
        <v>100</v>
      </c>
      <c r="Q2946" t="s">
        <v>8317</v>
      </c>
      <c r="R2946" t="s">
        <v>8357</v>
      </c>
      <c r="S2946" s="10">
        <f t="shared" ref="S2946:S3009" si="186">launched/86400+25569</f>
        <v>42132.9143287037</v>
      </c>
      <c r="T2946" s="10">
        <f t="shared" ref="T2946:T3009" si="187">deadline/86400+25569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6" t="e">
        <f t="shared" si="185"/>
        <v>#DIV/0!</v>
      </c>
      <c r="Q2947" t="s">
        <v>8317</v>
      </c>
      <c r="R2947" t="s">
        <v>8357</v>
      </c>
      <c r="S2947" s="10">
        <f t="shared" si="186"/>
        <v>42118.139583333337</v>
      </c>
      <c r="T2947" s="10">
        <f t="shared" si="187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42654.973703703705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</v>
      </c>
      <c r="T2990" s="10">
        <f t="shared" si="187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42090.912499999999</v>
      </c>
      <c r="T2998" s="10">
        <f t="shared" si="187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41957.756840277776</v>
      </c>
      <c r="T3008" s="10">
        <f t="shared" si="187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Pledged/Goal</f>
        <v>1.0116666666666667</v>
      </c>
      <c r="P3010" s="6">
        <f t="shared" ref="P3010:P3073" si="189">Pledged/backed</f>
        <v>116.73076923076923</v>
      </c>
      <c r="Q3010" t="s">
        <v>8317</v>
      </c>
      <c r="R3010" t="s">
        <v>8357</v>
      </c>
      <c r="S3010" s="10">
        <f t="shared" ref="S3010:S3073" si="190">launched/86400+25569</f>
        <v>42360.212025462963</v>
      </c>
      <c r="T3010" s="10">
        <f t="shared" ref="T3010:T3073" si="191">deadline/86400+25569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 s="6">
        <f t="shared" si="189"/>
        <v>233.8984375</v>
      </c>
      <c r="Q3011" t="s">
        <v>8317</v>
      </c>
      <c r="R3011" t="s">
        <v>8357</v>
      </c>
      <c r="S3011" s="10">
        <f t="shared" si="190"/>
        <v>41939.569907407407</v>
      </c>
      <c r="T3011" s="10">
        <f t="shared" si="191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41920.123611111107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42163.298333333332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42121.675763888888</v>
      </c>
      <c r="T3025" s="10">
        <f t="shared" si="191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41975.901180555556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42744.416030092594</v>
      </c>
      <c r="T3053" s="10">
        <f t="shared" si="191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42630.922893518524</v>
      </c>
      <c r="T3065" s="10">
        <f t="shared" si="191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Pledged/Goal</f>
        <v>1.6666666666666666E-4</v>
      </c>
      <c r="P3074" s="6">
        <f t="shared" ref="P3074:P3137" si="193">Pledged/backed</f>
        <v>1</v>
      </c>
      <c r="Q3074" t="s">
        <v>8317</v>
      </c>
      <c r="R3074" t="s">
        <v>8357</v>
      </c>
      <c r="S3074" s="10">
        <f t="shared" ref="S3074:S3137" si="194">launched/86400+25569</f>
        <v>42658.690532407403</v>
      </c>
      <c r="T3074" s="10">
        <f t="shared" ref="T3074:T3137" si="195">deadline/86400+25569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 s="6">
        <f t="shared" si="193"/>
        <v>92.142857142857139</v>
      </c>
      <c r="Q3075" t="s">
        <v>8317</v>
      </c>
      <c r="R3075" t="s">
        <v>8357</v>
      </c>
      <c r="S3075" s="10">
        <f t="shared" si="194"/>
        <v>42111.684027777781</v>
      </c>
      <c r="T3075" s="10">
        <f t="shared" si="195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42409.571284722224</v>
      </c>
      <c r="T3076" s="10">
        <f t="shared" si="195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42551.102314814816</v>
      </c>
      <c r="T3077" s="10">
        <f t="shared" si="195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42246.883784722224</v>
      </c>
      <c r="T3087" s="10">
        <f t="shared" si="195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41760.909039351856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42241.429120370369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42128.814247685186</v>
      </c>
      <c r="T3109" s="10">
        <f t="shared" si="195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41885.595138888893</v>
      </c>
      <c r="T3113" s="10">
        <f t="shared" si="195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42509.374537037038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42435.942083333328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42427.018078703702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42800.720127314809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Pledged/Goal</f>
        <v>1.278</v>
      </c>
      <c r="P3138" s="6">
        <f t="shared" ref="P3138:P3201" si="197">Pledged/backed</f>
        <v>29.045454545454547</v>
      </c>
      <c r="Q3138" t="s">
        <v>8317</v>
      </c>
      <c r="R3138" t="s">
        <v>8318</v>
      </c>
      <c r="S3138" s="10">
        <f t="shared" ref="S3138:S3201" si="198">launched/86400+25569</f>
        <v>42789.462430555555</v>
      </c>
      <c r="T3138" s="10">
        <f t="shared" ref="T3138:T3201" si="199">deadline/86400+25569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 s="6">
        <f t="shared" si="197"/>
        <v>50</v>
      </c>
      <c r="Q3139" t="s">
        <v>8317</v>
      </c>
      <c r="R3139" t="s">
        <v>8318</v>
      </c>
      <c r="S3139" s="10">
        <f t="shared" si="198"/>
        <v>42807.885057870371</v>
      </c>
      <c r="T3139" s="10">
        <f t="shared" si="199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41447.839722222227</v>
      </c>
      <c r="T3160" s="10">
        <f t="shared" si="1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41766.805729166663</v>
      </c>
      <c r="T3166" s="10">
        <f t="shared" si="1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41878.878379629634</v>
      </c>
      <c r="T3175" s="10">
        <f t="shared" si="1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41858.761782407411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Pledged/Goal</f>
        <v>2.0000000000000002E-5</v>
      </c>
      <c r="P3202" s="6">
        <f t="shared" ref="P3202:P3265" si="201">Pledged/backed</f>
        <v>1</v>
      </c>
      <c r="Q3202" t="s">
        <v>8317</v>
      </c>
      <c r="R3202" t="s">
        <v>8359</v>
      </c>
      <c r="S3202" s="10">
        <f t="shared" ref="S3202:S3265" si="202">launched/86400+25569</f>
        <v>42460.320613425924</v>
      </c>
      <c r="T3202" s="10">
        <f t="shared" ref="T3202:T3265" si="203">deadline/86400+25569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 s="6">
        <f t="shared" si="201"/>
        <v>12.5</v>
      </c>
      <c r="Q3203" t="s">
        <v>8317</v>
      </c>
      <c r="R3203" t="s">
        <v>8359</v>
      </c>
      <c r="S3203" s="10">
        <f t="shared" si="202"/>
        <v>41861.767094907409</v>
      </c>
      <c r="T3203" s="10">
        <f t="shared" si="203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41778.637245370366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42206.835370370369</v>
      </c>
      <c r="T3225" s="10">
        <f t="shared" si="203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41898.168124999997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Pledged/Goal</f>
        <v>1.03</v>
      </c>
      <c r="P3266" s="6">
        <f t="shared" ref="P3266:P3329" si="205">Pledged/backed</f>
        <v>52.551020408163268</v>
      </c>
      <c r="Q3266" t="s">
        <v>8317</v>
      </c>
      <c r="R3266" t="s">
        <v>8318</v>
      </c>
      <c r="S3266" s="10">
        <f t="shared" ref="S3266:S3329" si="206">launched/86400+25569</f>
        <v>42016.800208333334</v>
      </c>
      <c r="T3266" s="10">
        <f t="shared" ref="T3266:T3329" si="207">deadline/86400+25569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 s="6">
        <f t="shared" si="205"/>
        <v>70.285714285714292</v>
      </c>
      <c r="Q3267" t="s">
        <v>8317</v>
      </c>
      <c r="R3267" t="s">
        <v>8318</v>
      </c>
      <c r="S3267" s="10">
        <f t="shared" si="206"/>
        <v>42311.711979166663</v>
      </c>
      <c r="T3267" s="10">
        <f t="shared" si="207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42136.536134259259</v>
      </c>
      <c r="T3268" s="1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42137.395798611113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41931.682939814811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42431.102534722224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42538.735833333332</v>
      </c>
      <c r="T3303" s="1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42466.303715277776</v>
      </c>
      <c r="T3317" s="10">
        <f t="shared" si="207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42499.039629629631</v>
      </c>
      <c r="T3319" s="10">
        <f t="shared" si="207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Pledged/Goal</f>
        <v>1.4638888888888888</v>
      </c>
      <c r="P3330" s="6">
        <f t="shared" ref="P3330:P3393" si="209">Pledged/backed</f>
        <v>292.77777777777777</v>
      </c>
      <c r="Q3330" t="s">
        <v>8317</v>
      </c>
      <c r="R3330" t="s">
        <v>8318</v>
      </c>
      <c r="S3330" s="10">
        <f t="shared" ref="S3330:S3393" si="210">launched/86400+25569</f>
        <v>41822.57503472222</v>
      </c>
      <c r="T3330" s="10">
        <f t="shared" ref="T3330:T3393" si="211">deadline/86400+25569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 s="6">
        <f t="shared" si="209"/>
        <v>44.92307692307692</v>
      </c>
      <c r="Q3331" t="s">
        <v>8317</v>
      </c>
      <c r="R3331" t="s">
        <v>8318</v>
      </c>
      <c r="S3331" s="10">
        <f t="shared" si="210"/>
        <v>41837.323009259257</v>
      </c>
      <c r="T3331" s="10">
        <f t="shared" si="211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42437.398680555554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42062.296412037038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42321.101759259254</v>
      </c>
      <c r="T3367" s="10">
        <f t="shared" si="211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42053.732627314814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41937.953449074077</v>
      </c>
      <c r="T3382" s="10">
        <f t="shared" si="211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41947.762592592597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41815.774826388893</v>
      </c>
      <c r="T3392" s="10">
        <f t="shared" si="211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Pledged/Goal</f>
        <v>1</v>
      </c>
      <c r="P3394" s="6">
        <f t="shared" ref="P3394:P3457" si="213">Pledged/backed</f>
        <v>41.666666666666664</v>
      </c>
      <c r="Q3394" t="s">
        <v>8317</v>
      </c>
      <c r="R3394" t="s">
        <v>8318</v>
      </c>
      <c r="S3394" s="10">
        <f t="shared" ref="S3394:S3457" si="214">launched/86400+25569</f>
        <v>42446.845543981486</v>
      </c>
      <c r="T3394" s="10">
        <f t="shared" ref="T3394:T3457" si="215">deadline/86400+25569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 s="6">
        <f t="shared" si="213"/>
        <v>36.06818181818182</v>
      </c>
      <c r="Q3395" t="s">
        <v>8317</v>
      </c>
      <c r="R3395" t="s">
        <v>8318</v>
      </c>
      <c r="S3395" s="10">
        <f t="shared" si="214"/>
        <v>41923.921643518523</v>
      </c>
      <c r="T3395" s="10">
        <f t="shared" si="215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42140.712314814809</v>
      </c>
      <c r="T3397" s="1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41764.446631944447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41941.752037037033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42544.814328703702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41800.380428240736</v>
      </c>
      <c r="T3436" s="10">
        <f t="shared" si="215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42100.927858796298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42124.841111111113</v>
      </c>
      <c r="T3444" s="10">
        <f t="shared" si="215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Pledged/Goal</f>
        <v>1.913</v>
      </c>
      <c r="P3458" s="6">
        <f t="shared" ref="P3458:P3521" si="217">Pledged/backed</f>
        <v>358.6875</v>
      </c>
      <c r="Q3458" t="s">
        <v>8317</v>
      </c>
      <c r="R3458" t="s">
        <v>8318</v>
      </c>
      <c r="S3458" s="10">
        <f t="shared" ref="S3458:S3521" si="218">launched/86400+25569</f>
        <v>41821.205636574072</v>
      </c>
      <c r="T3458" s="10">
        <f t="shared" ref="T3458:T3521" si="219">deadline/86400+25569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 s="6">
        <f t="shared" si="217"/>
        <v>50.981818181818184</v>
      </c>
      <c r="Q3459" t="s">
        <v>8317</v>
      </c>
      <c r="R3459" t="s">
        <v>8318</v>
      </c>
      <c r="S3459" s="10">
        <f t="shared" si="218"/>
        <v>42016.706678240742</v>
      </c>
      <c r="T3459" s="10">
        <f t="shared" si="219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41852.527222222227</v>
      </c>
      <c r="T3462" s="10">
        <f t="shared" si="21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42605.765381944446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41841.820486111115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42053.916921296295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41781.855092592596</v>
      </c>
      <c r="T3481" s="10">
        <f t="shared" si="21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41989.247546296298</v>
      </c>
      <c r="T3483" s="10">
        <f t="shared" si="21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41915.762835648144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42511.741944444446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42419.919421296298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41794.817523148144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Pledged/Goal</f>
        <v>1.0075000000000001</v>
      </c>
      <c r="P3522" s="6">
        <f t="shared" ref="P3522:P3585" si="221">Pledged/backed</f>
        <v>95.952380952380949</v>
      </c>
      <c r="Q3522" t="s">
        <v>8317</v>
      </c>
      <c r="R3522" t="s">
        <v>8318</v>
      </c>
      <c r="S3522" s="10">
        <f t="shared" ref="S3522:S3585" si="222">launched/86400+25569</f>
        <v>42227.824212962965</v>
      </c>
      <c r="T3522" s="10">
        <f t="shared" ref="T3522:T3585" si="223">deadline/86400+25569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 s="6">
        <f t="shared" si="221"/>
        <v>45.615384615384613</v>
      </c>
      <c r="Q3523" t="s">
        <v>8317</v>
      </c>
      <c r="R3523" t="s">
        <v>8318</v>
      </c>
      <c r="S3523" s="10">
        <f t="shared" si="222"/>
        <v>41881.361342592594</v>
      </c>
      <c r="T3523" s="10">
        <f t="shared" si="223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42248.640162037038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41923.354351851856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42115.889652777776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42236.623252314814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41976.331979166665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41926.942685185189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Pledged/Goal</f>
        <v>1.155</v>
      </c>
      <c r="P3586" s="6">
        <f t="shared" ref="P3586:P3649" si="225">Pledged/backed</f>
        <v>30.9375</v>
      </c>
      <c r="Q3586" t="s">
        <v>8317</v>
      </c>
      <c r="R3586" t="s">
        <v>8318</v>
      </c>
      <c r="S3586" s="10">
        <f t="shared" ref="S3586:S3649" si="226">launched/86400+25569</f>
        <v>42168.316481481481</v>
      </c>
      <c r="T3586" s="10">
        <f t="shared" ref="T3586:T3649" si="227">deadline/86400+25569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 s="6">
        <f t="shared" si="225"/>
        <v>176.08695652173913</v>
      </c>
      <c r="Q3587" t="s">
        <v>8317</v>
      </c>
      <c r="R3587" t="s">
        <v>8318</v>
      </c>
      <c r="S3587" s="10">
        <f t="shared" si="226"/>
        <v>41964.716319444444</v>
      </c>
      <c r="T3587" s="10">
        <f t="shared" si="227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42506.709374999999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42429.991724537038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41789.726979166662</v>
      </c>
      <c r="T3614" s="10">
        <f t="shared" si="227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42661.132245370369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42545.774189814816</v>
      </c>
      <c r="T3626" s="10">
        <f t="shared" si="227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42226.694780092592</v>
      </c>
      <c r="T3638" s="10">
        <f t="shared" si="227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41899.627071759256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Pledged/Goal</f>
        <v>1.003825</v>
      </c>
      <c r="P3650" s="6">
        <f t="shared" ref="P3650:P3713" si="229">Pledged/backed</f>
        <v>550.04109589041093</v>
      </c>
      <c r="Q3650" t="s">
        <v>8317</v>
      </c>
      <c r="R3650" t="s">
        <v>8318</v>
      </c>
      <c r="S3650" s="10">
        <f t="shared" ref="S3650:S3713" si="230">launched/86400+25569</f>
        <v>41887.292187500003</v>
      </c>
      <c r="T3650" s="10">
        <f t="shared" ref="T3650:T3713" si="231">deadline/86400+25569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 s="6">
        <f t="shared" si="229"/>
        <v>97.5</v>
      </c>
      <c r="Q3651" t="s">
        <v>8317</v>
      </c>
      <c r="R3651" t="s">
        <v>8318</v>
      </c>
      <c r="S3651" s="10">
        <f t="shared" si="230"/>
        <v>41780.712893518517</v>
      </c>
      <c r="T3651" s="10">
        <f t="shared" si="231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42737.910138888888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42499.629849537036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42173.970127314809</v>
      </c>
      <c r="T3669" s="10">
        <f t="shared" si="231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41802.574282407411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42627.454097222224</v>
      </c>
      <c r="T3682" s="10">
        <f t="shared" si="231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41940.598182870366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41810.142199074078</v>
      </c>
      <c r="T3710" s="10">
        <f t="shared" si="231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Pledged/Goal</f>
        <v>1.5373333333333334</v>
      </c>
      <c r="P3714" s="6">
        <f t="shared" ref="P3714:P3777" si="233">Pledged/backed</f>
        <v>110.86538461538461</v>
      </c>
      <c r="Q3714" t="s">
        <v>8317</v>
      </c>
      <c r="R3714" t="s">
        <v>8318</v>
      </c>
      <c r="S3714" s="10">
        <f t="shared" ref="S3714:S3777" si="234">launched/86400+25569</f>
        <v>42134.172071759254</v>
      </c>
      <c r="T3714" s="10">
        <f t="shared" ref="T3714:T3777" si="235">deadline/86400+25569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 s="6">
        <f t="shared" si="233"/>
        <v>106.84210526315789</v>
      </c>
      <c r="Q3715" t="s">
        <v>8317</v>
      </c>
      <c r="R3715" t="s">
        <v>8318</v>
      </c>
      <c r="S3715" s="10">
        <f t="shared" si="234"/>
        <v>42505.738032407404</v>
      </c>
      <c r="T3715" s="10">
        <f t="shared" si="235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42118.556331018517</v>
      </c>
      <c r="T3716" s="10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41943.753032407403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42465.491435185184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42462.140868055554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41831.697939814811</v>
      </c>
      <c r="T3747" s="10">
        <f t="shared" si="235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41747.471504629633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42656.005173611113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Pledged/Goal</f>
        <v>1.0671250000000001</v>
      </c>
      <c r="P3778" s="6">
        <f t="shared" ref="P3778:P3841" si="237">Pledged/backed</f>
        <v>90.819148936170208</v>
      </c>
      <c r="Q3778" t="s">
        <v>8317</v>
      </c>
      <c r="R3778" t="s">
        <v>8359</v>
      </c>
      <c r="S3778" s="10">
        <f t="shared" ref="S3778:S3841" si="238">launched/86400+25569</f>
        <v>41814.367800925924</v>
      </c>
      <c r="T3778" s="10">
        <f t="shared" ref="T3778:T3841" si="239">deadline/86400+25569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 s="6">
        <f t="shared" si="237"/>
        <v>48.542372881355931</v>
      </c>
      <c r="Q3779" t="s">
        <v>8317</v>
      </c>
      <c r="R3779" t="s">
        <v>8359</v>
      </c>
      <c r="S3779" s="10">
        <f t="shared" si="238"/>
        <v>41887.111354166671</v>
      </c>
      <c r="T3779" s="10">
        <f t="shared" si="239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42546.862233796295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41831.722777777773</v>
      </c>
      <c r="T3800" s="10">
        <f t="shared" si="23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41963.872361111113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42155.142638888894</v>
      </c>
      <c r="T3841" s="10">
        <f t="shared" si="23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Pledged/Goal</f>
        <v>65</v>
      </c>
      <c r="P3842" s="6">
        <f t="shared" ref="P3842:P3905" si="241">Pledged/backed</f>
        <v>21.666666666666668</v>
      </c>
      <c r="Q3842" t="s">
        <v>8317</v>
      </c>
      <c r="R3842" t="s">
        <v>8318</v>
      </c>
      <c r="S3842" s="10">
        <f t="shared" ref="S3842:S3905" si="242">launched/86400+25569</f>
        <v>42432.701724537037</v>
      </c>
      <c r="T3842" s="10">
        <f t="shared" ref="T3842:T3905" si="243">deadline/86400+25569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 s="6">
        <f t="shared" si="241"/>
        <v>25.647058823529413</v>
      </c>
      <c r="Q3843" t="s">
        <v>8317</v>
      </c>
      <c r="R3843" t="s">
        <v>8318</v>
      </c>
      <c r="S3843" s="10">
        <f t="shared" si="242"/>
        <v>41780.785729166666</v>
      </c>
      <c r="T3843" s="10">
        <f t="shared" si="243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42248.627013888894</v>
      </c>
      <c r="T3847" s="10">
        <f t="shared" si="243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42128.431064814809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41833.660995370374</v>
      </c>
      <c r="T3862" s="10">
        <f t="shared" si="243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41865.659780092596</v>
      </c>
      <c r="T3870" s="10">
        <f t="shared" si="243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41793.172199074077</v>
      </c>
      <c r="T3872" s="10">
        <f t="shared" si="243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41867.652280092589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41843.775011574078</v>
      </c>
      <c r="T3901" s="10">
        <f t="shared" si="243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42317.826377314814</v>
      </c>
      <c r="T3903" s="10">
        <f t="shared" si="243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Pledged/Goal</f>
        <v>2.9999999999999997E-4</v>
      </c>
      <c r="P3906" s="6">
        <f t="shared" ref="P3906:P3969" si="245">Pledged/backed</f>
        <v>1.5</v>
      </c>
      <c r="Q3906" t="s">
        <v>8317</v>
      </c>
      <c r="R3906" t="s">
        <v>8318</v>
      </c>
      <c r="S3906" s="10">
        <f t="shared" ref="S3906:S3969" si="246">launched/86400+25569</f>
        <v>42095.229166666672</v>
      </c>
      <c r="T3906" s="10">
        <f t="shared" ref="T3906:T3969" si="247">deadline/86400+25569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 s="6">
        <f t="shared" si="245"/>
        <v>24.714285714285715</v>
      </c>
      <c r="Q3907" t="s">
        <v>8317</v>
      </c>
      <c r="R3907" t="s">
        <v>8318</v>
      </c>
      <c r="S3907" s="10">
        <f t="shared" si="246"/>
        <v>42124.623877314814</v>
      </c>
      <c r="T3907" s="10">
        <f t="shared" si="247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42114.818935185191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42221.656782407408</v>
      </c>
      <c r="T3937" s="10">
        <f t="shared" si="247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42151.905717592592</v>
      </c>
      <c r="T3940" s="10">
        <f t="shared" si="247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41829.325497685189</v>
      </c>
      <c r="T3950" s="10">
        <f t="shared" si="247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42513.976319444446</v>
      </c>
      <c r="T3959" s="10">
        <f t="shared" si="247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41816.950370370367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Pledged/Goal</f>
        <v>0.10539999999999999</v>
      </c>
      <c r="P3970" s="6">
        <f t="shared" ref="P3970:P4033" si="249">Pledged/backed</f>
        <v>47.909090909090907</v>
      </c>
      <c r="Q3970" t="s">
        <v>8317</v>
      </c>
      <c r="R3970" t="s">
        <v>8318</v>
      </c>
      <c r="S3970" s="10">
        <f t="shared" ref="S3970:S4033" si="250">launched/86400+25569</f>
        <v>42452.815659722226</v>
      </c>
      <c r="T3970" s="10">
        <f t="shared" ref="T3970:T4033" si="251">deadline/86400+25569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 s="6">
        <f t="shared" si="249"/>
        <v>35.166666666666664</v>
      </c>
      <c r="Q3971" t="s">
        <v>8317</v>
      </c>
      <c r="R3971" t="s">
        <v>8318</v>
      </c>
      <c r="S3971" s="10">
        <f t="shared" si="250"/>
        <v>42601.854699074072</v>
      </c>
      <c r="T3971" s="10">
        <f t="shared" si="251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42447.863553240742</v>
      </c>
      <c r="T3972" s="10">
        <f t="shared" si="251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41920.963472222225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41950.266944444447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42174.780821759261</v>
      </c>
      <c r="T4017" s="10">
        <f t="shared" si="251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41990.584108796298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42408.999571759261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42322.02511574074</v>
      </c>
      <c r="T4031" s="10">
        <f t="shared" si="251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Pledged/Goal</f>
        <v>6.8287037037037035E-2</v>
      </c>
      <c r="P4034" s="6">
        <f t="shared" ref="P4034:P4097" si="253">Pledged/backed</f>
        <v>59</v>
      </c>
      <c r="Q4034" t="s">
        <v>8317</v>
      </c>
      <c r="R4034" t="s">
        <v>8318</v>
      </c>
      <c r="S4034" s="10">
        <f t="shared" ref="S4034:S4097" si="254">launched/86400+25569</f>
        <v>42293.809212962966</v>
      </c>
      <c r="T4034" s="10">
        <f t="shared" ref="T4034:T4097" si="255">deadline/86400+25569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 s="6">
        <f t="shared" si="253"/>
        <v>65.340319148936175</v>
      </c>
      <c r="Q4035" t="s">
        <v>8317</v>
      </c>
      <c r="R4035" t="s">
        <v>8318</v>
      </c>
      <c r="S4035" s="10">
        <f t="shared" si="254"/>
        <v>42614.268796296295</v>
      </c>
      <c r="T4035" s="10">
        <f t="shared" si="255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41903.882951388892</v>
      </c>
      <c r="T4037" s="10">
        <f t="shared" si="255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41804.937083333338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42497.070775462962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41869.798726851848</v>
      </c>
      <c r="T4040" s="10">
        <f t="shared" si="255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41761.810150462959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42534.933321759258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42078.345208333332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41905.795706018514</v>
      </c>
      <c r="T4078" s="10">
        <f t="shared" si="255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Pledged/Goal</f>
        <v>0.11428571428571428</v>
      </c>
      <c r="P4098" s="6">
        <f t="shared" ref="P4098:P4115" si="257">Pledged/backed</f>
        <v>80</v>
      </c>
      <c r="Q4098" t="s">
        <v>8317</v>
      </c>
      <c r="R4098" t="s">
        <v>8318</v>
      </c>
      <c r="S4098" s="10">
        <f t="shared" ref="S4098:S4115" si="258">launched/86400+25569</f>
        <v>42750.530312499999</v>
      </c>
      <c r="T4098" s="10">
        <f t="shared" ref="T4098:T4115" si="259">deadline/86400+25569</f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f ca="1">Pledged/backers</f>
        <v>0</v>
      </c>
      <c r="M4099" t="b">
        <v>0</v>
      </c>
      <c r="N4099" t="s">
        <v>8271</v>
      </c>
      <c r="O4099" s="5">
        <f t="shared" si="256"/>
        <v>0</v>
      </c>
      <c r="P4099" s="6">
        <f t="shared" ca="1" si="257"/>
        <v>63.917582417582416</v>
      </c>
      <c r="Q4099" t="s">
        <v>8317</v>
      </c>
      <c r="R4099" t="s">
        <v>8318</v>
      </c>
      <c r="S4099" s="10">
        <f t="shared" si="258"/>
        <v>42344.824502314819</v>
      </c>
      <c r="T4099" s="10">
        <f t="shared" si="259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42767.031678240739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42512.626747685186</v>
      </c>
      <c r="T4112" s="10">
        <f t="shared" si="25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ellIs" dxfId="2" priority="9" operator="equal">
      <formula>"failed"</formula>
    </cfRule>
    <cfRule type="containsText" dxfId="1" priority="10" operator="containsText" text="canceled">
      <formula>NOT(ISERROR(SEARCH("canceled",F1)))</formula>
    </cfRule>
    <cfRule type="containsText" dxfId="0" priority="11" operator="containsText" text="Successful">
      <formula>NOT(ISERROR(SEARCH("Successful",F1)))</formula>
    </cfRule>
  </conditionalFormatting>
  <conditionalFormatting sqref="O1:O1048576 P1:T1">
    <cfRule type="colorScale" priority="12">
      <colorScale>
        <cfvo type="min"/>
        <cfvo type="percentile" val="50"/>
        <cfvo type="num" val="2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9</vt:i4>
      </vt:variant>
    </vt:vector>
  </HeadingPairs>
  <TitlesOfParts>
    <vt:vector size="12" baseType="lpstr">
      <vt:lpstr>Sheet3</vt:lpstr>
      <vt:lpstr>Line Graph</vt:lpstr>
      <vt:lpstr>Sheet1</vt:lpstr>
      <vt:lpstr>backed</vt:lpstr>
      <vt:lpstr>backer</vt:lpstr>
      <vt:lpstr>backers</vt:lpstr>
      <vt:lpstr>Date_Ended_Conversioin</vt:lpstr>
      <vt:lpstr>deadline</vt:lpstr>
      <vt:lpstr>Goal</vt:lpstr>
      <vt:lpstr>launched</vt:lpstr>
      <vt:lpstr>percentFunded</vt:lpstr>
      <vt:lpstr>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Chandra Kent</cp:lastModifiedBy>
  <dcterms:created xsi:type="dcterms:W3CDTF">2017-04-20T15:17:24Z</dcterms:created>
  <dcterms:modified xsi:type="dcterms:W3CDTF">2019-09-21T22:54:05Z</dcterms:modified>
</cp:coreProperties>
</file>