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HD\_AnushaRao\thesis\"/>
    </mc:Choice>
  </mc:AlternateContent>
  <xr:revisionPtr revIDLastSave="0" documentId="13_ncr:1_{579637D0-E450-4C1A-A8E0-BC8A6E547944}" xr6:coauthVersionLast="40" xr6:coauthVersionMax="40" xr10:uidLastSave="{00000000-0000-0000-0000-000000000000}"/>
  <bookViews>
    <workbookView xWindow="-120" yWindow="-120" windowWidth="20730" windowHeight="11160" activeTab="1" xr2:uid="{DD47706F-79EF-4F81-B678-9BC0CF9730AD}"/>
  </bookViews>
  <sheets>
    <sheet name="Sheet1" sheetId="1" r:id="rId1"/>
    <sheet name="tp 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2" l="1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" i="2"/>
  <c r="X3" i="2"/>
  <c r="X4" i="2"/>
  <c r="Y4" i="2" s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" i="2"/>
  <c r="W21" i="2"/>
  <c r="W9" i="2"/>
  <c r="W10" i="2"/>
  <c r="W11" i="2"/>
  <c r="W12" i="2"/>
  <c r="W13" i="2"/>
  <c r="W14" i="2"/>
  <c r="W15" i="2"/>
  <c r="W16" i="2"/>
  <c r="W17" i="2"/>
  <c r="W18" i="2"/>
  <c r="W19" i="2"/>
  <c r="W20" i="2"/>
  <c r="W8" i="2"/>
  <c r="W7" i="2"/>
  <c r="W6" i="2"/>
  <c r="W5" i="2"/>
  <c r="W4" i="2"/>
  <c r="W3" i="2"/>
  <c r="W2" i="2"/>
  <c r="B26" i="2"/>
  <c r="B25" i="2"/>
  <c r="B24" i="2" l="1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V22" i="2" l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22" i="1" l="1"/>
</calcChain>
</file>

<file path=xl/sharedStrings.xml><?xml version="1.0" encoding="utf-8"?>
<sst xmlns="http://schemas.openxmlformats.org/spreadsheetml/2006/main" count="67" uniqueCount="65">
  <si>
    <t>Class</t>
  </si>
  <si>
    <t>Acc</t>
  </si>
  <si>
    <t>TP Class-1</t>
  </si>
  <si>
    <t>TP Class-2</t>
  </si>
  <si>
    <t>TP Class-3</t>
  </si>
  <si>
    <t>TP Class-4</t>
  </si>
  <si>
    <t>TP Class-5</t>
  </si>
  <si>
    <t>TP Class-6</t>
  </si>
  <si>
    <t>TP Class-7</t>
  </si>
  <si>
    <t>TP Class-8</t>
  </si>
  <si>
    <t>TP Class-9</t>
  </si>
  <si>
    <t>TP Class-10</t>
  </si>
  <si>
    <t>TP Class-11</t>
  </si>
  <si>
    <t>TP Class-12</t>
  </si>
  <si>
    <t>TP Class-13</t>
  </si>
  <si>
    <t>TP Class-14</t>
  </si>
  <si>
    <t>TP Class-15</t>
  </si>
  <si>
    <t>TP class-16</t>
  </si>
  <si>
    <t>TP Class-17</t>
  </si>
  <si>
    <t>TP Class-18</t>
  </si>
  <si>
    <t>TP Class-19</t>
  </si>
  <si>
    <t>TP Class-20</t>
  </si>
  <si>
    <t>FP Class-1</t>
  </si>
  <si>
    <t>FP Class-2</t>
  </si>
  <si>
    <t>FP Class-3</t>
  </si>
  <si>
    <t>FP Class-4</t>
  </si>
  <si>
    <t>FP Class-5</t>
  </si>
  <si>
    <t>FP Class-6</t>
  </si>
  <si>
    <t>FP Class-7</t>
  </si>
  <si>
    <t>FP Class-8</t>
  </si>
  <si>
    <t>FP Class-9</t>
  </si>
  <si>
    <t>FP Class -10</t>
  </si>
  <si>
    <t>FP Class-11</t>
  </si>
  <si>
    <t>FP Class-12</t>
  </si>
  <si>
    <t>FP Class-13</t>
  </si>
  <si>
    <t>FN Class-1</t>
  </si>
  <si>
    <t>FN Class-2</t>
  </si>
  <si>
    <t>FP Class-14</t>
  </si>
  <si>
    <t>FP Class-15</t>
  </si>
  <si>
    <t>FP Class-16</t>
  </si>
  <si>
    <t>FP Class-17</t>
  </si>
  <si>
    <t>FP Class -18</t>
  </si>
  <si>
    <t>FP Class-19</t>
  </si>
  <si>
    <t>FP Class-20</t>
  </si>
  <si>
    <t>FN Class-3</t>
  </si>
  <si>
    <t>FN Class-4</t>
  </si>
  <si>
    <t>FN Class-5</t>
  </si>
  <si>
    <t>FN Class-6</t>
  </si>
  <si>
    <t>FN Class-7</t>
  </si>
  <si>
    <t>FN Class-8</t>
  </si>
  <si>
    <t>FN Class-9</t>
  </si>
  <si>
    <t>FN Class-10</t>
  </si>
  <si>
    <t>FN Class-11</t>
  </si>
  <si>
    <t>FN Class-12</t>
  </si>
  <si>
    <t>FN Class-13</t>
  </si>
  <si>
    <t>FN Class-14</t>
  </si>
  <si>
    <t>FN Class-15</t>
  </si>
  <si>
    <t>FN Class-16</t>
  </si>
  <si>
    <t>FN Class-17</t>
  </si>
  <si>
    <t>CN Class-18</t>
  </si>
  <si>
    <t>FN Class-19</t>
  </si>
  <si>
    <t>FN Class-20</t>
  </si>
  <si>
    <t>Recall</t>
  </si>
  <si>
    <t xml:space="preserve">Precision </t>
  </si>
  <si>
    <t>F-score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</si>
</sst>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F82B0-EC0D-402E-AE6F-3ACC63A3CC35}">
  <dimension ref="A1:V22"/>
  <sheetViews>
    <sheetView zoomScale="85" zoomScaleNormal="85" workbookViewId="0">
      <selection sqref="A1:V22"/>
    </sheetView>
  </sheetViews>
  <sheetFormatPr defaultRowHeight="15" x14ac:dyDescent="0.25"/>
  <sheetData>
    <row r="1" spans="1:22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 t="s">
        <v>1</v>
      </c>
    </row>
    <row r="2" spans="1:22" x14ac:dyDescent="0.25">
      <c r="A2">
        <v>1</v>
      </c>
      <c r="B2">
        <v>38</v>
      </c>
      <c r="C2">
        <v>1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f>B2/SUM(B2:U2)</f>
        <v>0.95</v>
      </c>
    </row>
    <row r="3" spans="1:22" x14ac:dyDescent="0.25">
      <c r="A3">
        <v>2</v>
      </c>
      <c r="B3">
        <v>1</v>
      </c>
      <c r="C3">
        <v>37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>C3/SUM(B3:U3)</f>
        <v>0.92500000000000004</v>
      </c>
    </row>
    <row r="4" spans="1:22" x14ac:dyDescent="0.25">
      <c r="A4">
        <v>3</v>
      </c>
      <c r="B4">
        <v>0</v>
      </c>
      <c r="C4">
        <v>0</v>
      </c>
      <c r="D4">
        <v>38</v>
      </c>
      <c r="E4">
        <v>0</v>
      </c>
      <c r="F4">
        <v>0</v>
      </c>
      <c r="G4">
        <v>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>D4/SUM(B4:U4)</f>
        <v>0.95</v>
      </c>
    </row>
    <row r="5" spans="1:22" x14ac:dyDescent="0.25">
      <c r="A5">
        <v>4</v>
      </c>
      <c r="B5">
        <v>0</v>
      </c>
      <c r="C5">
        <v>0</v>
      </c>
      <c r="D5">
        <v>1</v>
      </c>
      <c r="E5">
        <v>37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>E5/SUM(B5:U5)</f>
        <v>0.92500000000000004</v>
      </c>
    </row>
    <row r="6" spans="1:22" x14ac:dyDescent="0.25">
      <c r="A6">
        <v>5</v>
      </c>
      <c r="B6">
        <v>0</v>
      </c>
      <c r="C6">
        <v>0</v>
      </c>
      <c r="D6">
        <v>0</v>
      </c>
      <c r="E6">
        <v>0</v>
      </c>
      <c r="F6">
        <v>40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>F6/SUM(B6:U6)</f>
        <v>1</v>
      </c>
    </row>
    <row r="7" spans="1:22" x14ac:dyDescent="0.25">
      <c r="A7">
        <v>6</v>
      </c>
      <c r="B7">
        <v>0</v>
      </c>
      <c r="C7">
        <v>0</v>
      </c>
      <c r="D7">
        <v>0</v>
      </c>
      <c r="E7">
        <v>0</v>
      </c>
      <c r="F7">
        <v>1</v>
      </c>
      <c r="G7">
        <v>39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>G7/SUM(B7:U7)</f>
        <v>0.97499999999999998</v>
      </c>
    </row>
    <row r="8" spans="1:22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37</v>
      </c>
      <c r="I8">
        <v>0</v>
      </c>
      <c r="J8">
        <v>1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>H8/SUM(B8:U8)</f>
        <v>0.92500000000000004</v>
      </c>
    </row>
    <row r="9" spans="1:22" x14ac:dyDescent="0.25">
      <c r="A9">
        <v>8</v>
      </c>
      <c r="B9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38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>I9/SUM(B9:U9)</f>
        <v>0.95</v>
      </c>
    </row>
    <row r="10" spans="1:22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39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>J10/SUM(B10:U10)</f>
        <v>0.97499999999999998</v>
      </c>
    </row>
    <row r="11" spans="1:22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38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>K11/SUM(B11:U11)</f>
        <v>0.92682926829268297</v>
      </c>
    </row>
    <row r="12" spans="1:22" x14ac:dyDescent="0.25">
      <c r="A12">
        <v>11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38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f>L12/SUM(B12:U12)</f>
        <v>0.95</v>
      </c>
    </row>
    <row r="13" spans="1:22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39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f>M13/SUM(B13:U13)</f>
        <v>0.97499999999999998</v>
      </c>
    </row>
    <row r="14" spans="1:22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36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>N14/SUM(B14:U14)</f>
        <v>0.9</v>
      </c>
    </row>
    <row r="15" spans="1:22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38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f>O15/SUM(B15:U15)</f>
        <v>0.95</v>
      </c>
    </row>
    <row r="16" spans="1:22" x14ac:dyDescent="0.25">
      <c r="A16">
        <v>15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39</v>
      </c>
      <c r="Q16">
        <v>0</v>
      </c>
      <c r="R16">
        <v>0</v>
      </c>
      <c r="S16">
        <v>0</v>
      </c>
      <c r="T16">
        <v>0</v>
      </c>
      <c r="U16">
        <v>0</v>
      </c>
      <c r="V16">
        <f>P16/SUM(B16:U16)</f>
        <v>0.97499999999999998</v>
      </c>
    </row>
    <row r="17" spans="1:22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37</v>
      </c>
      <c r="R17">
        <v>1</v>
      </c>
      <c r="S17">
        <v>0</v>
      </c>
      <c r="T17">
        <v>0</v>
      </c>
      <c r="U17">
        <v>0</v>
      </c>
      <c r="V17">
        <f>Q17/SUM(B17:U17)</f>
        <v>0.92500000000000004</v>
      </c>
    </row>
    <row r="18" spans="1:22" x14ac:dyDescent="0.25">
      <c r="A18">
        <v>17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39</v>
      </c>
      <c r="S18">
        <v>0</v>
      </c>
      <c r="T18">
        <v>0</v>
      </c>
      <c r="U18">
        <v>0</v>
      </c>
      <c r="V18">
        <f>R18/SUM(B18:U18)</f>
        <v>0.97499999999999998</v>
      </c>
    </row>
    <row r="19" spans="1:22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39</v>
      </c>
      <c r="T19">
        <v>1</v>
      </c>
      <c r="U19">
        <v>0</v>
      </c>
      <c r="V19">
        <f>S19/SUM(B19:U19)</f>
        <v>0.97499999999999998</v>
      </c>
    </row>
    <row r="20" spans="1:22" x14ac:dyDescent="0.25">
      <c r="A20">
        <v>19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38</v>
      </c>
      <c r="U20">
        <v>0</v>
      </c>
      <c r="V20">
        <f>T20/SUM(B20:U20)</f>
        <v>0.95</v>
      </c>
    </row>
    <row r="21" spans="1:22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40</v>
      </c>
      <c r="V21">
        <f>U21/SUM(B21:U21)</f>
        <v>1</v>
      </c>
    </row>
    <row r="22" spans="1:22" x14ac:dyDescent="0.25">
      <c r="V22">
        <f>AVERAGE(V2:V21)</f>
        <v>0.95384146341463416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3EE0-2A60-4FD2-A813-AAD6F945F98D}">
  <dimension ref="A1:Y43"/>
  <sheetViews>
    <sheetView tabSelected="1" topLeftCell="C10" zoomScale="85" zoomScaleNormal="85" workbookViewId="0">
      <selection activeCell="D24" sqref="D24"/>
    </sheetView>
  </sheetViews>
  <sheetFormatPr defaultRowHeight="15" x14ac:dyDescent="0.25"/>
  <cols>
    <col min="1" max="1" width="11.28515625" bestFit="1" customWidth="1"/>
    <col min="4" max="4" width="11.7109375" bestFit="1" customWidth="1"/>
    <col min="7" max="7" width="11.5703125" bestFit="1" customWidth="1"/>
    <col min="10" max="10" width="10.42578125" bestFit="1" customWidth="1"/>
    <col min="11" max="11" width="8.5703125" customWidth="1"/>
  </cols>
  <sheetData>
    <row r="1" spans="1:25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 t="s">
        <v>1</v>
      </c>
      <c r="W1" t="s">
        <v>62</v>
      </c>
      <c r="X1" t="s">
        <v>63</v>
      </c>
      <c r="Y1" t="s">
        <v>64</v>
      </c>
    </row>
    <row r="2" spans="1:25" x14ac:dyDescent="0.25">
      <c r="A2">
        <v>1</v>
      </c>
      <c r="B2">
        <v>38</v>
      </c>
      <c r="C2">
        <v>1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f>B2/SUM(B2:U2)</f>
        <v>0.95</v>
      </c>
      <c r="W2">
        <f t="shared" ref="W2:W8" si="0">B24/(B24+H24)</f>
        <v>0.92682926829268297</v>
      </c>
      <c r="X2">
        <f>B24/(B24+E24)</f>
        <v>0.95</v>
      </c>
      <c r="Y2">
        <f>2*(X2*W2)/(X2+W2)</f>
        <v>0.93827160493827155</v>
      </c>
    </row>
    <row r="3" spans="1:25" x14ac:dyDescent="0.25">
      <c r="A3">
        <v>2</v>
      </c>
      <c r="B3">
        <v>1</v>
      </c>
      <c r="C3">
        <v>37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>C3/SUM(B3:U3)</f>
        <v>0.92500000000000004</v>
      </c>
      <c r="W3">
        <f t="shared" si="0"/>
        <v>0.94871794871794868</v>
      </c>
      <c r="X3">
        <f t="shared" ref="X3:X21" si="1">B25/(B25+E25)</f>
        <v>0.92500000000000004</v>
      </c>
      <c r="Y3">
        <f t="shared" ref="Y3:Y21" si="2">2*(X3*W3)/(X3+W3)</f>
        <v>0.93670886075949367</v>
      </c>
    </row>
    <row r="4" spans="1:25" x14ac:dyDescent="0.25">
      <c r="A4">
        <v>3</v>
      </c>
      <c r="B4">
        <v>0</v>
      </c>
      <c r="C4">
        <v>0</v>
      </c>
      <c r="D4">
        <v>37</v>
      </c>
      <c r="E4">
        <v>1</v>
      </c>
      <c r="F4">
        <v>0</v>
      </c>
      <c r="G4">
        <v>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>D4/SUM(B4:U4)</f>
        <v>0.92500000000000004</v>
      </c>
      <c r="W4">
        <f t="shared" si="0"/>
        <v>0.92500000000000004</v>
      </c>
      <c r="X4">
        <f t="shared" si="1"/>
        <v>0.94871794871794868</v>
      </c>
      <c r="Y4">
        <f t="shared" si="2"/>
        <v>0.93670886075949367</v>
      </c>
    </row>
    <row r="5" spans="1:25" x14ac:dyDescent="0.25">
      <c r="A5">
        <v>4</v>
      </c>
      <c r="B5">
        <v>0</v>
      </c>
      <c r="C5">
        <v>0</v>
      </c>
      <c r="D5">
        <v>1</v>
      </c>
      <c r="E5">
        <v>37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>E5/SUM(B5:U5)</f>
        <v>0.92500000000000004</v>
      </c>
      <c r="W5">
        <f t="shared" si="0"/>
        <v>0.94871794871794868</v>
      </c>
      <c r="X5">
        <f t="shared" si="1"/>
        <v>0.90243902439024393</v>
      </c>
      <c r="Y5">
        <f t="shared" si="2"/>
        <v>0.92499999999999993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39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>F6/SUM(B6:U6)</f>
        <v>0.97499999999999998</v>
      </c>
      <c r="W6">
        <f t="shared" si="0"/>
        <v>0.97560975609756095</v>
      </c>
      <c r="X6">
        <f t="shared" si="1"/>
        <v>1</v>
      </c>
      <c r="Y6">
        <f t="shared" si="2"/>
        <v>0.98765432098765427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1</v>
      </c>
      <c r="G7">
        <v>38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>G7/SUM(B7:U7)</f>
        <v>0.95</v>
      </c>
      <c r="W7">
        <f t="shared" si="0"/>
        <v>0.90697674418604646</v>
      </c>
      <c r="X7">
        <f t="shared" si="1"/>
        <v>0.97499999999999998</v>
      </c>
      <c r="Y7">
        <f t="shared" si="2"/>
        <v>0.93975903614457834</v>
      </c>
    </row>
    <row r="8" spans="1:25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36</v>
      </c>
      <c r="I8">
        <v>1</v>
      </c>
      <c r="J8">
        <v>1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>H8/SUM(B8:U8)</f>
        <v>0.9</v>
      </c>
      <c r="W8">
        <f t="shared" si="0"/>
        <v>0.97368421052631582</v>
      </c>
      <c r="X8">
        <f t="shared" si="1"/>
        <v>0.92500000000000004</v>
      </c>
      <c r="Y8">
        <f t="shared" si="2"/>
        <v>0.9487179487179489</v>
      </c>
    </row>
    <row r="9" spans="1:25" x14ac:dyDescent="0.25">
      <c r="A9">
        <v>8</v>
      </c>
      <c r="B9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37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>I9/SUM(B9:U9)</f>
        <v>0.92500000000000004</v>
      </c>
      <c r="W9">
        <f t="shared" ref="W9:W20" si="3">B31/(B31+H31)</f>
        <v>0.92682926829268297</v>
      </c>
      <c r="X9">
        <f t="shared" si="1"/>
        <v>0.95</v>
      </c>
      <c r="Y9">
        <f t="shared" si="2"/>
        <v>0.93827160493827155</v>
      </c>
    </row>
    <row r="10" spans="1:25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38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>J10/SUM(B10:U10)</f>
        <v>0.95</v>
      </c>
      <c r="W10">
        <f t="shared" si="3"/>
        <v>0.95121951219512191</v>
      </c>
      <c r="X10">
        <f t="shared" si="1"/>
        <v>0.97499999999999998</v>
      </c>
      <c r="Y10">
        <f t="shared" si="2"/>
        <v>0.96296296296296291</v>
      </c>
    </row>
    <row r="11" spans="1:25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38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>K11/SUM(B11:U11)</f>
        <v>0.95</v>
      </c>
      <c r="W11">
        <f t="shared" si="3"/>
        <v>0.97435897435897434</v>
      </c>
      <c r="X11">
        <f t="shared" si="1"/>
        <v>0.95</v>
      </c>
      <c r="Y11">
        <f t="shared" si="2"/>
        <v>0.96202531645569622</v>
      </c>
    </row>
    <row r="12" spans="1:25" x14ac:dyDescent="0.25">
      <c r="A12">
        <v>11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37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f>L12/SUM(B12:U12)</f>
        <v>0.92500000000000004</v>
      </c>
      <c r="W12">
        <f t="shared" si="3"/>
        <v>0.92682926829268297</v>
      </c>
      <c r="X12">
        <f t="shared" si="1"/>
        <v>0.95</v>
      </c>
      <c r="Y12">
        <f t="shared" si="2"/>
        <v>0.93827160493827155</v>
      </c>
    </row>
    <row r="13" spans="1:25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38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f>M13/SUM(B13:U13)</f>
        <v>0.95</v>
      </c>
      <c r="W13">
        <f t="shared" si="3"/>
        <v>0.95121951219512191</v>
      </c>
      <c r="X13">
        <f t="shared" si="1"/>
        <v>0.97499999999999998</v>
      </c>
      <c r="Y13">
        <f t="shared" si="2"/>
        <v>0.96296296296296291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36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>N14/SUM(B14:U14)</f>
        <v>0.9</v>
      </c>
      <c r="W14">
        <f t="shared" si="3"/>
        <v>0.97297297297297303</v>
      </c>
      <c r="X14">
        <f t="shared" si="1"/>
        <v>0.9</v>
      </c>
      <c r="Y14">
        <f t="shared" si="2"/>
        <v>0.93506493506493504</v>
      </c>
    </row>
    <row r="15" spans="1:25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37</v>
      </c>
      <c r="P15">
        <v>1</v>
      </c>
      <c r="Q15">
        <v>0</v>
      </c>
      <c r="R15">
        <v>0</v>
      </c>
      <c r="S15">
        <v>1</v>
      </c>
      <c r="T15">
        <v>0</v>
      </c>
      <c r="U15">
        <v>0</v>
      </c>
      <c r="V15">
        <f>O15/SUM(B15:U15)</f>
        <v>0.92500000000000004</v>
      </c>
      <c r="W15">
        <f t="shared" si="3"/>
        <v>0.97435897435897434</v>
      </c>
      <c r="X15">
        <f t="shared" si="1"/>
        <v>0.95</v>
      </c>
      <c r="Y15">
        <f t="shared" si="2"/>
        <v>0.96202531645569622</v>
      </c>
    </row>
    <row r="16" spans="1:25" x14ac:dyDescent="0.25">
      <c r="A16">
        <v>15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38</v>
      </c>
      <c r="Q16">
        <v>1</v>
      </c>
      <c r="R16">
        <v>0</v>
      </c>
      <c r="S16">
        <v>0</v>
      </c>
      <c r="T16">
        <v>0</v>
      </c>
      <c r="U16">
        <v>0</v>
      </c>
      <c r="V16">
        <f>P16/SUM(B16:U16)</f>
        <v>0.95</v>
      </c>
      <c r="W16">
        <f t="shared" si="3"/>
        <v>1</v>
      </c>
      <c r="X16">
        <f t="shared" si="1"/>
        <v>0.97499999999999998</v>
      </c>
      <c r="Y16">
        <f t="shared" si="2"/>
        <v>0.98734177215189867</v>
      </c>
    </row>
    <row r="17" spans="1:25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36</v>
      </c>
      <c r="R17">
        <v>1</v>
      </c>
      <c r="S17">
        <v>0</v>
      </c>
      <c r="T17">
        <v>0</v>
      </c>
      <c r="U17">
        <v>0</v>
      </c>
      <c r="V17">
        <f>Q17/SUM(B17:U17)</f>
        <v>0.9</v>
      </c>
      <c r="W17">
        <f t="shared" si="3"/>
        <v>0.92500000000000004</v>
      </c>
      <c r="X17">
        <f t="shared" si="1"/>
        <v>0.92500000000000004</v>
      </c>
      <c r="Y17">
        <f t="shared" si="2"/>
        <v>0.92500000000000004</v>
      </c>
    </row>
    <row r="18" spans="1:25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38</v>
      </c>
      <c r="S18">
        <v>1</v>
      </c>
      <c r="T18">
        <v>1</v>
      </c>
      <c r="U18">
        <v>0</v>
      </c>
      <c r="V18">
        <f>R18/SUM(B18:U18)</f>
        <v>0.92682926829268297</v>
      </c>
      <c r="W18">
        <f t="shared" si="3"/>
        <v>0.97499999999999998</v>
      </c>
      <c r="X18">
        <f t="shared" si="1"/>
        <v>0.97499999999999998</v>
      </c>
      <c r="Y18">
        <f t="shared" si="2"/>
        <v>0.97499999999999998</v>
      </c>
    </row>
    <row r="19" spans="1:25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38</v>
      </c>
      <c r="T19">
        <v>1</v>
      </c>
      <c r="U19">
        <v>1</v>
      </c>
      <c r="V19">
        <f>S19/SUM(B19:U19)</f>
        <v>0.95</v>
      </c>
      <c r="W19">
        <f t="shared" si="3"/>
        <v>0.97499999999999998</v>
      </c>
      <c r="X19">
        <f t="shared" si="1"/>
        <v>0.97499999999999998</v>
      </c>
      <c r="Y19">
        <f t="shared" si="2"/>
        <v>0.97499999999999998</v>
      </c>
    </row>
    <row r="20" spans="1:25" x14ac:dyDescent="0.25">
      <c r="A20">
        <v>19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36</v>
      </c>
      <c r="U20">
        <v>1</v>
      </c>
      <c r="V20">
        <f>T20/SUM(B20:U20)</f>
        <v>0.9</v>
      </c>
      <c r="W20">
        <f t="shared" si="3"/>
        <v>0.97435897435897434</v>
      </c>
      <c r="X20">
        <f t="shared" si="1"/>
        <v>0.95</v>
      </c>
      <c r="Y20">
        <f t="shared" si="2"/>
        <v>0.96202531645569622</v>
      </c>
    </row>
    <row r="21" spans="1:25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39</v>
      </c>
      <c r="V21">
        <f>U21/SUM(B21:U21)</f>
        <v>0.97499999999999998</v>
      </c>
      <c r="W21">
        <f>B43/(B43+H43)</f>
        <v>1</v>
      </c>
      <c r="X21">
        <f t="shared" si="1"/>
        <v>1</v>
      </c>
      <c r="Y21">
        <f t="shared" si="2"/>
        <v>1</v>
      </c>
    </row>
    <row r="22" spans="1:25" x14ac:dyDescent="0.25">
      <c r="V22">
        <f>AVERAGE(V2:V21)</f>
        <v>0.93384146341463414</v>
      </c>
    </row>
    <row r="24" spans="1:25" x14ac:dyDescent="0.25">
      <c r="A24" t="s">
        <v>2</v>
      </c>
      <c r="B24">
        <f>B2</f>
        <v>38</v>
      </c>
      <c r="D24" t="s">
        <v>22</v>
      </c>
      <c r="E24">
        <v>2</v>
      </c>
      <c r="G24" t="s">
        <v>35</v>
      </c>
      <c r="H24">
        <v>3</v>
      </c>
    </row>
    <row r="25" spans="1:25" x14ac:dyDescent="0.25">
      <c r="A25" t="s">
        <v>3</v>
      </c>
      <c r="B25">
        <f>C3</f>
        <v>37</v>
      </c>
      <c r="D25" t="s">
        <v>23</v>
      </c>
      <c r="E25">
        <v>3</v>
      </c>
      <c r="G25" t="s">
        <v>36</v>
      </c>
      <c r="H25">
        <v>2</v>
      </c>
    </row>
    <row r="26" spans="1:25" x14ac:dyDescent="0.25">
      <c r="A26" t="s">
        <v>4</v>
      </c>
      <c r="B26">
        <f>D4</f>
        <v>37</v>
      </c>
      <c r="D26" t="s">
        <v>24</v>
      </c>
      <c r="E26">
        <v>2</v>
      </c>
      <c r="G26" t="s">
        <v>44</v>
      </c>
      <c r="H26">
        <v>3</v>
      </c>
    </row>
    <row r="27" spans="1:25" x14ac:dyDescent="0.25">
      <c r="A27" t="s">
        <v>5</v>
      </c>
      <c r="B27">
        <v>37</v>
      </c>
      <c r="D27" t="s">
        <v>25</v>
      </c>
      <c r="E27">
        <v>4</v>
      </c>
      <c r="G27" t="s">
        <v>45</v>
      </c>
      <c r="H27">
        <v>2</v>
      </c>
    </row>
    <row r="28" spans="1:25" x14ac:dyDescent="0.25">
      <c r="A28" t="s">
        <v>6</v>
      </c>
      <c r="B28">
        <v>40</v>
      </c>
      <c r="D28" t="s">
        <v>26</v>
      </c>
      <c r="E28">
        <v>0</v>
      </c>
      <c r="G28" t="s">
        <v>46</v>
      </c>
      <c r="H28">
        <v>1</v>
      </c>
    </row>
    <row r="29" spans="1:25" x14ac:dyDescent="0.25">
      <c r="A29" s="1" t="s">
        <v>7</v>
      </c>
      <c r="B29">
        <v>39</v>
      </c>
      <c r="D29" t="s">
        <v>27</v>
      </c>
      <c r="E29">
        <v>1</v>
      </c>
      <c r="G29" t="s">
        <v>47</v>
      </c>
      <c r="H29">
        <v>4</v>
      </c>
    </row>
    <row r="30" spans="1:25" x14ac:dyDescent="0.25">
      <c r="A30" s="1" t="s">
        <v>8</v>
      </c>
      <c r="B30">
        <v>37</v>
      </c>
      <c r="D30" t="s">
        <v>28</v>
      </c>
      <c r="E30">
        <v>3</v>
      </c>
      <c r="G30" t="s">
        <v>48</v>
      </c>
      <c r="H30">
        <v>1</v>
      </c>
    </row>
    <row r="31" spans="1:25" x14ac:dyDescent="0.25">
      <c r="A31" t="s">
        <v>9</v>
      </c>
      <c r="B31">
        <v>38</v>
      </c>
      <c r="D31" t="s">
        <v>29</v>
      </c>
      <c r="E31">
        <v>2</v>
      </c>
      <c r="G31" t="s">
        <v>49</v>
      </c>
      <c r="H31">
        <v>3</v>
      </c>
    </row>
    <row r="32" spans="1:25" x14ac:dyDescent="0.25">
      <c r="A32" t="s">
        <v>10</v>
      </c>
      <c r="B32">
        <v>39</v>
      </c>
      <c r="D32" t="s">
        <v>30</v>
      </c>
      <c r="E32">
        <v>1</v>
      </c>
      <c r="G32" t="s">
        <v>50</v>
      </c>
      <c r="H32">
        <v>2</v>
      </c>
    </row>
    <row r="33" spans="1:8" x14ac:dyDescent="0.25">
      <c r="A33" t="s">
        <v>11</v>
      </c>
      <c r="B33">
        <v>38</v>
      </c>
      <c r="D33" t="s">
        <v>31</v>
      </c>
      <c r="E33">
        <v>2</v>
      </c>
      <c r="G33" t="s">
        <v>51</v>
      </c>
      <c r="H33">
        <v>1</v>
      </c>
    </row>
    <row r="34" spans="1:8" x14ac:dyDescent="0.25">
      <c r="A34" t="s">
        <v>12</v>
      </c>
      <c r="B34">
        <v>38</v>
      </c>
      <c r="D34" t="s">
        <v>32</v>
      </c>
      <c r="E34">
        <v>2</v>
      </c>
      <c r="G34" t="s">
        <v>52</v>
      </c>
      <c r="H34">
        <v>3</v>
      </c>
    </row>
    <row r="35" spans="1:8" x14ac:dyDescent="0.25">
      <c r="A35" t="s">
        <v>13</v>
      </c>
      <c r="B35">
        <v>39</v>
      </c>
      <c r="D35" t="s">
        <v>33</v>
      </c>
      <c r="E35">
        <v>1</v>
      </c>
      <c r="G35" t="s">
        <v>53</v>
      </c>
      <c r="H35">
        <v>2</v>
      </c>
    </row>
    <row r="36" spans="1:8" x14ac:dyDescent="0.25">
      <c r="A36" t="s">
        <v>14</v>
      </c>
      <c r="B36">
        <v>36</v>
      </c>
      <c r="D36" t="s">
        <v>34</v>
      </c>
      <c r="E36">
        <v>4</v>
      </c>
      <c r="G36" t="s">
        <v>54</v>
      </c>
      <c r="H36">
        <v>1</v>
      </c>
    </row>
    <row r="37" spans="1:8" x14ac:dyDescent="0.25">
      <c r="A37" t="s">
        <v>15</v>
      </c>
      <c r="B37">
        <v>38</v>
      </c>
      <c r="D37" t="s">
        <v>37</v>
      </c>
      <c r="E37">
        <v>2</v>
      </c>
      <c r="G37" t="s">
        <v>55</v>
      </c>
      <c r="H37">
        <v>1</v>
      </c>
    </row>
    <row r="38" spans="1:8" x14ac:dyDescent="0.25">
      <c r="A38" t="s">
        <v>16</v>
      </c>
      <c r="B38">
        <v>39</v>
      </c>
      <c r="D38" t="s">
        <v>38</v>
      </c>
      <c r="E38">
        <v>1</v>
      </c>
      <c r="G38" t="s">
        <v>56</v>
      </c>
      <c r="H38">
        <v>0</v>
      </c>
    </row>
    <row r="39" spans="1:8" x14ac:dyDescent="0.25">
      <c r="A39" t="s">
        <v>17</v>
      </c>
      <c r="B39">
        <v>37</v>
      </c>
      <c r="D39" t="s">
        <v>39</v>
      </c>
      <c r="E39">
        <v>3</v>
      </c>
      <c r="G39" t="s">
        <v>57</v>
      </c>
      <c r="H39">
        <v>3</v>
      </c>
    </row>
    <row r="40" spans="1:8" x14ac:dyDescent="0.25">
      <c r="A40" t="s">
        <v>18</v>
      </c>
      <c r="B40">
        <v>39</v>
      </c>
      <c r="D40" t="s">
        <v>40</v>
      </c>
      <c r="E40">
        <v>1</v>
      </c>
      <c r="G40" t="s">
        <v>58</v>
      </c>
      <c r="H40">
        <v>1</v>
      </c>
    </row>
    <row r="41" spans="1:8" x14ac:dyDescent="0.25">
      <c r="A41" t="s">
        <v>19</v>
      </c>
      <c r="B41">
        <v>39</v>
      </c>
      <c r="D41" t="s">
        <v>41</v>
      </c>
      <c r="E41">
        <v>1</v>
      </c>
      <c r="G41" t="s">
        <v>59</v>
      </c>
      <c r="H41">
        <v>1</v>
      </c>
    </row>
    <row r="42" spans="1:8" x14ac:dyDescent="0.25">
      <c r="A42" t="s">
        <v>20</v>
      </c>
      <c r="B42">
        <v>38</v>
      </c>
      <c r="D42" t="s">
        <v>42</v>
      </c>
      <c r="E42">
        <v>2</v>
      </c>
      <c r="G42" t="s">
        <v>60</v>
      </c>
      <c r="H42">
        <v>1</v>
      </c>
    </row>
    <row r="43" spans="1:8" x14ac:dyDescent="0.25">
      <c r="A43" t="s">
        <v>21</v>
      </c>
      <c r="B43">
        <v>40</v>
      </c>
      <c r="D43" t="s">
        <v>43</v>
      </c>
      <c r="E43">
        <v>0</v>
      </c>
      <c r="G43" t="s">
        <v>61</v>
      </c>
      <c r="H4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tp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2020-01-09T12:11:33Z</dcterms:created>
  <dcterms:modified xsi:type="dcterms:W3CDTF">2020-01-10T11:48:13Z</dcterms:modified>
</cp:coreProperties>
</file>