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M0/PrVOqe/vrdjG0P0xp1YW/XRg=="/>
    </ext>
  </extLst>
</workbook>
</file>

<file path=xl/sharedStrings.xml><?xml version="1.0" encoding="utf-8"?>
<sst xmlns="http://schemas.openxmlformats.org/spreadsheetml/2006/main" count="103" uniqueCount="56">
  <si>
    <t>CS231 Project 9 Rubric - Chandrachud Malali Gowda</t>
  </si>
  <si>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</si>
  <si>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</si>
  <si>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</si>
  <si>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</si>
  <si>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</si>
  <si>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</si>
  <si>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</si>
  <si>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</si>
  <si>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</si>
  <si>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rFont val="Arial"/>
        <b/>
        <color rgb="FF111111"/>
        <sz val="11.0"/>
      </rPr>
      <t>Submitted in projectN folder</t>
    </r>
    <r>
      <rPr>
        <rFont val="Arial"/>
        <b val="0"/>
        <color rgb="FF111111"/>
        <sz val="11.0"/>
      </rPr>
      <t xml:space="preserve"> in private directory on Classes server</t>
    </r>
  </si>
  <si>
    <t>Necessary for project grading</t>
  </si>
  <si>
    <t>All required code files are present and correctly named</t>
  </si>
  <si>
    <r>
      <rPr>
        <rFont val="Arial"/>
        <b/>
        <color rgb="FF111111"/>
        <sz val="11.0"/>
      </rPr>
      <t>Report is on the Wiki</t>
    </r>
    <r>
      <rPr>
        <rFont val="Arial"/>
        <b val="0"/>
        <color rgb="FF111111"/>
        <sz val="11.0"/>
      </rPr>
      <t xml:space="preserve"> with the appropriate label</t>
    </r>
  </si>
  <si>
    <t>Submission Complete</t>
  </si>
  <si>
    <t>/</t>
  </si>
  <si>
    <t>Report Criteria</t>
  </si>
  <si>
    <t>Strong</t>
  </si>
  <si>
    <t>Mostly There</t>
  </si>
  <si>
    <t>Developing</t>
  </si>
  <si>
    <t>Absent</t>
  </si>
  <si>
    <r>
      <rPr>
        <rFont val="Arial"/>
        <b/>
        <color rgb="FF111111"/>
        <sz val="12.0"/>
      </rPr>
      <t>Title</t>
    </r>
    <r>
      <rPr>
        <rFont val="Arial"/>
        <color rgb="FF111111"/>
        <sz val="12.0"/>
      </rPr>
      <t xml:space="preserve"> clearly describes the project</t>
    </r>
  </si>
  <si>
    <t>x</t>
  </si>
  <si>
    <r>
      <rPr>
        <rFont val="Arial"/>
        <b/>
        <color rgb="FF111111"/>
        <sz val="12.0"/>
      </rPr>
      <t>Abstract</t>
    </r>
    <r>
      <rPr>
        <rFont val="Arial"/>
        <color rgb="FF111111"/>
        <sz val="12.0"/>
      </rPr>
      <t xml:space="preserve"> A brief summary of the project.
Identify the key purpose of the assignment. Each assignment will have both a core CS purpose--usually a new data structure--and an application such as a simulation or analysis.</t>
    </r>
  </si>
  <si>
    <r>
      <rPr>
        <rFont val="Arial"/>
        <b/>
        <color rgb="FF111111"/>
        <sz val="12.0"/>
      </rPr>
      <t xml:space="preserve">Results: </t>
    </r>
    <r>
      <rPr>
        <rFont val="Arial"/>
        <color rgb="FF111111"/>
        <sz val="12.0"/>
      </rPr>
      <t>Present your results.</t>
    </r>
    <r>
      <rPr>
        <rFont val="Arial"/>
        <b/>
        <color rgb="FF111111"/>
        <sz val="12.0"/>
      </rPr>
      <t xml:space="preserve"> </t>
    </r>
    <r>
      <rPr>
        <rFont val="Arial"/>
        <color rgb="FF111111"/>
        <sz val="12.0"/>
      </rPr>
      <t>Include</t>
    </r>
    <r>
      <rPr>
        <rFont val="Arial"/>
        <b/>
        <color rgb="FF111111"/>
        <sz val="12.0"/>
      </rPr>
      <t xml:space="preserve"> text output, images, animations, tables, graphs, or qualitative descriptions, as appropriate. </t>
    </r>
    <r>
      <rPr>
        <rFont val="Arial"/>
        <color rgb="FF111111"/>
        <sz val="12.0"/>
      </rPr>
      <t>All should be clearly labelled.</t>
    </r>
  </si>
  <si>
    <r>
      <rPr>
        <rFont val="Arial"/>
        <b/>
        <color rgb="FF111111"/>
        <sz val="12.0"/>
      </rPr>
      <t xml:space="preserve">Results: </t>
    </r>
    <r>
      <rPr>
        <rFont val="Arial"/>
        <color rgb="FF111111"/>
        <sz val="12.0"/>
      </rPr>
      <t>The first part of your results section should demonstrate that your Graph data structure and shortestPath algorithm work correctly. Include a spatial representation of the graph you used to demonstrate it is working correctly.
If you completed part or all of the Hunt The Wumpus game, the second part of your results section should show what you did. Screen shots or videos showing the gameplay along with some explanatory text is sufficient.
.</t>
    </r>
  </si>
  <si>
    <r>
      <rPr>
        <rFont val="Arial"/>
        <b/>
        <color rgb="FF111111"/>
        <sz val="12.0"/>
      </rPr>
      <t xml:space="preserve">References/Acknowledgements
</t>
    </r>
    <r>
      <rPr>
        <rFont val="Arial"/>
        <color rgb="FF111111"/>
        <sz val="12.0"/>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</si>
  <si>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</si>
  <si>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</si>
  <si>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</si>
  <si>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rFont val="Arial"/>
        <b/>
        <color rgb="FF111111"/>
        <sz val="12.0"/>
      </rPr>
      <t xml:space="preserve">Name, date, file, section, project, and course </t>
    </r>
    <r>
      <rPr>
        <rFont val="Arial"/>
        <b val="0"/>
        <color rgb="FF111111"/>
        <sz val="12.0"/>
      </rPr>
      <t>are included at the top of each file.</t>
    </r>
  </si>
  <si>
    <r>
      <rPr>
        <rFont val="Arial"/>
        <b/>
        <color rgb="FF111111"/>
        <sz val="12.0"/>
      </rPr>
      <t xml:space="preserve">Class Fields have the correct access modifier: </t>
    </r>
    <r>
      <rPr>
        <rFont val="Arial"/>
        <b val="0"/>
        <color rgb="FF111111"/>
        <sz val="12.0"/>
      </rPr>
      <t xml:space="preserve">i.e. private, default, protected, public.
</t>
    </r>
  </si>
  <si>
    <r>
      <rPr>
        <rFont val="Arial"/>
        <b/>
        <color rgb="FF111111"/>
        <sz val="12.0"/>
      </rPr>
      <t xml:space="preserve">Identifiers Follow Java naming conventions: 
</t>
    </r>
    <r>
      <rPr>
        <rFont val="Arial"/>
        <b val="0"/>
        <color rgb="FF111111"/>
        <sz val="12.0"/>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</si>
  <si>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rFont val="Arial"/>
        <b/>
        <color rgb="FF111111"/>
        <sz val="12.0"/>
      </rPr>
      <t>Code readability:</t>
    </r>
    <r>
      <rPr>
        <rFont val="Arial"/>
        <b val="0"/>
        <color rgb="FF111111"/>
        <sz val="12.0"/>
      </rPr>
      <t xml:space="preserve"> code blocks are separated by blank lines.  Variable names match and explain the job of each variable.  Method names are verbs.  Every block of code has a </t>
    </r>
    <r>
      <rPr>
        <rFont val="Arial"/>
        <b/>
        <color rgb="FF111111"/>
        <sz val="12.0"/>
      </rPr>
      <t xml:space="preserve">comment </t>
    </r>
    <r>
      <rPr>
        <rFont val="Arial"/>
        <b val="0"/>
        <color rgb="FF111111"/>
        <sz val="12.0"/>
      </rPr>
      <t>before it.  Code uses proper indentation and braces { } (Always use braces).</t>
    </r>
  </si>
  <si>
    <r>
      <rPr>
        <rFont val="Arial"/>
        <b/>
        <color rgb="FF111111"/>
        <sz val="12.0"/>
      </rPr>
      <t>Constructors:</t>
    </r>
    <r>
      <rPr>
        <rFont val="Arial"/>
        <b val="0"/>
        <color rgb="FF111111"/>
        <sz val="12.0"/>
      </rPr>
      <t xml:space="preserve"> All class fields should be initialized by the time a constructor is finished.  All fields should have an initial value by the time the constructor is done.</t>
    </r>
  </si>
  <si>
    <r>
      <rPr>
        <rFont val="Arial"/>
        <b/>
        <color rgb="FF111111"/>
        <sz val="12.0"/>
      </rPr>
      <t xml:space="preserve">Classes are organized into files and tested: </t>
    </r>
    <r>
      <rPr>
        <rFont val="Arial"/>
        <b val="0"/>
        <color rgb="FF111111"/>
        <sz val="12.0"/>
      </rPr>
      <t>Every file should contain only one public class that matches the name of the file.  Each method is tested within the class.</t>
    </r>
  </si>
  <si>
    <t>General Project Criteria Score</t>
  </si>
  <si>
    <t>Core Task Criteria</t>
  </si>
  <si>
    <t>Create a Vertex Class</t>
  </si>
  <si>
    <t>Define a Graph class</t>
  </si>
  <si>
    <t>Test the Graph class</t>
  </si>
  <si>
    <t>Demonstrate your Graph and Dijkstra's Algorithm</t>
  </si>
  <si>
    <t>Core Task Score</t>
  </si>
  <si>
    <t>Extension Criteria</t>
  </si>
  <si>
    <t>Mind Blowing</t>
  </si>
  <si>
    <t>Excellent</t>
  </si>
  <si>
    <t>Cool</t>
  </si>
  <si>
    <r>
      <rPr>
        <rFont val="Arial"/>
        <b/>
        <color rgb="FF111111"/>
        <sz val="12.0"/>
      </rPr>
      <t>Extension complexity:</t>
    </r>
    <r>
      <rPr>
        <rFont val="Arial"/>
        <b val="0"/>
        <color rgb="FF111111"/>
        <sz val="12.0"/>
      </rPr>
      <t xml:space="preserve"> Complexity is determined by how your code interacts with other pieces of code.</t>
    </r>
  </si>
  <si>
    <r>
      <rPr>
        <rFont val="Arial"/>
        <b/>
        <color rgb="FF111111"/>
        <sz val="12.0"/>
      </rPr>
      <t xml:space="preserve">Creativity and implementation quality: </t>
    </r>
    <r>
      <rPr>
        <rFont val="Arial"/>
        <b val="0"/>
        <color rgb="FF111111"/>
        <sz val="12.0"/>
      </rPr>
      <t>Your extension is creatively constructed.</t>
    </r>
  </si>
  <si>
    <r>
      <rPr>
        <rFont val="Arial"/>
        <b/>
        <color rgb="FF111111"/>
        <sz val="12.0"/>
      </rPr>
      <t>Documentation:</t>
    </r>
    <r>
      <rPr>
        <rFont val="Arial"/>
        <color rgb="FF111111"/>
        <sz val="12.0"/>
      </rPr>
      <t xml:space="preserve"> You explain in your report (and code comments) so it is clear to the grader what you created and how you implemented it.</t>
    </r>
  </si>
  <si>
    <t>Extension Score</t>
  </si>
  <si>
    <t>Project Score</t>
  </si>
  <si>
    <t xml:space="preserve"> / </t>
  </si>
  <si>
    <t>General Comments:</t>
  </si>
  <si>
    <t>Great Job!</t>
  </si>
  <si>
    <r>
      <rPr>
        <rFont val="Arial"/>
        <b/>
        <color rgb="FF111111"/>
        <sz val="12.0"/>
      </rPr>
      <t>Project submission:</t>
    </r>
    <r>
      <rPr>
        <rFont val="Arial"/>
        <color rgb="FF111111"/>
        <sz val="12.0"/>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</si>
</sst>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6">
    <font>
      <sz val="10.0"/>
      <color rgb="FF000000"/>
      <name val="Arial"/>
    </font>
    <font>
      <sz val="24.0"/>
      <color theme="1"/>
      <name val="Calibri"/>
    </font>
    <font>
      <color theme="1"/>
      <name val="Calibri"/>
    </font>
    <font>
      <sz val="12.0"/>
      <color rgb="FF666666"/>
      <name val="Calibri"/>
    </font>
    <font>
      <b/>
      <sz val="12.0"/>
      <color theme="1"/>
      <name val="Calibri"/>
    </font>
    <font>
      <b/>
      <sz val="11.0"/>
      <color rgb="FF111111"/>
      <name val="Arial"/>
    </font>
    <font>
      <b/>
      <color theme="1"/>
      <name val="Arial"/>
    </font>
    <font>
      <color theme="1"/>
      <name val="Arial"/>
    </font>
    <font>
      <b/>
      <color theme="1"/>
      <name val="Calibri"/>
    </font>
    <font>
      <b/>
      <sz val="18.0"/>
      <color rgb="FF111111"/>
      <name val="Arial"/>
    </font>
    <font>
      <b/>
      <sz val="18.0"/>
      <color theme="1"/>
      <name val="Calibri"/>
    </font>
    <font/>
    <font>
      <sz val="18.0"/>
      <color theme="1"/>
      <name val="Calibri"/>
    </font>
    <font>
      <sz val="12.0"/>
      <color rgb="FF111111"/>
      <name val="Arial"/>
    </font>
    <font>
      <b/>
      <sz val="12.0"/>
      <color rgb="FF111111"/>
      <name val="Arial"/>
    </font>
    <font>
      <sz val="12.0"/>
      <color theme="1"/>
      <name val="Calibri"/>
    </font>
  </fonts>
  <fills count="14">
    <fill>
      <patternFill patternType="none"/>
    </fill>
    <fill>
      <patternFill patternType="lightGray"/>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border>
      <left style="thin">
        <color rgb="FF000000"/>
      </left>
    </border>
    <border>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thin">
        <color rgb="FF000000"/>
      </left>
      <right style="thin">
        <color rgb="FF000000"/>
      </right>
    </border>
    <border>
      <right style="thin">
        <color rgb="FF000000"/>
      </right>
    </border>
    <border>
      <right style="medium">
        <color rgb="FF000000"/>
      </right>
    </border>
    <border>
      <left style="thin">
        <color rgb="FF000000"/>
      </left>
      <right style="medium">
        <color rgb="FF000000"/>
      </right>
    </border>
    <border>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ck">
        <color rgb="FF000000"/>
      </left>
      <top style="thick">
        <color rgb="FF000000"/>
      </top>
      <bottom style="thick">
        <color rgb="FF000000"/>
      </bottom>
    </border>
    <border>
      <top style="thick">
        <color rgb="FF000000"/>
      </top>
    </border>
    <border>
      <right style="medium">
        <color rgb="FF000000"/>
      </right>
      <top style="thick">
        <color rgb="FF000000"/>
      </top>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Font="1"/>
    <xf borderId="0" fillId="0" fontId="3" numFmtId="0" xfId="0" applyAlignment="1" applyFont="1">
      <alignment horizontal="center" shrinkToFit="0" vertical="center" wrapText="1"/>
    </xf>
    <xf borderId="2" fillId="3" fontId="4" numFmtId="0" xfId="0" applyAlignment="1" applyBorder="1" applyFill="1" applyFont="1">
      <alignment horizontal="center" shrinkToFit="0" vertical="center" wrapText="1"/>
    </xf>
    <xf borderId="2" fillId="3" fontId="4" numFmtId="0" xfId="0" applyAlignment="1" applyBorder="1" applyFont="1">
      <alignment horizontal="center" vertical="center"/>
    </xf>
    <xf borderId="3" fillId="3" fontId="4" numFmtId="0" xfId="0" applyAlignment="1" applyBorder="1" applyFont="1">
      <alignment horizontal="center" vertical="center"/>
    </xf>
    <xf borderId="4" fillId="3" fontId="4" numFmtId="0" xfId="0" applyAlignment="1" applyBorder="1" applyFont="1">
      <alignment horizontal="left" vertical="center"/>
    </xf>
    <xf borderId="5" fillId="4" fontId="5" numFmtId="0" xfId="0" applyAlignment="1" applyBorder="1" applyFill="1" applyFont="1">
      <alignment shrinkToFit="0" wrapText="1"/>
    </xf>
    <xf borderId="6" fillId="5" fontId="6" numFmtId="0" xfId="0" applyAlignment="1" applyBorder="1" applyFill="1" applyFont="1">
      <alignment horizontal="center" vertical="center"/>
    </xf>
    <xf borderId="6" fillId="6" fontId="7" numFmtId="0" xfId="0" applyBorder="1" applyFill="1" applyFont="1"/>
    <xf borderId="7" fillId="4" fontId="6" numFmtId="0" xfId="0" applyAlignment="1" applyBorder="1" applyFont="1">
      <alignment horizontal="center" vertical="center"/>
    </xf>
    <xf borderId="8" fillId="6" fontId="7" numFmtId="0" xfId="0" applyAlignment="1" applyBorder="1" applyFont="1">
      <alignment horizontal="center" vertical="center"/>
    </xf>
    <xf borderId="6" fillId="6" fontId="6" numFmtId="0" xfId="0" applyAlignment="1" applyBorder="1" applyFont="1">
      <alignment horizontal="center" vertical="center"/>
    </xf>
    <xf borderId="7" fillId="6" fontId="7" numFmtId="0" xfId="0" applyAlignment="1" applyBorder="1" applyFont="1">
      <alignment horizontal="center" vertical="center"/>
    </xf>
    <xf borderId="9" fillId="4" fontId="7" numFmtId="0" xfId="0" applyAlignment="1" applyBorder="1" applyFont="1">
      <alignment horizontal="left"/>
    </xf>
    <xf borderId="0" fillId="4" fontId="7" numFmtId="0" xfId="0" applyAlignment="1" applyFont="1">
      <alignment vertical="bottom"/>
    </xf>
    <xf borderId="10" fillId="7" fontId="5" numFmtId="0" xfId="0" applyAlignment="1" applyBorder="1" applyFill="1" applyFont="1">
      <alignment shrinkToFit="0" wrapText="1"/>
    </xf>
    <xf borderId="0" fillId="5" fontId="6" numFmtId="0" xfId="0" applyAlignment="1" applyFont="1">
      <alignment horizontal="center" vertical="center"/>
    </xf>
    <xf borderId="0" fillId="6" fontId="7" numFmtId="0" xfId="0" applyFont="1"/>
    <xf borderId="11" fillId="7" fontId="6" numFmtId="0" xfId="0" applyAlignment="1" applyBorder="1" applyFont="1">
      <alignment horizontal="center" vertical="center"/>
    </xf>
    <xf borderId="1" fillId="6" fontId="7" numFmtId="0" xfId="0" applyAlignment="1" applyBorder="1" applyFont="1">
      <alignment horizontal="center" vertical="center"/>
    </xf>
    <xf borderId="0" fillId="6" fontId="6" numFmtId="0" xfId="0" applyAlignment="1" applyFont="1">
      <alignment horizontal="center" vertical="center"/>
    </xf>
    <xf borderId="11" fillId="6" fontId="7" numFmtId="0" xfId="0" applyAlignment="1" applyBorder="1" applyFont="1">
      <alignment horizontal="center" vertical="center"/>
    </xf>
    <xf borderId="12" fillId="4" fontId="7" numFmtId="0" xfId="0" applyAlignment="1" applyBorder="1" applyFont="1">
      <alignment horizontal="left"/>
    </xf>
    <xf borderId="0" fillId="7" fontId="7" numFmtId="0" xfId="0" applyAlignment="1" applyFont="1">
      <alignment vertical="bottom"/>
    </xf>
    <xf borderId="1" fillId="0" fontId="5" numFmtId="0" xfId="0" applyAlignment="1" applyBorder="1" applyFont="1">
      <alignment shrinkToFit="0" vertical="center" wrapText="1"/>
    </xf>
    <xf borderId="1" fillId="0" fontId="8" numFmtId="0" xfId="0" applyAlignment="1" applyBorder="1" applyFont="1">
      <alignment horizontal="center" shrinkToFit="0" vertical="center" wrapText="1"/>
    </xf>
    <xf borderId="0" fillId="6" fontId="7" numFmtId="0" xfId="0" applyFont="1"/>
    <xf borderId="0" fillId="0" fontId="8" numFmtId="0" xfId="0" applyAlignment="1" applyFont="1">
      <alignment horizontal="center" shrinkToFit="0" vertical="center" wrapText="1"/>
    </xf>
    <xf borderId="1" fillId="6" fontId="7" numFmtId="0" xfId="0" applyAlignment="1" applyBorder="1" applyFont="1">
      <alignment horizontal="center" vertical="center"/>
    </xf>
    <xf borderId="0" fillId="6" fontId="8" numFmtId="0" xfId="0" applyAlignment="1" applyFont="1">
      <alignment horizontal="center" shrinkToFit="0" vertical="center" wrapText="1"/>
    </xf>
    <xf borderId="0" fillId="6" fontId="2" numFmtId="0" xfId="0" applyAlignment="1" applyFont="1">
      <alignment horizontal="center" shrinkToFit="0" vertical="center" wrapText="1"/>
    </xf>
    <xf borderId="13" fillId="4" fontId="7" numFmtId="0" xfId="0" applyAlignment="1" applyBorder="1" applyFont="1">
      <alignment horizontal="left"/>
    </xf>
    <xf borderId="14" fillId="8" fontId="9" numFmtId="0" xfId="0" applyAlignment="1" applyBorder="1" applyFill="1" applyFont="1">
      <alignment shrinkToFit="0" vertical="center" wrapText="1"/>
    </xf>
    <xf borderId="14" fillId="9" fontId="10" numFmtId="164" xfId="0" applyAlignment="1" applyBorder="1" applyFill="1" applyFont="1" applyNumberFormat="1">
      <alignment horizontal="center" vertical="center"/>
    </xf>
    <xf borderId="14" fillId="8" fontId="10" numFmtId="164" xfId="0" applyAlignment="1" applyBorder="1" applyFont="1" applyNumberFormat="1">
      <alignment horizontal="center" vertical="center"/>
    </xf>
    <xf borderId="15" fillId="8" fontId="10" numFmtId="164" xfId="0" applyAlignment="1" applyBorder="1" applyFont="1" applyNumberFormat="1">
      <alignment horizontal="center" vertical="center"/>
    </xf>
    <xf borderId="14" fillId="0" fontId="11" numFmtId="0" xfId="0" applyBorder="1" applyFont="1"/>
    <xf borderId="16" fillId="8" fontId="12" numFmtId="0" xfId="0" applyAlignment="1" applyBorder="1" applyFont="1">
      <alignment horizontal="left" vertical="center"/>
    </xf>
    <xf borderId="0" fillId="4" fontId="2" numFmtId="0" xfId="0" applyFont="1"/>
    <xf borderId="17" fillId="10" fontId="4" numFmtId="0" xfId="0" applyAlignment="1" applyBorder="1" applyFill="1" applyFont="1">
      <alignment horizontal="center" shrinkToFit="0" vertical="center" wrapText="1"/>
    </xf>
    <xf borderId="18" fillId="10" fontId="4" numFmtId="0" xfId="0" applyAlignment="1" applyBorder="1" applyFont="1">
      <alignment horizontal="center" vertical="center"/>
    </xf>
    <xf borderId="17" fillId="10" fontId="4" numFmtId="0" xfId="0" applyAlignment="1" applyBorder="1" applyFont="1">
      <alignment horizontal="center" vertical="center"/>
    </xf>
    <xf borderId="18" fillId="3" fontId="4" numFmtId="0" xfId="0" applyAlignment="1" applyBorder="1" applyFont="1">
      <alignment horizontal="center" vertical="center"/>
    </xf>
    <xf borderId="17" fillId="3" fontId="4" numFmtId="0" xfId="0" applyAlignment="1" applyBorder="1" applyFont="1">
      <alignment horizontal="center" shrinkToFit="0" vertical="center" wrapText="1"/>
    </xf>
    <xf borderId="19" fillId="10" fontId="4" numFmtId="0" xfId="0" applyAlignment="1" applyBorder="1" applyFont="1">
      <alignment horizontal="left" vertical="center"/>
    </xf>
    <xf borderId="8" fillId="4" fontId="13" numFmtId="0" xfId="0" applyAlignment="1" applyBorder="1" applyFont="1">
      <alignment shrinkToFit="0" vertical="center" wrapText="1"/>
    </xf>
    <xf borderId="1" fillId="4" fontId="2" numFmtId="0" xfId="0" applyAlignment="1" applyBorder="1" applyFont="1">
      <alignment horizontal="center" readingOrder="0" vertical="center"/>
    </xf>
    <xf borderId="0" fillId="4" fontId="2" numFmtId="0" xfId="0" applyAlignment="1" applyFont="1">
      <alignment horizontal="center" vertical="center"/>
    </xf>
    <xf borderId="1" fillId="4" fontId="2" numFmtId="0" xfId="0" applyAlignment="1" applyBorder="1" applyFont="1">
      <alignment horizontal="center" vertical="center"/>
    </xf>
    <xf borderId="0" fillId="4" fontId="10" numFmtId="0" xfId="0" applyAlignment="1" applyFont="1">
      <alignment horizontal="center" vertical="center"/>
    </xf>
    <xf borderId="13" fillId="4" fontId="2" numFmtId="0" xfId="0" applyAlignment="1" applyBorder="1" applyFont="1">
      <alignment horizontal="left" shrinkToFit="0" vertical="center" wrapText="1"/>
    </xf>
    <xf borderId="1" fillId="7" fontId="13" numFmtId="0" xfId="0" applyAlignment="1" applyBorder="1" applyFont="1">
      <alignment readingOrder="0" shrinkToFit="0" vertical="center" wrapText="1"/>
    </xf>
    <xf borderId="1" fillId="7" fontId="2" numFmtId="0" xfId="0" applyAlignment="1" applyBorder="1" applyFont="1">
      <alignment horizontal="center" readingOrder="0" vertical="center"/>
    </xf>
    <xf borderId="0" fillId="7" fontId="2" numFmtId="0" xfId="0" applyAlignment="1" applyFont="1">
      <alignment horizontal="center" vertical="center"/>
    </xf>
    <xf borderId="1" fillId="7" fontId="2" numFmtId="0" xfId="0" applyAlignment="1" applyBorder="1" applyFont="1">
      <alignment horizontal="center" vertical="center"/>
    </xf>
    <xf borderId="0" fillId="7" fontId="10" numFmtId="0" xfId="0" applyAlignment="1" applyFont="1">
      <alignment horizontal="center" vertical="center"/>
    </xf>
    <xf borderId="13" fillId="7" fontId="2" numFmtId="0" xfId="0" applyAlignment="1" applyBorder="1" applyFont="1">
      <alignment horizontal="left" shrinkToFit="0" vertical="center" wrapText="1"/>
    </xf>
    <xf borderId="1" fillId="4" fontId="13" numFmtId="0" xfId="0" applyAlignment="1" applyBorder="1" applyFont="1">
      <alignment readingOrder="0" shrinkToFit="0" vertical="center" wrapText="1"/>
    </xf>
    <xf borderId="1" fillId="4" fontId="13" numFmtId="0" xfId="0" applyAlignment="1" applyBorder="1" applyFont="1">
      <alignment shrinkToFit="0" vertical="center" wrapText="1"/>
    </xf>
    <xf borderId="0" fillId="7" fontId="2" numFmtId="0" xfId="0" applyFont="1"/>
    <xf borderId="17" fillId="11" fontId="4" numFmtId="0" xfId="0" applyAlignment="1" applyBorder="1" applyFill="1" applyFont="1">
      <alignment horizontal="center" shrinkToFit="0" vertical="center" wrapText="1"/>
    </xf>
    <xf borderId="18" fillId="11" fontId="4" numFmtId="0" xfId="0" applyAlignment="1" applyBorder="1" applyFont="1">
      <alignment horizontal="center" vertical="center"/>
    </xf>
    <xf borderId="17" fillId="11" fontId="4" numFmtId="0" xfId="0" applyAlignment="1" applyBorder="1" applyFont="1">
      <alignment horizontal="center" vertical="center"/>
    </xf>
    <xf borderId="19" fillId="11" fontId="4" numFmtId="0" xfId="0" applyAlignment="1" applyBorder="1" applyFont="1">
      <alignment horizontal="left" vertical="center"/>
    </xf>
    <xf borderId="8" fillId="7" fontId="14" numFmtId="0" xfId="0" applyAlignment="1" applyBorder="1" applyFont="1">
      <alignment shrinkToFit="0" vertical="center" wrapText="1"/>
    </xf>
    <xf borderId="1" fillId="4" fontId="14" numFmtId="0" xfId="0" applyAlignment="1" applyBorder="1" applyFont="1">
      <alignment shrinkToFit="0" vertical="center" wrapText="1"/>
    </xf>
    <xf borderId="1" fillId="7" fontId="14" numFmtId="0" xfId="0" applyAlignment="1" applyBorder="1" applyFont="1">
      <alignment shrinkToFit="0" vertical="center" wrapText="1"/>
    </xf>
    <xf borderId="14" fillId="9" fontId="10" numFmtId="165" xfId="0" applyAlignment="1" applyBorder="1" applyFont="1" applyNumberFormat="1">
      <alignment horizontal="center" vertical="center"/>
    </xf>
    <xf borderId="14" fillId="8" fontId="10" numFmtId="0" xfId="0" applyAlignment="1" applyBorder="1" applyFont="1">
      <alignment horizontal="center" vertical="center"/>
    </xf>
    <xf borderId="14" fillId="8" fontId="10" numFmtId="165" xfId="0" applyAlignment="1" applyBorder="1" applyFont="1" applyNumberFormat="1">
      <alignment horizontal="center" vertical="center"/>
    </xf>
    <xf borderId="0" fillId="4" fontId="4" numFmtId="0" xfId="0" applyFont="1"/>
    <xf borderId="17" fillId="3" fontId="4" numFmtId="0" xfId="0" applyAlignment="1" applyBorder="1" applyFont="1">
      <alignment horizontal="center" vertical="center"/>
    </xf>
    <xf borderId="19" fillId="3" fontId="4" numFmtId="0" xfId="0" applyAlignment="1" applyBorder="1" applyFont="1">
      <alignment horizontal="left" vertical="center"/>
    </xf>
    <xf borderId="0" fillId="7" fontId="14" numFmtId="0" xfId="0" applyAlignment="1" applyFont="1">
      <alignment shrinkToFit="0" vertical="center" wrapText="1"/>
    </xf>
    <xf borderId="1" fillId="7" fontId="2" numFmtId="0" xfId="0" applyAlignment="1" applyBorder="1" applyFont="1">
      <alignment horizontal="center" shrinkToFit="0" vertical="center" wrapText="1"/>
    </xf>
    <xf borderId="0" fillId="7" fontId="2" numFmtId="0" xfId="0" applyAlignment="1" applyFont="1">
      <alignment horizontal="center" readingOrder="0" shrinkToFit="0" vertical="center" wrapText="1"/>
    </xf>
    <xf borderId="0" fillId="7" fontId="2" numFmtId="0" xfId="0" applyAlignment="1" applyFont="1">
      <alignment horizontal="center" shrinkToFit="0" vertical="center" wrapText="1"/>
    </xf>
    <xf borderId="0" fillId="7" fontId="10" numFmtId="0" xfId="0" applyAlignment="1" applyFont="1">
      <alignment horizontal="center" shrinkToFit="0" vertical="center" wrapText="1"/>
    </xf>
    <xf borderId="0" fillId="4" fontId="2" numFmtId="0" xfId="0" applyAlignment="1" applyFont="1">
      <alignment horizontal="center" readingOrder="0" vertical="center"/>
    </xf>
    <xf borderId="1" fillId="7" fontId="13" numFmtId="0" xfId="0" applyAlignment="1" applyBorder="1" applyFont="1">
      <alignment shrinkToFit="0" vertical="center" wrapText="1"/>
    </xf>
    <xf borderId="0" fillId="7" fontId="2" numFmtId="0" xfId="0" applyAlignment="1" applyFont="1">
      <alignment horizontal="center" readingOrder="0" vertical="center"/>
    </xf>
    <xf borderId="6" fillId="8" fontId="9" numFmtId="0" xfId="0" applyAlignment="1" applyBorder="1" applyFont="1">
      <alignment shrinkToFit="0" vertical="center" wrapText="1"/>
    </xf>
    <xf borderId="6" fillId="9" fontId="10" numFmtId="165" xfId="0" applyAlignment="1" applyBorder="1" applyFont="1" applyNumberFormat="1">
      <alignment horizontal="center" vertical="center"/>
    </xf>
    <xf borderId="6" fillId="8" fontId="10" numFmtId="0" xfId="0" applyAlignment="1" applyBorder="1" applyFont="1">
      <alignment horizontal="center" vertical="center"/>
    </xf>
    <xf borderId="6" fillId="8" fontId="10" numFmtId="165" xfId="0" applyAlignment="1" applyBorder="1" applyFont="1" applyNumberFormat="1">
      <alignment horizontal="center" vertical="center"/>
    </xf>
    <xf borderId="16" fillId="8" fontId="12" numFmtId="0" xfId="0" applyAlignment="1" applyBorder="1" applyFont="1">
      <alignment horizontal="left" shrinkToFit="0" vertical="center" wrapText="1"/>
    </xf>
    <xf borderId="20" fillId="12" fontId="9" numFmtId="0" xfId="0" applyAlignment="1" applyBorder="1" applyFill="1" applyFont="1">
      <alignment shrinkToFit="0" vertical="center" wrapText="1"/>
    </xf>
    <xf borderId="21" fillId="13" fontId="9" numFmtId="164" xfId="0" applyAlignment="1" applyBorder="1" applyFill="1" applyFont="1" applyNumberFormat="1">
      <alignment horizontal="center" shrinkToFit="0" vertical="center" wrapText="1"/>
    </xf>
    <xf borderId="21" fillId="12" fontId="9" numFmtId="0" xfId="0" applyAlignment="1" applyBorder="1" applyFont="1">
      <alignment horizontal="center" shrinkToFit="0" vertical="center" wrapText="1"/>
    </xf>
    <xf borderId="21" fillId="12" fontId="9" numFmtId="165" xfId="0" applyAlignment="1" applyBorder="1" applyFont="1" applyNumberFormat="1">
      <alignment horizontal="center" shrinkToFit="0" vertical="center" wrapText="1"/>
    </xf>
    <xf borderId="21" fillId="12" fontId="10" numFmtId="0" xfId="0" applyAlignment="1" applyBorder="1" applyFont="1">
      <alignment horizontal="center" vertical="center"/>
    </xf>
    <xf borderId="21" fillId="0" fontId="11" numFmtId="0" xfId="0" applyBorder="1" applyFont="1"/>
    <xf borderId="22" fillId="12" fontId="15" numFmtId="0" xfId="0" applyAlignment="1" applyBorder="1" applyFont="1">
      <alignment horizontal="left" shrinkToFit="0" vertical="center" wrapText="1"/>
    </xf>
    <xf borderId="0" fillId="12" fontId="9" numFmtId="0" xfId="0" applyAlignment="1" applyFont="1">
      <alignment shrinkToFit="0" vertical="center" wrapText="1"/>
    </xf>
    <xf borderId="20" fillId="13" fontId="9" numFmtId="0" xfId="0" applyAlignment="1" applyBorder="1" applyFont="1">
      <alignment horizontal="left" readingOrder="0" shrinkToFit="0" vertical="center" wrapText="1"/>
    </xf>
    <xf borderId="23" fillId="0" fontId="11" numFmtId="0" xfId="0" applyBorder="1" applyFont="1"/>
    <xf borderId="24" fillId="0" fontId="11" numFmtId="0" xfId="0" applyBorder="1" applyFont="1"/>
    <xf borderId="0" fillId="7" fontId="9" numFmtId="0" xfId="0" applyAlignment="1" applyFont="1">
      <alignment horizontal="center" shrinkToFit="0" vertical="center" wrapText="1"/>
    </xf>
    <xf borderId="0" fillId="7" fontId="12" numFmtId="0" xfId="0" applyAlignment="1" applyFont="1">
      <alignment horizontal="left" vertical="center"/>
    </xf>
    <xf borderId="0" fillId="0" fontId="8" numFmtId="0" xfId="0" applyFont="1"/>
    <xf borderId="0" fillId="0" fontId="2" numFmtId="0" xfId="0" applyAlignment="1" applyFont="1">
      <alignment horizontal="left" vertical="center"/>
    </xf>
    <xf borderId="0" fillId="0" fontId="2" numFmtId="0" xfId="0" applyAlignment="1" applyFont="1">
      <alignment shrinkToFit="0" vertical="center" wrapText="1"/>
    </xf>
    <xf borderId="1" fillId="0" fontId="2" numFmtId="0" xfId="0" applyAlignment="1" applyBorder="1" applyFont="1">
      <alignment horizontal="center" vertical="center"/>
    </xf>
    <xf borderId="0" fillId="0" fontId="2" numFmtId="0" xfId="0" applyAlignment="1" applyFont="1">
      <alignment horizontal="center" vertical="center"/>
    </xf>
    <xf borderId="0" fillId="4" fontId="8" numFmtId="0" xfId="0" applyAlignment="1" applyFont="1">
      <alignment horizontal="center" vertical="center"/>
    </xf>
    <xf borderId="1" fillId="0" fontId="2" numFmtId="0" xfId="0" applyAlignment="1" applyBorder="1" applyFont="1">
      <alignment horizontal="left" vertical="center"/>
    </xf>
  </cellXfs>
  <cellStyles count="1">
    <cellStyle xfId="0" name="Normal" builtinId="0"/>
  </cellStyles>
  <dxfs count="7">
    <dxf>
      <font>
        <b/>
      </font>
      <fill>
        <patternFill patternType="solid">
          <fgColor rgb="FFB7E1CD"/>
          <bgColor rgb="FFB7E1CD"/>
        </patternFill>
      </fill>
      <border/>
    </dxf>
    <dxf>
      <font/>
      <fill>
        <patternFill patternType="solid">
          <fgColor rgb="FFF4C7C3"/>
          <bgColor rgb="FFF4C7C3"/>
        </patternFill>
      </fill>
      <border/>
    </dxf>
    <dxf>
      <font/>
      <fill>
        <patternFill patternType="solid">
          <fgColor rgb="FFB7E1CD"/>
          <bgColor rgb="FFB7E1CD"/>
        </patternFill>
      </fill>
      <border/>
    </dxf>
    <dxf>
      <font>
        <b/>
        <strike/>
      </font>
      <fill>
        <patternFill patternType="solid">
          <fgColor rgb="FFF4C7C3"/>
          <bgColor rgb="FFF4C7C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AB6"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86"/>
    <col customWidth="1" min="2" max="2" width="15.71"/>
    <col customWidth="1" min="3" max="3" width="15.29"/>
    <col customWidth="1" min="4" max="4" width="13.43"/>
    <col customWidth="1" min="5" max="5" width="8.86"/>
    <col customWidth="1" min="6" max="6" width="7.0"/>
    <col customWidth="1" min="7" max="7" width="11.86"/>
    <col customWidth="1" min="8" max="8" width="12.86"/>
    <col customWidth="1" min="9" max="9" width="45.0"/>
    <col customWidth="1" min="10" max="10" width="15.0"/>
  </cols>
  <sheetData>
    <row r="1" ht="47.25" customHeight="1">
      <c r="A1" s="1" t="s">
        <v>0</v>
      </c>
      <c r="J1" s="2"/>
    </row>
    <row r="2" ht="15.75" hidden="1" customHeight="1">
      <c r="A2" s="3" t="s">
        <v>1</v>
      </c>
      <c r="J2" s="2"/>
    </row>
    <row r="3" ht="15.75" hidden="1" customHeight="1">
      <c r="A3" s="3" t="s">
        <v>2</v>
      </c>
      <c r="J3" s="2"/>
    </row>
    <row r="4" ht="15.75" hidden="1" customHeight="1">
      <c r="A4" s="4" t="s">
        <v>3</v>
      </c>
      <c r="B4" s="5" t="s">
        <v>4</v>
      </c>
      <c r="C4" s="5"/>
      <c r="D4" s="5"/>
      <c r="E4" s="5" t="s">
        <v>5</v>
      </c>
      <c r="F4" s="6" t="s">
        <v>6</v>
      </c>
      <c r="G4" s="4" t="s">
        <v>7</v>
      </c>
      <c r="H4" s="4" t="s">
        <v>8</v>
      </c>
      <c r="I4" s="7" t="s">
        <v>9</v>
      </c>
      <c r="J4" s="2"/>
    </row>
    <row r="5" ht="15.75" hidden="1" customHeight="1">
      <c r="A5" s="8" t="s">
        <v>10</v>
      </c>
      <c r="B5" s="9"/>
      <c r="C5" s="10"/>
      <c r="D5" s="10"/>
      <c r="E5" s="11"/>
      <c r="F5" s="12">
        <f t="shared" ref="F5:F7" si="1">1-min(COUNTIFS(E5, "x", E5, "X"), 1)</f>
        <v>1</v>
      </c>
      <c r="G5" s="13">
        <v>1.0</v>
      </c>
      <c r="H5" s="14">
        <f t="shared" ref="H5:H7" si="2">F5*G5</f>
        <v>1</v>
      </c>
      <c r="I5" s="15" t="s">
        <v>11</v>
      </c>
      <c r="J5" s="16"/>
      <c r="K5" s="16"/>
      <c r="L5" s="16"/>
      <c r="M5" s="16"/>
      <c r="N5" s="16"/>
      <c r="O5" s="16"/>
      <c r="P5" s="16"/>
      <c r="Q5" s="16"/>
      <c r="R5" s="16"/>
      <c r="S5" s="16"/>
      <c r="T5" s="16"/>
      <c r="U5" s="16"/>
      <c r="V5" s="16"/>
      <c r="W5" s="16"/>
      <c r="X5" s="16"/>
      <c r="Y5" s="16"/>
      <c r="Z5" s="16"/>
      <c r="AA5" s="16"/>
      <c r="AB5" s="16"/>
    </row>
    <row r="6" ht="15.75" hidden="1" customHeight="1">
      <c r="A6" s="17" t="s">
        <v>12</v>
      </c>
      <c r="B6" s="18"/>
      <c r="C6" s="19"/>
      <c r="D6" s="19"/>
      <c r="E6" s="20"/>
      <c r="F6" s="21">
        <f t="shared" si="1"/>
        <v>1</v>
      </c>
      <c r="G6" s="22">
        <v>1.0</v>
      </c>
      <c r="H6" s="23">
        <f t="shared" si="2"/>
        <v>1</v>
      </c>
      <c r="I6" s="24" t="s">
        <v>11</v>
      </c>
      <c r="J6" s="25"/>
      <c r="K6" s="25"/>
      <c r="L6" s="25"/>
      <c r="M6" s="25"/>
      <c r="N6" s="25"/>
      <c r="O6" s="25"/>
      <c r="P6" s="25"/>
      <c r="Q6" s="25"/>
      <c r="R6" s="25"/>
      <c r="S6" s="25"/>
      <c r="T6" s="25"/>
      <c r="U6" s="25"/>
      <c r="V6" s="25"/>
      <c r="W6" s="25"/>
      <c r="X6" s="25"/>
      <c r="Y6" s="25"/>
      <c r="Z6" s="25"/>
      <c r="AA6" s="25"/>
      <c r="AB6" s="25"/>
    </row>
    <row r="7" ht="33.75" hidden="1" customHeight="1">
      <c r="A7" s="26" t="s">
        <v>13</v>
      </c>
      <c r="B7" s="27"/>
      <c r="C7" s="28"/>
      <c r="D7" s="28"/>
      <c r="E7" s="29"/>
      <c r="F7" s="30">
        <f t="shared" si="1"/>
        <v>1</v>
      </c>
      <c r="G7" s="31">
        <v>1.0</v>
      </c>
      <c r="H7" s="32">
        <f t="shared" si="2"/>
        <v>1</v>
      </c>
      <c r="I7" s="33" t="s">
        <v>11</v>
      </c>
    </row>
    <row r="8" ht="41.25" hidden="1" customHeight="1">
      <c r="A8" s="34" t="s">
        <v>14</v>
      </c>
      <c r="B8" s="35">
        <f>H5*H6*H7</f>
        <v>1</v>
      </c>
      <c r="C8" s="36"/>
      <c r="D8" s="36" t="s">
        <v>15</v>
      </c>
      <c r="E8" s="36">
        <v>1.0</v>
      </c>
      <c r="F8" s="37"/>
      <c r="G8" s="38"/>
      <c r="H8" s="38"/>
      <c r="I8" s="39"/>
      <c r="J8" s="40"/>
    </row>
    <row r="9" ht="15.75" customHeight="1">
      <c r="A9" s="41" t="s">
        <v>16</v>
      </c>
      <c r="B9" s="42" t="s">
        <v>17</v>
      </c>
      <c r="C9" s="43" t="s">
        <v>18</v>
      </c>
      <c r="D9" s="43" t="s">
        <v>19</v>
      </c>
      <c r="E9" s="43" t="s">
        <v>20</v>
      </c>
      <c r="F9" s="44" t="s">
        <v>6</v>
      </c>
      <c r="G9" s="45" t="s">
        <v>7</v>
      </c>
      <c r="H9" s="45" t="s">
        <v>8</v>
      </c>
      <c r="I9" s="46" t="s">
        <v>9</v>
      </c>
      <c r="J9" s="40"/>
      <c r="K9" s="40"/>
      <c r="L9" s="40"/>
      <c r="M9" s="40"/>
      <c r="N9" s="40"/>
      <c r="O9" s="40"/>
      <c r="P9" s="40"/>
      <c r="Q9" s="40"/>
      <c r="R9" s="40"/>
      <c r="S9" s="40"/>
      <c r="T9" s="40"/>
      <c r="U9" s="40"/>
      <c r="V9" s="40"/>
      <c r="W9" s="40"/>
      <c r="X9" s="40"/>
      <c r="Y9" s="40"/>
      <c r="Z9" s="40"/>
      <c r="AA9" s="40"/>
      <c r="AB9" s="40"/>
    </row>
    <row r="10" ht="23.25" customHeight="1">
      <c r="A10" s="47" t="s">
        <v>21</v>
      </c>
      <c r="B10" s="48" t="s">
        <v>22</v>
      </c>
      <c r="C10" s="49"/>
      <c r="D10" s="49"/>
      <c r="E10" s="49"/>
      <c r="F10" s="50">
        <f t="shared" ref="F10:F14" si="3">1 - MAX( 0*COUNTIFS(B10, "x", B10, "X"), 0.15*COUNTIFS(C10, "x", C10, "X"), 0.5*COUNTIFS(D10, "x", D10, "X"), , 1*COUNTIFS(E10, "x", E10, "X"))</f>
        <v>1</v>
      </c>
      <c r="G10" s="51">
        <v>0.25</v>
      </c>
      <c r="H10" s="49">
        <f t="shared" ref="H10:H14" si="4">F10*G10</f>
        <v>0.25</v>
      </c>
      <c r="I10" s="52"/>
    </row>
    <row r="11" ht="33.0" customHeight="1">
      <c r="A11" s="53" t="s">
        <v>23</v>
      </c>
      <c r="B11" s="54" t="s">
        <v>22</v>
      </c>
      <c r="C11" s="55"/>
      <c r="D11" s="55"/>
      <c r="E11" s="55"/>
      <c r="F11" s="56">
        <f t="shared" si="3"/>
        <v>1</v>
      </c>
      <c r="G11" s="57">
        <v>0.5</v>
      </c>
      <c r="H11" s="55">
        <f t="shared" si="4"/>
        <v>0.5</v>
      </c>
      <c r="I11" s="58"/>
    </row>
    <row r="12" ht="25.5" customHeight="1">
      <c r="A12" s="59" t="s">
        <v>24</v>
      </c>
      <c r="B12" s="48" t="s">
        <v>22</v>
      </c>
      <c r="C12" s="49"/>
      <c r="D12" s="49"/>
      <c r="E12" s="49"/>
      <c r="F12" s="50">
        <f t="shared" si="3"/>
        <v>1</v>
      </c>
      <c r="G12" s="51">
        <v>1.0</v>
      </c>
      <c r="H12" s="49">
        <f t="shared" si="4"/>
        <v>1</v>
      </c>
      <c r="I12" s="52"/>
    </row>
    <row r="13" ht="38.25" customHeight="1">
      <c r="A13" s="53" t="s">
        <v>25</v>
      </c>
      <c r="B13" s="54" t="s">
        <v>22</v>
      </c>
      <c r="C13" s="55"/>
      <c r="D13" s="55"/>
      <c r="E13" s="55"/>
      <c r="F13" s="56">
        <f t="shared" si="3"/>
        <v>1</v>
      </c>
      <c r="G13" s="57">
        <v>3.0</v>
      </c>
      <c r="H13" s="55">
        <f t="shared" si="4"/>
        <v>3</v>
      </c>
      <c r="I13" s="58"/>
    </row>
    <row r="14" ht="38.25" customHeight="1">
      <c r="A14" s="60" t="s">
        <v>26</v>
      </c>
      <c r="B14" s="48" t="s">
        <v>22</v>
      </c>
      <c r="C14" s="49"/>
      <c r="D14" s="49"/>
      <c r="E14" s="49"/>
      <c r="F14" s="50">
        <f t="shared" si="3"/>
        <v>1</v>
      </c>
      <c r="G14" s="51">
        <v>0.25</v>
      </c>
      <c r="H14" s="49">
        <f t="shared" si="4"/>
        <v>0.25</v>
      </c>
      <c r="I14" s="52"/>
    </row>
    <row r="15" ht="41.25" customHeight="1">
      <c r="A15" s="34" t="s">
        <v>27</v>
      </c>
      <c r="B15" s="35">
        <f>SUM(H10:H14)</f>
        <v>5</v>
      </c>
      <c r="C15" s="36"/>
      <c r="D15" s="36" t="s">
        <v>15</v>
      </c>
      <c r="E15" s="36">
        <v>5.0</v>
      </c>
      <c r="F15" s="37"/>
      <c r="G15" s="38"/>
      <c r="H15" s="38"/>
      <c r="I15" s="39"/>
      <c r="J15" s="61"/>
    </row>
    <row r="16" ht="15.75" customHeight="1">
      <c r="A16" s="62" t="s">
        <v>28</v>
      </c>
      <c r="B16" s="63" t="s">
        <v>17</v>
      </c>
      <c r="C16" s="64" t="s">
        <v>18</v>
      </c>
      <c r="D16" s="64" t="s">
        <v>29</v>
      </c>
      <c r="E16" s="64" t="s">
        <v>20</v>
      </c>
      <c r="F16" s="44" t="s">
        <v>6</v>
      </c>
      <c r="G16" s="45" t="s">
        <v>7</v>
      </c>
      <c r="H16" s="45" t="s">
        <v>8</v>
      </c>
      <c r="I16" s="65" t="s">
        <v>9</v>
      </c>
      <c r="J16" s="40"/>
    </row>
    <row r="17" ht="15.75" customHeight="1">
      <c r="A17" s="66" t="s">
        <v>30</v>
      </c>
      <c r="B17" s="54" t="s">
        <v>22</v>
      </c>
      <c r="C17" s="55"/>
      <c r="D17" s="55"/>
      <c r="E17" s="55"/>
      <c r="F17" s="56">
        <f t="shared" ref="F17:F22" si="5">1 - MAX( 0*COUNTIFS(B17, "x", B17, "X"), 0.15*COUNTIFS(C17, "x", C17, "X"), 0.5*COUNTIFS(D17, "x", D17, "X"), , 1*COUNTIFS(E17, "x", E17, "X"))</f>
        <v>1</v>
      </c>
      <c r="G17" s="57">
        <v>0.5</v>
      </c>
      <c r="H17" s="55">
        <f t="shared" ref="H17:H22" si="6">F17*G17</f>
        <v>0.5</v>
      </c>
      <c r="I17" s="58"/>
      <c r="J17" s="61"/>
    </row>
    <row r="18" ht="15.75" customHeight="1">
      <c r="A18" s="67" t="s">
        <v>31</v>
      </c>
      <c r="B18" s="48" t="s">
        <v>22</v>
      </c>
      <c r="C18" s="49"/>
      <c r="D18" s="49"/>
      <c r="E18" s="49"/>
      <c r="F18" s="50">
        <f t="shared" si="5"/>
        <v>1</v>
      </c>
      <c r="G18" s="51">
        <v>0.5</v>
      </c>
      <c r="H18" s="49">
        <f t="shared" si="6"/>
        <v>0.5</v>
      </c>
      <c r="I18" s="52"/>
      <c r="J18" s="40"/>
    </row>
    <row r="19" ht="15.75" customHeight="1">
      <c r="A19" s="68" t="s">
        <v>32</v>
      </c>
      <c r="B19" s="54" t="s">
        <v>22</v>
      </c>
      <c r="C19" s="55"/>
      <c r="D19" s="55"/>
      <c r="E19" s="55"/>
      <c r="F19" s="56">
        <f t="shared" si="5"/>
        <v>1</v>
      </c>
      <c r="G19" s="57">
        <v>0.5</v>
      </c>
      <c r="H19" s="55">
        <f t="shared" si="6"/>
        <v>0.5</v>
      </c>
      <c r="I19" s="58"/>
      <c r="J19" s="61"/>
    </row>
    <row r="20" ht="15.75" customHeight="1">
      <c r="A20" s="67" t="s">
        <v>33</v>
      </c>
      <c r="B20" s="48" t="s">
        <v>22</v>
      </c>
      <c r="C20" s="49"/>
      <c r="D20" s="49"/>
      <c r="E20" s="49"/>
      <c r="F20" s="50">
        <f t="shared" si="5"/>
        <v>1</v>
      </c>
      <c r="G20" s="51">
        <v>2.0</v>
      </c>
      <c r="H20" s="49">
        <f t="shared" si="6"/>
        <v>2</v>
      </c>
      <c r="I20" s="52"/>
      <c r="J20" s="40"/>
    </row>
    <row r="21" ht="15.75" customHeight="1">
      <c r="A21" s="68" t="s">
        <v>34</v>
      </c>
      <c r="B21" s="54" t="s">
        <v>22</v>
      </c>
      <c r="C21" s="55"/>
      <c r="D21" s="55"/>
      <c r="E21" s="55"/>
      <c r="F21" s="56">
        <f t="shared" si="5"/>
        <v>1</v>
      </c>
      <c r="G21" s="57">
        <v>0.5</v>
      </c>
      <c r="H21" s="55">
        <f t="shared" si="6"/>
        <v>0.5</v>
      </c>
      <c r="I21" s="58"/>
      <c r="J21" s="61"/>
    </row>
    <row r="22" ht="15.75" customHeight="1">
      <c r="A22" s="67" t="s">
        <v>35</v>
      </c>
      <c r="B22" s="48" t="s">
        <v>22</v>
      </c>
      <c r="C22" s="49"/>
      <c r="D22" s="49"/>
      <c r="E22" s="49"/>
      <c r="F22" s="50">
        <f t="shared" si="5"/>
        <v>1</v>
      </c>
      <c r="G22" s="51">
        <v>1.0</v>
      </c>
      <c r="H22" s="49">
        <f t="shared" si="6"/>
        <v>1</v>
      </c>
      <c r="I22" s="52"/>
      <c r="J22" s="40"/>
    </row>
    <row r="23" ht="15.75" customHeight="1">
      <c r="A23" s="34" t="s">
        <v>36</v>
      </c>
      <c r="B23" s="69">
        <f>SUM(H17:H22)</f>
        <v>5</v>
      </c>
      <c r="C23" s="70"/>
      <c r="D23" s="70" t="s">
        <v>15</v>
      </c>
      <c r="E23" s="71">
        <v>5.0</v>
      </c>
      <c r="F23" s="36"/>
      <c r="G23" s="38"/>
      <c r="H23" s="38"/>
      <c r="I23" s="39"/>
      <c r="J23" s="61"/>
    </row>
    <row r="24" ht="15.75" customHeight="1">
      <c r="A24" s="62" t="s">
        <v>37</v>
      </c>
      <c r="B24" s="63" t="s">
        <v>17</v>
      </c>
      <c r="C24" s="64" t="s">
        <v>18</v>
      </c>
      <c r="D24" s="64" t="s">
        <v>29</v>
      </c>
      <c r="E24" s="64" t="s">
        <v>20</v>
      </c>
      <c r="F24" s="44" t="s">
        <v>6</v>
      </c>
      <c r="G24" s="45" t="s">
        <v>7</v>
      </c>
      <c r="H24" s="45" t="s">
        <v>8</v>
      </c>
      <c r="I24" s="65" t="s">
        <v>9</v>
      </c>
      <c r="J24" s="40"/>
    </row>
    <row r="25" ht="29.25" customHeight="1">
      <c r="A25" s="68" t="s">
        <v>38</v>
      </c>
      <c r="B25" s="54" t="s">
        <v>22</v>
      </c>
      <c r="C25" s="55"/>
      <c r="D25" s="55"/>
      <c r="E25" s="55"/>
      <c r="F25" s="56">
        <f t="shared" ref="F25:F28" si="7">1 - MAX( 0*COUNTIFS(B25, "x", B25, "X"), 0.25*COUNTIFS(C25, "x", C25, "X"), 0.5*COUNTIFS(D25, "x", D25, "X"), , 1*COUNTIFS(E25, "x", E25, "X"))</f>
        <v>1</v>
      </c>
      <c r="G25" s="57">
        <v>4.0</v>
      </c>
      <c r="H25" s="55">
        <f t="shared" ref="H25:H28" si="8">F25*G25</f>
        <v>4</v>
      </c>
      <c r="I25" s="58"/>
    </row>
    <row r="26" ht="29.25" customHeight="1">
      <c r="A26" s="72" t="s">
        <v>39</v>
      </c>
      <c r="B26" s="48" t="s">
        <v>22</v>
      </c>
      <c r="C26" s="49"/>
      <c r="D26" s="49"/>
      <c r="E26" s="49"/>
      <c r="F26" s="50">
        <f t="shared" si="7"/>
        <v>1</v>
      </c>
      <c r="G26" s="51">
        <v>4.0</v>
      </c>
      <c r="H26" s="49">
        <f t="shared" si="8"/>
        <v>4</v>
      </c>
      <c r="I26" s="52"/>
    </row>
    <row r="27" ht="27.75" customHeight="1">
      <c r="A27" s="68" t="s">
        <v>40</v>
      </c>
      <c r="B27" s="54" t="s">
        <v>22</v>
      </c>
      <c r="C27" s="55"/>
      <c r="D27" s="55"/>
      <c r="E27" s="55"/>
      <c r="F27" s="56">
        <f t="shared" si="7"/>
        <v>1</v>
      </c>
      <c r="G27" s="57">
        <v>4.0</v>
      </c>
      <c r="H27" s="55">
        <f t="shared" si="8"/>
        <v>4</v>
      </c>
      <c r="I27" s="58"/>
    </row>
    <row r="28" ht="27.75" customHeight="1">
      <c r="A28" s="72" t="s">
        <v>41</v>
      </c>
      <c r="B28" s="48" t="s">
        <v>22</v>
      </c>
      <c r="C28" s="49"/>
      <c r="D28" s="49"/>
      <c r="E28" s="49"/>
      <c r="F28" s="50">
        <f t="shared" si="7"/>
        <v>1</v>
      </c>
      <c r="G28" s="51">
        <v>4.0</v>
      </c>
      <c r="H28" s="49">
        <f t="shared" si="8"/>
        <v>4</v>
      </c>
      <c r="I28" s="52"/>
    </row>
    <row r="29" ht="41.25" customHeight="1">
      <c r="A29" s="34" t="s">
        <v>42</v>
      </c>
      <c r="B29" s="69">
        <f>SUM(H25:H28)</f>
        <v>16</v>
      </c>
      <c r="C29" s="70"/>
      <c r="D29" s="70" t="s">
        <v>15</v>
      </c>
      <c r="E29" s="71">
        <v>16.0</v>
      </c>
      <c r="F29" s="36"/>
      <c r="G29" s="38"/>
      <c r="H29" s="38"/>
      <c r="I29" s="39"/>
      <c r="J29" s="61"/>
    </row>
    <row r="30" ht="15.75" customHeight="1">
      <c r="A30" s="45" t="s">
        <v>43</v>
      </c>
      <c r="B30" s="44" t="s">
        <v>44</v>
      </c>
      <c r="C30" s="73" t="s">
        <v>45</v>
      </c>
      <c r="D30" s="73" t="s">
        <v>46</v>
      </c>
      <c r="E30" s="73" t="s">
        <v>20</v>
      </c>
      <c r="F30" s="44" t="s">
        <v>6</v>
      </c>
      <c r="G30" s="45" t="s">
        <v>7</v>
      </c>
      <c r="H30" s="45" t="s">
        <v>8</v>
      </c>
      <c r="I30" s="74" t="s">
        <v>9</v>
      </c>
      <c r="J30" s="40"/>
    </row>
    <row r="31" ht="41.25" customHeight="1">
      <c r="A31" s="75" t="s">
        <v>47</v>
      </c>
      <c r="B31" s="76"/>
      <c r="C31" s="77" t="s">
        <v>22</v>
      </c>
      <c r="D31" s="78"/>
      <c r="E31" s="78"/>
      <c r="F31" s="56">
        <f t="shared" ref="F31:F33" si="9">MAX( 1*COUNTIFS(B31, "x", B31, "X"), 0.75*COUNTIFS(C31, "x", C31, "X"), 0.25*COUNTIFS(D31, "x", D31, "X"))</f>
        <v>0.75</v>
      </c>
      <c r="G31" s="79">
        <v>2.0</v>
      </c>
      <c r="H31" s="78">
        <f t="shared" ref="H31:H33" si="10">F31*G31</f>
        <v>1.5</v>
      </c>
      <c r="I31" s="58"/>
    </row>
    <row r="32" ht="38.25" customHeight="1">
      <c r="A32" s="67" t="s">
        <v>48</v>
      </c>
      <c r="B32" s="50"/>
      <c r="C32" s="80" t="s">
        <v>22</v>
      </c>
      <c r="D32" s="49"/>
      <c r="E32" s="49"/>
      <c r="F32" s="50">
        <f t="shared" si="9"/>
        <v>0.75</v>
      </c>
      <c r="G32" s="51">
        <v>1.5</v>
      </c>
      <c r="H32" s="49">
        <f t="shared" si="10"/>
        <v>1.125</v>
      </c>
      <c r="I32" s="52"/>
    </row>
    <row r="33" ht="50.25" customHeight="1">
      <c r="A33" s="81" t="s">
        <v>49</v>
      </c>
      <c r="B33" s="56"/>
      <c r="C33" s="82" t="s">
        <v>22</v>
      </c>
      <c r="D33" s="55"/>
      <c r="E33" s="55"/>
      <c r="F33" s="56">
        <f t="shared" si="9"/>
        <v>0.75</v>
      </c>
      <c r="G33" s="57">
        <v>0.5</v>
      </c>
      <c r="H33" s="55">
        <f t="shared" si="10"/>
        <v>0.375</v>
      </c>
      <c r="I33" s="58"/>
    </row>
    <row r="34" ht="41.25" customHeight="1">
      <c r="A34" s="83" t="s">
        <v>50</v>
      </c>
      <c r="B34" s="84">
        <f>sum(H31:H33)</f>
        <v>3</v>
      </c>
      <c r="C34" s="85"/>
      <c r="D34" s="85" t="s">
        <v>15</v>
      </c>
      <c r="E34" s="86">
        <v>4.0</v>
      </c>
      <c r="F34" s="36"/>
      <c r="G34" s="38"/>
      <c r="H34" s="38"/>
      <c r="I34" s="87"/>
      <c r="J34" s="40"/>
    </row>
    <row r="35" ht="49.5" customHeight="1">
      <c r="A35" s="88" t="s">
        <v>51</v>
      </c>
      <c r="B35" s="89">
        <f>sum(B15,B23,B29,B34)</f>
        <v>29</v>
      </c>
      <c r="C35" s="90"/>
      <c r="D35" s="90" t="s">
        <v>52</v>
      </c>
      <c r="E35" s="91">
        <v>30.0</v>
      </c>
      <c r="F35" s="92"/>
      <c r="G35" s="93"/>
      <c r="H35" s="93"/>
      <c r="I35" s="94"/>
      <c r="J35" s="61"/>
      <c r="K35" s="61"/>
    </row>
    <row r="36" ht="49.5" customHeight="1">
      <c r="A36" s="95" t="s">
        <v>53</v>
      </c>
      <c r="B36" s="96" t="s">
        <v>54</v>
      </c>
      <c r="C36" s="97"/>
      <c r="D36" s="97"/>
      <c r="E36" s="97"/>
      <c r="F36" s="97"/>
      <c r="G36" s="97"/>
      <c r="H36" s="97"/>
      <c r="I36" s="98"/>
      <c r="J36" s="40"/>
      <c r="K36" s="40"/>
    </row>
    <row r="37" ht="15.75" customHeight="1">
      <c r="A37" s="81" t="s">
        <v>55</v>
      </c>
      <c r="B37" s="99"/>
      <c r="C37" s="99"/>
      <c r="D37" s="99"/>
      <c r="E37" s="99"/>
      <c r="F37" s="57"/>
      <c r="G37" s="57"/>
      <c r="H37" s="57"/>
      <c r="I37" s="100"/>
      <c r="J37" s="61"/>
      <c r="K37" s="61"/>
      <c r="L37" s="61"/>
      <c r="M37" s="61"/>
      <c r="N37" s="61"/>
      <c r="O37" s="61"/>
      <c r="P37" s="61"/>
      <c r="Q37" s="61"/>
      <c r="R37" s="61"/>
      <c r="S37" s="61"/>
      <c r="T37" s="61"/>
      <c r="U37" s="61"/>
      <c r="V37" s="61"/>
      <c r="W37" s="61"/>
      <c r="X37" s="61"/>
      <c r="Y37" s="61"/>
      <c r="Z37" s="61"/>
      <c r="AA37" s="61"/>
      <c r="AB37" s="61"/>
    </row>
    <row r="38" ht="15.75" customHeight="1">
      <c r="G38" s="101"/>
      <c r="I38" s="102"/>
    </row>
    <row r="39" ht="15.75" customHeight="1">
      <c r="G39" s="101"/>
      <c r="I39" s="102"/>
    </row>
    <row r="40" ht="15.75" customHeight="1">
      <c r="G40" s="101"/>
      <c r="I40" s="102"/>
    </row>
    <row r="41" ht="15.75" customHeight="1">
      <c r="G41" s="101"/>
      <c r="I41" s="102"/>
    </row>
    <row r="42" ht="15.75" customHeight="1">
      <c r="G42" s="101"/>
      <c r="I42" s="102"/>
    </row>
    <row r="43" ht="15.75" customHeight="1">
      <c r="G43" s="101"/>
      <c r="I43" s="102"/>
    </row>
    <row r="44" ht="15.75" customHeight="1">
      <c r="G44" s="101"/>
      <c r="I44" s="102"/>
    </row>
    <row r="45" ht="15.75" customHeight="1">
      <c r="G45" s="101"/>
      <c r="I45" s="102"/>
    </row>
    <row r="46" ht="15.75" customHeight="1">
      <c r="G46" s="101"/>
      <c r="I46" s="102"/>
    </row>
    <row r="47" ht="15.75" customHeight="1">
      <c r="G47" s="101"/>
      <c r="I47" s="102"/>
    </row>
    <row r="48" ht="15.75" customHeight="1">
      <c r="G48" s="101"/>
      <c r="I48" s="102"/>
    </row>
    <row r="49" ht="15.75" customHeight="1">
      <c r="G49" s="101"/>
      <c r="I49" s="102"/>
    </row>
    <row r="50" ht="15.75" customHeight="1">
      <c r="G50" s="101"/>
      <c r="I50" s="102"/>
    </row>
    <row r="51" ht="15.75" customHeight="1">
      <c r="G51" s="101"/>
      <c r="I51" s="102"/>
    </row>
    <row r="52" ht="15.75" customHeight="1">
      <c r="G52" s="101"/>
      <c r="I52" s="102"/>
    </row>
    <row r="53" ht="15.75" customHeight="1">
      <c r="G53" s="101"/>
      <c r="I53" s="102"/>
    </row>
    <row r="54" ht="15.75" customHeight="1">
      <c r="G54" s="101"/>
      <c r="I54" s="102"/>
    </row>
    <row r="55" ht="15.75" customHeight="1">
      <c r="G55" s="101"/>
      <c r="I55" s="102"/>
    </row>
    <row r="56" ht="15.75" customHeight="1">
      <c r="G56" s="101"/>
      <c r="I56" s="102"/>
    </row>
    <row r="57" ht="15.75" customHeight="1">
      <c r="G57" s="101"/>
      <c r="I57" s="102"/>
    </row>
    <row r="58" ht="15.75" customHeight="1">
      <c r="G58" s="101"/>
      <c r="I58" s="102"/>
    </row>
    <row r="59" ht="15.75" customHeight="1">
      <c r="G59" s="101"/>
      <c r="I59" s="102"/>
    </row>
    <row r="60" ht="15.75" customHeight="1">
      <c r="G60" s="101"/>
      <c r="I60" s="102"/>
    </row>
    <row r="61" ht="15.75" customHeight="1">
      <c r="G61" s="101"/>
      <c r="I61" s="102"/>
    </row>
    <row r="62" ht="15.75" customHeight="1">
      <c r="G62" s="101"/>
      <c r="I62" s="102"/>
    </row>
    <row r="63" ht="15.75" customHeight="1">
      <c r="G63" s="101"/>
      <c r="I63" s="102"/>
    </row>
    <row r="64" ht="15.75" customHeight="1">
      <c r="G64" s="101"/>
      <c r="I64" s="102"/>
    </row>
    <row r="65" ht="15.75" customHeight="1">
      <c r="G65" s="101"/>
      <c r="I65" s="102"/>
    </row>
    <row r="66" ht="15.75" customHeight="1">
      <c r="G66" s="101"/>
      <c r="I66" s="102"/>
    </row>
    <row r="67" ht="15.75" customHeight="1">
      <c r="G67" s="101"/>
      <c r="I67" s="102"/>
    </row>
    <row r="68" ht="15.75" customHeight="1">
      <c r="G68" s="101"/>
      <c r="I68" s="102"/>
    </row>
    <row r="69" ht="15.75" customHeight="1">
      <c r="G69" s="101"/>
      <c r="I69" s="102"/>
    </row>
    <row r="70" ht="15.75" customHeight="1">
      <c r="G70" s="101"/>
      <c r="I70" s="102"/>
    </row>
    <row r="71" ht="15.75" customHeight="1">
      <c r="G71" s="101"/>
      <c r="I71" s="102"/>
    </row>
    <row r="72" ht="15.75" customHeight="1">
      <c r="G72" s="101"/>
      <c r="I72" s="102"/>
    </row>
    <row r="73" ht="15.75" customHeight="1">
      <c r="G73" s="101"/>
      <c r="I73" s="102"/>
    </row>
    <row r="74" ht="15.75" customHeight="1">
      <c r="G74" s="101"/>
      <c r="I74" s="102"/>
    </row>
    <row r="75" ht="15.75" customHeight="1">
      <c r="G75" s="101"/>
      <c r="I75" s="102"/>
    </row>
    <row r="76" ht="15.75" customHeight="1">
      <c r="G76" s="101"/>
      <c r="I76" s="102"/>
    </row>
    <row r="77" ht="15.75" customHeight="1">
      <c r="G77" s="101"/>
      <c r="I77" s="102"/>
    </row>
    <row r="78" ht="15.75" customHeight="1">
      <c r="G78" s="101"/>
      <c r="I78" s="102"/>
    </row>
    <row r="79" ht="15.75" customHeight="1">
      <c r="G79" s="101"/>
      <c r="I79" s="102"/>
    </row>
    <row r="80" ht="15.75" customHeight="1">
      <c r="G80" s="101"/>
      <c r="I80" s="102"/>
    </row>
    <row r="81" ht="15.75" customHeight="1">
      <c r="G81" s="101"/>
      <c r="I81" s="102"/>
    </row>
    <row r="82" ht="15.75" customHeight="1">
      <c r="G82" s="101"/>
      <c r="I82" s="102"/>
    </row>
    <row r="83" ht="15.75" customHeight="1">
      <c r="G83" s="101"/>
      <c r="I83" s="102"/>
    </row>
    <row r="84" ht="15.75" customHeight="1">
      <c r="G84" s="101"/>
      <c r="I84" s="102"/>
    </row>
    <row r="85" ht="15.75" customHeight="1">
      <c r="G85" s="101"/>
      <c r="I85" s="102"/>
    </row>
    <row r="86" ht="15.75" customHeight="1">
      <c r="G86" s="101"/>
      <c r="I86" s="102"/>
    </row>
    <row r="87" ht="15.75" customHeight="1">
      <c r="G87" s="101"/>
      <c r="I87" s="102"/>
    </row>
    <row r="88" ht="15.75" customHeight="1">
      <c r="G88" s="101"/>
      <c r="I88" s="102"/>
    </row>
    <row r="89" ht="15.75" customHeight="1">
      <c r="G89" s="101"/>
      <c r="I89" s="102"/>
    </row>
    <row r="90" ht="15.75" customHeight="1">
      <c r="G90" s="101"/>
      <c r="I90" s="102"/>
    </row>
    <row r="91" ht="15.75" customHeight="1">
      <c r="G91" s="101"/>
      <c r="I91" s="102"/>
    </row>
    <row r="92" ht="15.75" customHeight="1">
      <c r="G92" s="101"/>
      <c r="I92" s="102"/>
    </row>
    <row r="93" ht="15.75" customHeight="1">
      <c r="G93" s="101"/>
      <c r="I93" s="102"/>
    </row>
    <row r="94" ht="15.75" customHeight="1">
      <c r="G94" s="101"/>
      <c r="I94" s="102"/>
    </row>
    <row r="95" ht="15.75" customHeight="1">
      <c r="G95" s="101"/>
      <c r="I95" s="102"/>
    </row>
    <row r="96" ht="15.75" customHeight="1">
      <c r="G96" s="101"/>
      <c r="I96" s="102"/>
    </row>
    <row r="97" ht="15.75" customHeight="1">
      <c r="G97" s="101"/>
      <c r="I97" s="102"/>
    </row>
    <row r="98" ht="15.75" customHeight="1">
      <c r="G98" s="101"/>
      <c r="I98" s="102"/>
    </row>
    <row r="99" ht="15.75" customHeight="1">
      <c r="G99" s="101"/>
      <c r="I99" s="102"/>
    </row>
    <row r="100" ht="15.75" customHeight="1">
      <c r="G100" s="101"/>
      <c r="I100" s="102"/>
    </row>
    <row r="101" ht="15.75" customHeight="1">
      <c r="G101" s="101"/>
      <c r="I101" s="102"/>
    </row>
    <row r="102" ht="15.75" customHeight="1">
      <c r="G102" s="101"/>
      <c r="I102" s="102"/>
    </row>
    <row r="103" ht="15.75" customHeight="1">
      <c r="G103" s="101"/>
      <c r="I103" s="102"/>
    </row>
    <row r="104" ht="15.75" customHeight="1">
      <c r="G104" s="101"/>
      <c r="I104" s="102"/>
    </row>
    <row r="105" ht="15.75" customHeight="1">
      <c r="G105" s="101"/>
      <c r="I105" s="102"/>
    </row>
    <row r="106" ht="15.75" customHeight="1">
      <c r="G106" s="101"/>
      <c r="I106" s="102"/>
    </row>
    <row r="107" ht="15.75" customHeight="1">
      <c r="G107" s="101"/>
      <c r="I107" s="102"/>
    </row>
    <row r="108" ht="15.75" customHeight="1">
      <c r="G108" s="101"/>
      <c r="I108" s="102"/>
    </row>
    <row r="109" ht="15.75" customHeight="1">
      <c r="G109" s="101"/>
      <c r="I109" s="102"/>
    </row>
    <row r="110" ht="15.75" customHeight="1">
      <c r="G110" s="101"/>
      <c r="I110" s="102"/>
    </row>
    <row r="111" ht="15.75" customHeight="1">
      <c r="G111" s="101"/>
      <c r="I111" s="102"/>
    </row>
    <row r="112" ht="15.75" customHeight="1">
      <c r="G112" s="101"/>
      <c r="I112" s="102"/>
    </row>
    <row r="113" ht="15.75" customHeight="1">
      <c r="G113" s="101"/>
      <c r="I113" s="102"/>
    </row>
    <row r="114" ht="15.75" customHeight="1">
      <c r="G114" s="101"/>
      <c r="I114" s="102"/>
    </row>
    <row r="115" ht="15.75" customHeight="1">
      <c r="G115" s="101"/>
      <c r="I115" s="102"/>
    </row>
    <row r="116" ht="15.75" customHeight="1">
      <c r="G116" s="101"/>
      <c r="I116" s="102"/>
    </row>
    <row r="117" ht="15.75" customHeight="1">
      <c r="G117" s="101"/>
      <c r="I117" s="102"/>
    </row>
    <row r="118" ht="15.75" customHeight="1">
      <c r="G118" s="101"/>
      <c r="I118" s="102"/>
    </row>
    <row r="119" ht="15.75" customHeight="1">
      <c r="G119" s="101"/>
      <c r="I119" s="102"/>
    </row>
    <row r="120" ht="15.75" customHeight="1">
      <c r="G120" s="101"/>
      <c r="I120" s="102"/>
    </row>
    <row r="121" ht="15.75" customHeight="1">
      <c r="G121" s="101"/>
      <c r="I121" s="102"/>
    </row>
    <row r="122" ht="15.75" customHeight="1">
      <c r="G122" s="101"/>
      <c r="I122" s="102"/>
    </row>
    <row r="123" ht="15.75" customHeight="1">
      <c r="G123" s="101"/>
      <c r="I123" s="102"/>
    </row>
    <row r="124" ht="15.75" customHeight="1">
      <c r="G124" s="101"/>
      <c r="I124" s="102"/>
    </row>
    <row r="125" ht="15.75" customHeight="1">
      <c r="G125" s="101"/>
      <c r="I125" s="102"/>
    </row>
    <row r="126" ht="15.75" customHeight="1">
      <c r="G126" s="101"/>
      <c r="I126" s="102"/>
    </row>
    <row r="127" ht="15.75" customHeight="1">
      <c r="G127" s="101"/>
      <c r="I127" s="102"/>
    </row>
    <row r="128" ht="15.75" customHeight="1">
      <c r="G128" s="101"/>
      <c r="I128" s="102"/>
    </row>
    <row r="129" ht="15.75" customHeight="1">
      <c r="G129" s="101"/>
      <c r="I129" s="102"/>
    </row>
    <row r="130" ht="15.75" customHeight="1">
      <c r="G130" s="101"/>
      <c r="I130" s="102"/>
    </row>
    <row r="131" ht="15.75" customHeight="1">
      <c r="G131" s="101"/>
      <c r="I131" s="102"/>
    </row>
    <row r="132" ht="15.75" customHeight="1">
      <c r="G132" s="101"/>
      <c r="I132" s="102"/>
    </row>
    <row r="133" ht="15.75" customHeight="1">
      <c r="G133" s="101"/>
      <c r="I133" s="102"/>
    </row>
    <row r="134" ht="15.75" customHeight="1">
      <c r="G134" s="101"/>
      <c r="I134" s="102"/>
    </row>
    <row r="135" ht="15.75" customHeight="1">
      <c r="G135" s="101"/>
      <c r="I135" s="102"/>
    </row>
    <row r="136" ht="15.75" customHeight="1">
      <c r="G136" s="101"/>
      <c r="I136" s="102"/>
    </row>
    <row r="137" ht="15.75" customHeight="1">
      <c r="G137" s="101"/>
      <c r="I137" s="102"/>
    </row>
    <row r="138" ht="15.75" customHeight="1">
      <c r="G138" s="101"/>
      <c r="I138" s="102"/>
    </row>
    <row r="139" ht="15.75" customHeight="1">
      <c r="G139" s="101"/>
      <c r="I139" s="102"/>
    </row>
    <row r="140" ht="15.75" customHeight="1">
      <c r="G140" s="101"/>
      <c r="I140" s="102"/>
    </row>
    <row r="141" ht="15.75" customHeight="1">
      <c r="G141" s="101"/>
      <c r="I141" s="102"/>
    </row>
    <row r="142" ht="15.75" customHeight="1">
      <c r="G142" s="101"/>
      <c r="I142" s="102"/>
    </row>
    <row r="143" ht="15.75" customHeight="1">
      <c r="G143" s="101"/>
      <c r="I143" s="102"/>
    </row>
    <row r="144" ht="15.75" customHeight="1">
      <c r="G144" s="101"/>
      <c r="I144" s="102"/>
    </row>
    <row r="145" ht="15.75" customHeight="1">
      <c r="G145" s="101"/>
      <c r="I145" s="102"/>
    </row>
    <row r="146" ht="15.75" customHeight="1">
      <c r="G146" s="101"/>
      <c r="I146" s="102"/>
    </row>
    <row r="147" ht="15.75" customHeight="1">
      <c r="G147" s="101"/>
      <c r="I147" s="102"/>
    </row>
    <row r="148" ht="15.75" customHeight="1">
      <c r="G148" s="101"/>
      <c r="I148" s="102"/>
    </row>
    <row r="149" ht="15.75" customHeight="1">
      <c r="G149" s="101"/>
      <c r="I149" s="102"/>
    </row>
    <row r="150" ht="15.75" customHeight="1">
      <c r="G150" s="101"/>
      <c r="I150" s="102"/>
    </row>
    <row r="151" ht="15.75" customHeight="1">
      <c r="G151" s="101"/>
      <c r="I151" s="102"/>
    </row>
    <row r="152" ht="15.75" customHeight="1">
      <c r="G152" s="101"/>
      <c r="I152" s="102"/>
    </row>
    <row r="153" ht="15.75" customHeight="1">
      <c r="G153" s="101"/>
      <c r="I153" s="102"/>
    </row>
    <row r="154" ht="15.75" customHeight="1">
      <c r="G154" s="101"/>
      <c r="I154" s="102"/>
    </row>
    <row r="155" ht="15.75" customHeight="1">
      <c r="G155" s="101"/>
      <c r="I155" s="102"/>
    </row>
    <row r="156" ht="15.75" customHeight="1">
      <c r="G156" s="101"/>
      <c r="I156" s="102"/>
    </row>
    <row r="157" ht="15.75" customHeight="1">
      <c r="G157" s="101"/>
      <c r="I157" s="102"/>
    </row>
    <row r="158" ht="15.75" customHeight="1">
      <c r="G158" s="101"/>
      <c r="I158" s="102"/>
    </row>
    <row r="159" ht="15.75" customHeight="1">
      <c r="G159" s="101"/>
      <c r="I159" s="102"/>
    </row>
    <row r="160" ht="15.75" customHeight="1">
      <c r="G160" s="101"/>
      <c r="I160" s="102"/>
    </row>
    <row r="161" ht="15.75" customHeight="1">
      <c r="G161" s="101"/>
      <c r="I161" s="102"/>
    </row>
    <row r="162" ht="15.75" customHeight="1">
      <c r="G162" s="101"/>
      <c r="I162" s="102"/>
    </row>
    <row r="163" ht="15.75" customHeight="1">
      <c r="G163" s="101"/>
      <c r="I163" s="102"/>
    </row>
    <row r="164" ht="15.75" customHeight="1">
      <c r="G164" s="101"/>
      <c r="I164" s="102"/>
    </row>
    <row r="165" ht="15.75" customHeight="1">
      <c r="G165" s="101"/>
      <c r="I165" s="102"/>
    </row>
    <row r="166" ht="15.75" customHeight="1">
      <c r="G166" s="101"/>
      <c r="I166" s="102"/>
    </row>
    <row r="167" ht="15.75" customHeight="1">
      <c r="G167" s="101"/>
      <c r="I167" s="102"/>
    </row>
    <row r="168" ht="15.75" customHeight="1">
      <c r="G168" s="101"/>
      <c r="I168" s="102"/>
    </row>
    <row r="169" ht="15.75" customHeight="1">
      <c r="G169" s="101"/>
      <c r="I169" s="102"/>
    </row>
    <row r="170" ht="15.75" customHeight="1">
      <c r="A170" s="103"/>
      <c r="B170" s="104"/>
      <c r="C170" s="105"/>
      <c r="D170" s="105"/>
      <c r="E170" s="105"/>
      <c r="F170" s="50"/>
      <c r="G170" s="106"/>
      <c r="H170" s="105"/>
      <c r="I170" s="107"/>
    </row>
    <row r="171" ht="15.75" customHeight="1">
      <c r="A171" s="103"/>
      <c r="B171" s="104"/>
      <c r="C171" s="105"/>
      <c r="D171" s="105"/>
      <c r="E171" s="105"/>
      <c r="F171" s="50"/>
      <c r="G171" s="106"/>
      <c r="H171" s="105"/>
      <c r="I171" s="107"/>
    </row>
    <row r="172" ht="15.75" customHeight="1">
      <c r="A172" s="103"/>
      <c r="B172" s="104"/>
      <c r="C172" s="105"/>
      <c r="D172" s="105"/>
      <c r="E172" s="105"/>
      <c r="F172" s="50"/>
      <c r="G172" s="106"/>
      <c r="H172" s="105"/>
      <c r="I172" s="107"/>
    </row>
    <row r="173" ht="15.75" customHeight="1">
      <c r="A173" s="103"/>
      <c r="B173" s="104"/>
      <c r="C173" s="105"/>
      <c r="D173" s="105"/>
      <c r="E173" s="105"/>
      <c r="F173" s="50"/>
      <c r="G173" s="106"/>
      <c r="H173" s="105"/>
      <c r="I173" s="107"/>
    </row>
    <row r="174" ht="15.75" customHeight="1">
      <c r="A174" s="103"/>
      <c r="B174" s="104"/>
      <c r="C174" s="105"/>
      <c r="D174" s="105"/>
      <c r="E174" s="105"/>
      <c r="F174" s="50"/>
      <c r="G174" s="106"/>
      <c r="H174" s="105"/>
      <c r="I174" s="107"/>
    </row>
    <row r="175" ht="15.75" customHeight="1">
      <c r="A175" s="103"/>
      <c r="B175" s="104"/>
      <c r="C175" s="105"/>
      <c r="D175" s="105"/>
      <c r="E175" s="105"/>
      <c r="F175" s="50"/>
      <c r="G175" s="106"/>
      <c r="H175" s="105"/>
      <c r="I175" s="107"/>
    </row>
    <row r="176" ht="15.75" customHeight="1">
      <c r="A176" s="103"/>
      <c r="B176" s="104"/>
      <c r="C176" s="105"/>
      <c r="D176" s="105"/>
      <c r="E176" s="105"/>
      <c r="F176" s="50"/>
      <c r="G176" s="106"/>
      <c r="H176" s="105"/>
      <c r="I176" s="107"/>
    </row>
    <row r="177" ht="15.75" customHeight="1">
      <c r="A177" s="103"/>
      <c r="B177" s="104"/>
      <c r="C177" s="105"/>
      <c r="D177" s="105"/>
      <c r="E177" s="105"/>
      <c r="F177" s="50"/>
      <c r="G177" s="106"/>
      <c r="H177" s="105"/>
      <c r="I177" s="107"/>
    </row>
    <row r="178" ht="15.75" customHeight="1">
      <c r="A178" s="103"/>
      <c r="B178" s="104"/>
      <c r="C178" s="105"/>
      <c r="D178" s="105"/>
      <c r="E178" s="105"/>
      <c r="F178" s="50"/>
      <c r="G178" s="106"/>
      <c r="H178" s="105"/>
      <c r="I178" s="107"/>
    </row>
    <row r="179" ht="15.75" customHeight="1">
      <c r="A179" s="103"/>
      <c r="B179" s="104"/>
      <c r="C179" s="105"/>
      <c r="D179" s="105"/>
      <c r="E179" s="105"/>
      <c r="F179" s="50"/>
      <c r="G179" s="106"/>
      <c r="H179" s="105"/>
      <c r="I179" s="107"/>
    </row>
    <row r="180" ht="15.75" customHeight="1">
      <c r="A180" s="103"/>
      <c r="B180" s="104"/>
      <c r="C180" s="105"/>
      <c r="D180" s="105"/>
      <c r="E180" s="105"/>
      <c r="F180" s="50"/>
      <c r="G180" s="106"/>
      <c r="H180" s="105"/>
      <c r="I180" s="107"/>
    </row>
    <row r="181" ht="15.75" customHeight="1">
      <c r="A181" s="103"/>
      <c r="B181" s="104"/>
      <c r="C181" s="105"/>
      <c r="D181" s="105"/>
      <c r="E181" s="105"/>
      <c r="F181" s="50"/>
      <c r="G181" s="106"/>
      <c r="H181" s="105"/>
      <c r="I181" s="107"/>
    </row>
    <row r="182" ht="15.75" customHeight="1">
      <c r="A182" s="103"/>
      <c r="B182" s="104"/>
      <c r="C182" s="105"/>
      <c r="D182" s="105"/>
      <c r="E182" s="105"/>
      <c r="F182" s="50"/>
      <c r="G182" s="106"/>
      <c r="H182" s="105"/>
      <c r="I182" s="107"/>
    </row>
    <row r="183" ht="15.75" customHeight="1">
      <c r="A183" s="103"/>
      <c r="B183" s="104"/>
      <c r="C183" s="105"/>
      <c r="D183" s="105"/>
      <c r="E183" s="105"/>
      <c r="F183" s="50"/>
      <c r="G183" s="106"/>
      <c r="H183" s="105"/>
      <c r="I183" s="107"/>
    </row>
    <row r="184" ht="15.75" customHeight="1">
      <c r="A184" s="103"/>
      <c r="B184" s="104"/>
      <c r="C184" s="105"/>
      <c r="D184" s="105"/>
      <c r="E184" s="105"/>
      <c r="F184" s="50"/>
      <c r="G184" s="106"/>
      <c r="H184" s="105"/>
      <c r="I184" s="107"/>
    </row>
    <row r="185" ht="15.75" customHeight="1">
      <c r="A185" s="103"/>
      <c r="B185" s="104"/>
      <c r="C185" s="105"/>
      <c r="D185" s="105"/>
      <c r="E185" s="105"/>
      <c r="F185" s="50"/>
      <c r="G185" s="106"/>
      <c r="H185" s="105"/>
      <c r="I185" s="107"/>
    </row>
    <row r="186" ht="15.75" customHeight="1">
      <c r="A186" s="103"/>
      <c r="B186" s="104"/>
      <c r="C186" s="105"/>
      <c r="D186" s="105"/>
      <c r="E186" s="105"/>
      <c r="F186" s="50"/>
      <c r="G186" s="106"/>
      <c r="H186" s="105"/>
      <c r="I186" s="107"/>
    </row>
    <row r="187" ht="15.75" customHeight="1">
      <c r="A187" s="103"/>
      <c r="B187" s="104"/>
      <c r="C187" s="105"/>
      <c r="D187" s="105"/>
      <c r="E187" s="105"/>
      <c r="F187" s="50"/>
      <c r="G187" s="106"/>
      <c r="H187" s="105"/>
      <c r="I187" s="107"/>
    </row>
    <row r="188" ht="15.75" customHeight="1">
      <c r="A188" s="103"/>
      <c r="B188" s="104"/>
      <c r="C188" s="105"/>
      <c r="D188" s="105"/>
      <c r="E188" s="105"/>
      <c r="F188" s="50"/>
      <c r="G188" s="106"/>
      <c r="H188" s="105"/>
      <c r="I188" s="107"/>
    </row>
    <row r="189" ht="15.75" customHeight="1">
      <c r="A189" s="103"/>
      <c r="B189" s="104"/>
      <c r="C189" s="105"/>
      <c r="D189" s="105"/>
      <c r="E189" s="105"/>
      <c r="F189" s="50"/>
      <c r="G189" s="106"/>
      <c r="H189" s="105"/>
      <c r="I189" s="107"/>
    </row>
    <row r="190" ht="15.75" customHeight="1">
      <c r="A190" s="103"/>
      <c r="B190" s="104"/>
      <c r="C190" s="105"/>
      <c r="D190" s="105"/>
      <c r="E190" s="105"/>
      <c r="F190" s="50"/>
      <c r="G190" s="106"/>
      <c r="H190" s="105"/>
      <c r="I190" s="107"/>
    </row>
    <row r="191" ht="15.75" customHeight="1">
      <c r="A191" s="103"/>
      <c r="B191" s="104"/>
      <c r="C191" s="105"/>
      <c r="D191" s="105"/>
      <c r="E191" s="105"/>
      <c r="F191" s="50"/>
      <c r="G191" s="106"/>
      <c r="H191" s="105"/>
      <c r="I191" s="107"/>
    </row>
    <row r="192" ht="15.75" customHeight="1">
      <c r="A192" s="103"/>
      <c r="B192" s="104"/>
      <c r="C192" s="105"/>
      <c r="D192" s="105"/>
      <c r="E192" s="105"/>
      <c r="F192" s="50"/>
      <c r="G192" s="106"/>
      <c r="H192" s="105"/>
      <c r="I192" s="107"/>
    </row>
    <row r="193" ht="15.75" customHeight="1">
      <c r="A193" s="103"/>
      <c r="B193" s="104"/>
      <c r="C193" s="105"/>
      <c r="D193" s="105"/>
      <c r="E193" s="105"/>
      <c r="F193" s="50"/>
      <c r="G193" s="106"/>
      <c r="H193" s="105"/>
      <c r="I193" s="107"/>
    </row>
    <row r="194" ht="15.75" customHeight="1">
      <c r="A194" s="103"/>
      <c r="B194" s="104"/>
      <c r="C194" s="105"/>
      <c r="D194" s="105"/>
      <c r="E194" s="105"/>
      <c r="F194" s="50"/>
      <c r="G194" s="106"/>
      <c r="H194" s="105"/>
      <c r="I194" s="107"/>
    </row>
    <row r="195" ht="15.75" customHeight="1">
      <c r="A195" s="103"/>
      <c r="B195" s="104"/>
      <c r="C195" s="105"/>
      <c r="D195" s="105"/>
      <c r="E195" s="105"/>
      <c r="F195" s="50"/>
      <c r="G195" s="106"/>
      <c r="H195" s="105"/>
      <c r="I195" s="107"/>
    </row>
    <row r="196" ht="15.75" customHeight="1">
      <c r="A196" s="103"/>
      <c r="B196" s="104"/>
      <c r="C196" s="105"/>
      <c r="D196" s="105"/>
      <c r="E196" s="105"/>
      <c r="F196" s="50"/>
      <c r="G196" s="106"/>
      <c r="H196" s="105"/>
      <c r="I196" s="107"/>
    </row>
    <row r="197" ht="15.75" customHeight="1">
      <c r="A197" s="103"/>
      <c r="B197" s="104"/>
      <c r="C197" s="105"/>
      <c r="D197" s="105"/>
      <c r="E197" s="105"/>
      <c r="F197" s="50"/>
      <c r="G197" s="106"/>
      <c r="H197" s="105"/>
      <c r="I197" s="107"/>
    </row>
    <row r="198" ht="15.75" customHeight="1">
      <c r="A198" s="103"/>
      <c r="B198" s="104"/>
      <c r="C198" s="105"/>
      <c r="D198" s="105"/>
      <c r="E198" s="105"/>
      <c r="F198" s="50"/>
      <c r="G198" s="106"/>
      <c r="H198" s="105"/>
      <c r="I198" s="107"/>
    </row>
    <row r="199" ht="15.75" customHeight="1">
      <c r="A199" s="103"/>
      <c r="B199" s="104"/>
      <c r="C199" s="105"/>
      <c r="D199" s="105"/>
      <c r="E199" s="105"/>
      <c r="F199" s="50"/>
      <c r="G199" s="106"/>
      <c r="H199" s="105"/>
      <c r="I199" s="107"/>
    </row>
    <row r="200" ht="15.75" customHeight="1">
      <c r="A200" s="103"/>
      <c r="B200" s="104"/>
      <c r="C200" s="105"/>
      <c r="D200" s="105"/>
      <c r="E200" s="105"/>
      <c r="F200" s="50"/>
      <c r="G200" s="106"/>
      <c r="H200" s="105"/>
      <c r="I200" s="107"/>
    </row>
    <row r="201" ht="15.75" customHeight="1">
      <c r="A201" s="103"/>
      <c r="B201" s="104"/>
      <c r="C201" s="105"/>
      <c r="D201" s="105"/>
      <c r="E201" s="105"/>
      <c r="F201" s="50"/>
      <c r="G201" s="106"/>
      <c r="H201" s="105"/>
      <c r="I201" s="107"/>
    </row>
    <row r="202" ht="15.75" customHeight="1">
      <c r="A202" s="103"/>
      <c r="B202" s="104"/>
      <c r="C202" s="105"/>
      <c r="D202" s="105"/>
      <c r="E202" s="105"/>
      <c r="F202" s="50"/>
      <c r="G202" s="106"/>
      <c r="H202" s="105"/>
      <c r="I202" s="107"/>
    </row>
    <row r="203" ht="15.75" customHeight="1">
      <c r="A203" s="103"/>
      <c r="B203" s="104"/>
      <c r="C203" s="105"/>
      <c r="D203" s="105"/>
      <c r="E203" s="105"/>
      <c r="F203" s="50"/>
      <c r="G203" s="106"/>
      <c r="H203" s="105"/>
      <c r="I203" s="107"/>
    </row>
    <row r="204" ht="15.75" customHeight="1">
      <c r="A204" s="103"/>
      <c r="B204" s="104"/>
      <c r="C204" s="105"/>
      <c r="D204" s="105"/>
      <c r="E204" s="105"/>
      <c r="F204" s="50"/>
      <c r="G204" s="106"/>
      <c r="H204" s="105"/>
      <c r="I204" s="107"/>
    </row>
    <row r="205" ht="15.75" customHeight="1">
      <c r="A205" s="103"/>
      <c r="B205" s="104"/>
      <c r="C205" s="105"/>
      <c r="D205" s="105"/>
      <c r="E205" s="105"/>
      <c r="F205" s="50"/>
      <c r="G205" s="106"/>
      <c r="H205" s="105"/>
      <c r="I205" s="107"/>
    </row>
    <row r="206" ht="15.75" customHeight="1">
      <c r="A206" s="103"/>
      <c r="B206" s="104"/>
      <c r="C206" s="105"/>
      <c r="D206" s="105"/>
      <c r="E206" s="105"/>
      <c r="F206" s="50"/>
      <c r="G206" s="106"/>
      <c r="H206" s="105"/>
      <c r="I206" s="107"/>
    </row>
    <row r="207" ht="15.75" customHeight="1">
      <c r="A207" s="103"/>
      <c r="B207" s="104"/>
      <c r="C207" s="105"/>
      <c r="D207" s="105"/>
      <c r="E207" s="105"/>
      <c r="F207" s="50"/>
      <c r="G207" s="106"/>
      <c r="H207" s="105"/>
      <c r="I207" s="107"/>
    </row>
    <row r="208" ht="15.75" customHeight="1">
      <c r="A208" s="103"/>
      <c r="B208" s="104"/>
      <c r="C208" s="105"/>
      <c r="D208" s="105"/>
      <c r="E208" s="105"/>
      <c r="F208" s="50"/>
      <c r="G208" s="106"/>
      <c r="H208" s="105"/>
      <c r="I208" s="107"/>
    </row>
    <row r="209" ht="15.75" customHeight="1">
      <c r="A209" s="103"/>
      <c r="B209" s="104"/>
      <c r="C209" s="105"/>
      <c r="D209" s="105"/>
      <c r="E209" s="105"/>
      <c r="F209" s="50"/>
      <c r="G209" s="106"/>
      <c r="H209" s="105"/>
      <c r="I209" s="107"/>
    </row>
    <row r="210" ht="15.75" customHeight="1">
      <c r="A210" s="103"/>
      <c r="B210" s="104"/>
      <c r="C210" s="105"/>
      <c r="D210" s="105"/>
      <c r="E210" s="105"/>
      <c r="F210" s="50"/>
      <c r="G210" s="106"/>
      <c r="H210" s="105"/>
      <c r="I210" s="107"/>
    </row>
    <row r="211" ht="15.75" customHeight="1">
      <c r="A211" s="103"/>
      <c r="B211" s="104"/>
      <c r="C211" s="105"/>
      <c r="D211" s="105"/>
      <c r="E211" s="105"/>
      <c r="F211" s="50"/>
      <c r="G211" s="106"/>
      <c r="H211" s="105"/>
      <c r="I211" s="107"/>
    </row>
    <row r="212" ht="15.75" customHeight="1">
      <c r="A212" s="103"/>
      <c r="B212" s="104"/>
      <c r="C212" s="105"/>
      <c r="D212" s="105"/>
      <c r="E212" s="105"/>
      <c r="F212" s="50"/>
      <c r="G212" s="106"/>
      <c r="H212" s="105"/>
      <c r="I212" s="107"/>
    </row>
    <row r="213" ht="15.75" customHeight="1">
      <c r="A213" s="103"/>
      <c r="B213" s="104"/>
      <c r="C213" s="105"/>
      <c r="D213" s="105"/>
      <c r="E213" s="105"/>
      <c r="F213" s="50"/>
      <c r="G213" s="106"/>
      <c r="H213" s="105"/>
      <c r="I213" s="107"/>
    </row>
    <row r="214" ht="15.75" customHeight="1">
      <c r="A214" s="103"/>
      <c r="B214" s="104"/>
      <c r="C214" s="105"/>
      <c r="D214" s="105"/>
      <c r="E214" s="105"/>
      <c r="F214" s="50"/>
      <c r="G214" s="106"/>
      <c r="H214" s="105"/>
      <c r="I214" s="107"/>
    </row>
    <row r="215" ht="15.75" customHeight="1">
      <c r="A215" s="103"/>
      <c r="B215" s="104"/>
      <c r="C215" s="105"/>
      <c r="D215" s="105"/>
      <c r="E215" s="105"/>
      <c r="F215" s="50"/>
      <c r="G215" s="106"/>
      <c r="H215" s="105"/>
      <c r="I215" s="107"/>
    </row>
    <row r="216" ht="15.75" customHeight="1">
      <c r="A216" s="103"/>
      <c r="B216" s="104"/>
      <c r="C216" s="105"/>
      <c r="D216" s="105"/>
      <c r="E216" s="105"/>
      <c r="F216" s="50"/>
      <c r="G216" s="106"/>
      <c r="H216" s="105"/>
      <c r="I216" s="107"/>
    </row>
    <row r="217" ht="15.75" customHeight="1">
      <c r="A217" s="103"/>
      <c r="B217" s="104"/>
      <c r="C217" s="105"/>
      <c r="D217" s="105"/>
      <c r="E217" s="105"/>
      <c r="F217" s="50"/>
      <c r="G217" s="106"/>
      <c r="H217" s="105"/>
      <c r="I217" s="107"/>
    </row>
    <row r="218" ht="15.75" customHeight="1">
      <c r="A218" s="103"/>
      <c r="B218" s="104"/>
      <c r="C218" s="105"/>
      <c r="D218" s="105"/>
      <c r="E218" s="105"/>
      <c r="F218" s="50"/>
      <c r="G218" s="106"/>
      <c r="H218" s="105"/>
      <c r="I218" s="107"/>
    </row>
    <row r="219" ht="15.75" customHeight="1">
      <c r="A219" s="103"/>
      <c r="B219" s="104"/>
      <c r="C219" s="105"/>
      <c r="D219" s="105"/>
      <c r="E219" s="105"/>
      <c r="F219" s="50"/>
      <c r="G219" s="106"/>
      <c r="H219" s="105"/>
      <c r="I219" s="107"/>
    </row>
    <row r="220" ht="15.75" customHeight="1">
      <c r="A220" s="103"/>
      <c r="B220" s="104"/>
      <c r="C220" s="105"/>
      <c r="D220" s="105"/>
      <c r="E220" s="105"/>
      <c r="F220" s="50"/>
      <c r="G220" s="106"/>
      <c r="H220" s="105"/>
      <c r="I220" s="107"/>
    </row>
    <row r="221" ht="15.75" customHeight="1">
      <c r="A221" s="103"/>
      <c r="B221" s="104"/>
      <c r="C221" s="105"/>
      <c r="D221" s="105"/>
      <c r="E221" s="105"/>
      <c r="F221" s="50"/>
      <c r="G221" s="106"/>
      <c r="H221" s="105"/>
      <c r="I221" s="107"/>
    </row>
    <row r="222" ht="15.75" customHeight="1">
      <c r="A222" s="103"/>
      <c r="B222" s="104"/>
      <c r="C222" s="105"/>
      <c r="D222" s="105"/>
      <c r="E222" s="105"/>
      <c r="F222" s="50"/>
      <c r="G222" s="106"/>
      <c r="H222" s="105"/>
      <c r="I222" s="107"/>
    </row>
    <row r="223" ht="15.75" customHeight="1">
      <c r="A223" s="103"/>
      <c r="B223" s="104"/>
      <c r="C223" s="105"/>
      <c r="D223" s="105"/>
      <c r="E223" s="105"/>
      <c r="F223" s="50"/>
      <c r="G223" s="106"/>
      <c r="H223" s="105"/>
      <c r="I223" s="107"/>
    </row>
    <row r="224" ht="15.75" customHeight="1">
      <c r="A224" s="103"/>
      <c r="B224" s="104"/>
      <c r="C224" s="105"/>
      <c r="D224" s="105"/>
      <c r="E224" s="105"/>
      <c r="F224" s="50"/>
      <c r="G224" s="106"/>
      <c r="H224" s="105"/>
      <c r="I224" s="107"/>
    </row>
    <row r="225" ht="15.75" customHeight="1">
      <c r="A225" s="103"/>
      <c r="B225" s="104"/>
      <c r="C225" s="105"/>
      <c r="D225" s="105"/>
      <c r="E225" s="105"/>
      <c r="F225" s="50"/>
      <c r="G225" s="106"/>
      <c r="H225" s="105"/>
      <c r="I225" s="107"/>
    </row>
    <row r="226" ht="15.75" customHeight="1">
      <c r="A226" s="103"/>
      <c r="B226" s="104"/>
      <c r="C226" s="105"/>
      <c r="D226" s="105"/>
      <c r="E226" s="105"/>
      <c r="F226" s="50"/>
      <c r="G226" s="106"/>
      <c r="H226" s="105"/>
      <c r="I226" s="107"/>
    </row>
    <row r="227" ht="15.75" customHeight="1">
      <c r="A227" s="103"/>
      <c r="B227" s="104"/>
      <c r="C227" s="105"/>
      <c r="D227" s="105"/>
      <c r="E227" s="105"/>
      <c r="F227" s="50"/>
      <c r="G227" s="106"/>
      <c r="H227" s="105"/>
      <c r="I227" s="107"/>
    </row>
    <row r="228" ht="15.75" customHeight="1">
      <c r="A228" s="103"/>
      <c r="B228" s="104"/>
      <c r="C228" s="105"/>
      <c r="D228" s="105"/>
      <c r="E228" s="105"/>
      <c r="F228" s="50"/>
      <c r="G228" s="106"/>
      <c r="H228" s="105"/>
      <c r="I228" s="107"/>
    </row>
    <row r="229" ht="15.75" customHeight="1">
      <c r="A229" s="103"/>
      <c r="B229" s="104"/>
      <c r="C229" s="105"/>
      <c r="D229" s="105"/>
      <c r="E229" s="105"/>
      <c r="F229" s="50"/>
      <c r="G229" s="106"/>
      <c r="H229" s="105"/>
      <c r="I229" s="107"/>
    </row>
    <row r="230" ht="15.75" customHeight="1">
      <c r="A230" s="103"/>
      <c r="B230" s="104"/>
      <c r="C230" s="105"/>
      <c r="D230" s="105"/>
      <c r="E230" s="105"/>
      <c r="F230" s="50"/>
      <c r="G230" s="106"/>
      <c r="H230" s="105"/>
      <c r="I230" s="107"/>
    </row>
    <row r="231" ht="15.75" customHeight="1">
      <c r="A231" s="103"/>
      <c r="B231" s="104"/>
      <c r="C231" s="105"/>
      <c r="D231" s="105"/>
      <c r="E231" s="105"/>
      <c r="F231" s="50"/>
      <c r="G231" s="106"/>
      <c r="H231" s="105"/>
      <c r="I231" s="107"/>
    </row>
    <row r="232" ht="15.75" customHeight="1">
      <c r="A232" s="103"/>
      <c r="B232" s="104"/>
      <c r="C232" s="105"/>
      <c r="D232" s="105"/>
      <c r="E232" s="105"/>
      <c r="F232" s="50"/>
      <c r="G232" s="106"/>
      <c r="H232" s="105"/>
      <c r="I232" s="107"/>
    </row>
    <row r="233" ht="15.75" customHeight="1">
      <c r="A233" s="103"/>
      <c r="B233" s="104"/>
      <c r="C233" s="105"/>
      <c r="D233" s="105"/>
      <c r="E233" s="105"/>
      <c r="F233" s="50"/>
      <c r="G233" s="106"/>
      <c r="H233" s="105"/>
      <c r="I233" s="107"/>
    </row>
    <row r="234" ht="15.75" customHeight="1">
      <c r="A234" s="103"/>
      <c r="B234" s="104"/>
      <c r="C234" s="105"/>
      <c r="D234" s="105"/>
      <c r="E234" s="105"/>
      <c r="F234" s="50"/>
      <c r="G234" s="106"/>
      <c r="H234" s="105"/>
      <c r="I234" s="107"/>
    </row>
    <row r="235" ht="15.75" customHeight="1">
      <c r="A235" s="103"/>
      <c r="B235" s="104"/>
      <c r="C235" s="105"/>
      <c r="D235" s="105"/>
      <c r="E235" s="105"/>
      <c r="F235" s="50"/>
      <c r="G235" s="106"/>
      <c r="H235" s="105"/>
      <c r="I235" s="107"/>
    </row>
    <row r="236" ht="15.75" customHeight="1">
      <c r="A236" s="103"/>
      <c r="B236" s="104"/>
      <c r="C236" s="105"/>
      <c r="D236" s="105"/>
      <c r="E236" s="105"/>
      <c r="F236" s="50"/>
      <c r="G236" s="106"/>
      <c r="H236" s="105"/>
      <c r="I236" s="107"/>
    </row>
    <row r="237" ht="15.75" customHeight="1">
      <c r="A237" s="103"/>
      <c r="B237" s="104"/>
      <c r="C237" s="105"/>
      <c r="D237" s="105"/>
      <c r="E237" s="105"/>
      <c r="F237" s="50"/>
      <c r="G237" s="106"/>
      <c r="H237" s="105"/>
      <c r="I237" s="107"/>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F34:H34"/>
    <mergeCell ref="F35:H35"/>
    <mergeCell ref="B36:I36"/>
    <mergeCell ref="A1:I1"/>
    <mergeCell ref="A2:I2"/>
    <mergeCell ref="A3:I3"/>
    <mergeCell ref="F8:H8"/>
    <mergeCell ref="F15:H15"/>
    <mergeCell ref="F23:H23"/>
    <mergeCell ref="F29:H29"/>
  </mergeCells>
  <conditionalFormatting sqref="B10:E14">
    <cfRule type="cellIs" dxfId="0" priority="1" operator="equal">
      <formula>"x"</formula>
    </cfRule>
  </conditionalFormatting>
  <conditionalFormatting sqref="B10:E14">
    <cfRule type="cellIs" dxfId="0" priority="2" operator="equal">
      <formula>"X"</formula>
    </cfRule>
  </conditionalFormatting>
  <conditionalFormatting sqref="B10:E14">
    <cfRule type="notContainsBlanks" dxfId="1" priority="3">
      <formula>LEN(TRIM(B10))&gt;0</formula>
    </cfRule>
  </conditionalFormatting>
  <conditionalFormatting sqref="B17:E22 B25:E28">
    <cfRule type="cellIs" dxfId="0" priority="4" operator="equal">
      <formula>"x"</formula>
    </cfRule>
  </conditionalFormatting>
  <conditionalFormatting sqref="B17:E22 B25:E28">
    <cfRule type="cellIs" dxfId="0" priority="5" operator="equal">
      <formula>"X"</formula>
    </cfRule>
  </conditionalFormatting>
  <conditionalFormatting sqref="B17:E22 B25:E28">
    <cfRule type="notContainsBlanks" dxfId="1" priority="6">
      <formula>LEN(TRIM(B17))&gt;0</formula>
    </cfRule>
  </conditionalFormatting>
  <conditionalFormatting sqref="B7:E7 B31:E33">
    <cfRule type="cellIs" dxfId="0" priority="7" operator="equal">
      <formula>"x"</formula>
    </cfRule>
  </conditionalFormatting>
  <conditionalFormatting sqref="B7:E7 B31:E33">
    <cfRule type="cellIs" dxfId="0" priority="8" operator="equal">
      <formula>"X"</formula>
    </cfRule>
  </conditionalFormatting>
  <conditionalFormatting sqref="B7:E7 B31:E33">
    <cfRule type="notContainsBlanks" dxfId="1" priority="9">
      <formula>LEN(TRIM(B7))&gt;0</formula>
    </cfRule>
  </conditionalFormatting>
  <conditionalFormatting sqref="B5:B6 C5:D7 E5:E6">
    <cfRule type="cellIs" dxfId="2" priority="10" operator="equal">
      <formula>"x"</formula>
    </cfRule>
  </conditionalFormatting>
  <conditionalFormatting sqref="B5:B6 C5:D7 E5:E6">
    <cfRule type="cellIs" dxfId="2" priority="11" operator="equal">
      <formula>"X"</formula>
    </cfRule>
  </conditionalFormatting>
  <conditionalFormatting sqref="B8">
    <cfRule type="cellIs" dxfId="3" priority="12" operator="lessThan">
      <formula>1</formula>
    </cfRule>
  </conditionalFormatting>
  <drawing r:id="rId1"/>
  <tableParts count="1">
    <tablePart r:id="rId3"/>
  </tableParts>
</worksheet>
</file>