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375" windowHeight="742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31" i="1"/>
  <c r="A25"/>
  <c r="H18"/>
  <c r="H17"/>
  <c r="H16"/>
  <c r="H15"/>
  <c r="E15"/>
  <c r="D46"/>
  <c r="D47"/>
  <c r="D48"/>
  <c r="D49"/>
  <c r="D50"/>
  <c r="D51"/>
  <c r="D52"/>
  <c r="D45"/>
  <c r="C43"/>
  <c r="A37"/>
  <c r="E18"/>
  <c r="E17"/>
  <c r="E16"/>
  <c r="B10"/>
  <c r="D6"/>
  <c r="B12"/>
  <c r="B11"/>
  <c r="B9"/>
</calcChain>
</file>

<file path=xl/sharedStrings.xml><?xml version="1.0" encoding="utf-8"?>
<sst xmlns="http://schemas.openxmlformats.org/spreadsheetml/2006/main" count="27" uniqueCount="23">
  <si>
    <t>Find out FV (Future Value) if -</t>
  </si>
  <si>
    <t>rate:</t>
  </si>
  <si>
    <t>time:</t>
  </si>
  <si>
    <t>FV:</t>
  </si>
  <si>
    <t>yrs</t>
  </si>
  <si>
    <t>loan amount:</t>
  </si>
  <si>
    <t>Find out PMT (Installment) per -</t>
  </si>
  <si>
    <t>year</t>
  </si>
  <si>
    <t>half year</t>
  </si>
  <si>
    <t>quarter</t>
  </si>
  <si>
    <t>month</t>
  </si>
  <si>
    <t>Find out PPMT &amp; IPMT from above installment -</t>
  </si>
  <si>
    <t>Principal + Interest</t>
  </si>
  <si>
    <t>Principal (PPMT)</t>
  </si>
  <si>
    <t>Interest (IPMT)</t>
  </si>
  <si>
    <r>
      <t xml:space="preserve">A person deposit some amount in a bank before 10 yrs and after 10 years he get Rs. 150000 with 12% rate, find out what amount he deposited in bank. 
</t>
    </r>
    <r>
      <rPr>
        <b/>
        <sz val="14"/>
        <color rgb="FFFF0000"/>
        <rFont val="Calibri"/>
        <family val="2"/>
        <scheme val="minor"/>
      </rPr>
      <t>PV = Present Value</t>
    </r>
  </si>
  <si>
    <t>principal + interest</t>
  </si>
  <si>
    <t>p.a.</t>
  </si>
  <si>
    <r>
      <t xml:space="preserve">A person deposit Rs. 150000 at 10% interest p.a. and he get 250000 after completion of the total duration. Find out the total duration of deposit.
</t>
    </r>
    <r>
      <rPr>
        <b/>
        <sz val="14"/>
        <color rgb="FFFF0000"/>
        <rFont val="Calibri"/>
        <family val="2"/>
        <scheme val="minor"/>
      </rPr>
      <t>Nper = total duration (in years)</t>
    </r>
  </si>
  <si>
    <t>A person paying to "Oriental Insurance Company" a premium of Rs. 1500 quaterly to get 150000 at the end of the 15 years, find out the rate of interest per annum</t>
  </si>
  <si>
    <t>A man has machinery which was purchased @Rs. 50000. At the end of 8 years it's estimated cost comes out to be Rs. 10000. Find out the depreciation by using straight line (SLN) and decline balance method (DB)</t>
  </si>
  <si>
    <t>SLN Method:</t>
  </si>
  <si>
    <t>DB Method: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</si>
</sst>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7" formatCode="[$INR]\ #,##0.00;[Red][$INR]\ #,##0.00"/>
    <numFmt numFmtId="171" formatCode="0;[Red]0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8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7" fontId="3" fillId="0" borderId="3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A28" workbookViewId="0">
      <selection activeCell="A28" sqref="A28:J30"/>
    </sheetView>
  </sheetViews>
  <sheetFormatPr defaultRowHeight="18.75"/>
  <cols>
    <col min="1" max="1" width="16.28515625" style="1" bestFit="1" customWidth="1"/>
    <col min="2" max="2" width="13.140625" style="1" customWidth="1"/>
    <col min="3" max="3" width="11" style="1" bestFit="1" customWidth="1"/>
    <col min="4" max="6" width="9.140625" style="1"/>
    <col min="7" max="7" width="19.28515625" style="1" bestFit="1" customWidth="1"/>
    <col min="8" max="11" width="9.140625" style="1"/>
    <col min="12" max="12" width="16" style="1" bestFit="1" customWidth="1"/>
    <col min="13" max="16384" width="9.140625" style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</row>
    <row r="2" spans="1:12">
      <c r="A2" s="4" t="s">
        <v>5</v>
      </c>
      <c r="B2" s="5">
        <v>50000</v>
      </c>
      <c r="C2" s="5"/>
      <c r="D2" s="5"/>
      <c r="E2" s="5"/>
      <c r="F2" s="5"/>
      <c r="G2" s="5"/>
      <c r="H2" s="5"/>
    </row>
    <row r="3" spans="1:12">
      <c r="A3" s="4" t="s">
        <v>1</v>
      </c>
      <c r="B3" s="6">
        <v>0.12</v>
      </c>
      <c r="C3" s="5" t="s">
        <v>17</v>
      </c>
      <c r="D3" s="5"/>
      <c r="E3" s="5"/>
      <c r="F3" s="5"/>
      <c r="G3" s="5"/>
      <c r="H3" s="5"/>
    </row>
    <row r="4" spans="1:12">
      <c r="A4" s="4" t="s">
        <v>2</v>
      </c>
      <c r="B4" s="5">
        <v>3</v>
      </c>
      <c r="C4" s="5" t="s">
        <v>4</v>
      </c>
      <c r="D4" s="5"/>
      <c r="E4" s="5"/>
      <c r="F4" s="5"/>
      <c r="G4" s="5"/>
      <c r="H4" s="5"/>
    </row>
    <row r="6" spans="1:12">
      <c r="C6" s="2" t="s">
        <v>3</v>
      </c>
      <c r="D6" s="3">
        <f>FV(B3,B4,,B2)</f>
        <v>-70246.400000000023</v>
      </c>
      <c r="E6" s="3"/>
      <c r="F6" s="3"/>
      <c r="G6" s="17"/>
    </row>
    <row r="8" spans="1:12">
      <c r="A8" s="7" t="s">
        <v>6</v>
      </c>
      <c r="B8" s="7"/>
      <c r="C8" s="7"/>
      <c r="D8" s="7"/>
      <c r="E8" s="7"/>
      <c r="F8" s="7"/>
      <c r="G8" s="7"/>
      <c r="H8" s="7"/>
    </row>
    <row r="9" spans="1:12" ht="18.75" customHeight="1">
      <c r="A9" s="9" t="s">
        <v>7</v>
      </c>
      <c r="B9" s="10">
        <f>PMT(B3,B4,B2)</f>
        <v>-20817.44902797533</v>
      </c>
      <c r="C9" s="10"/>
      <c r="D9" s="10"/>
      <c r="E9" s="33" t="s">
        <v>16</v>
      </c>
      <c r="F9" s="33"/>
      <c r="G9" s="33"/>
    </row>
    <row r="10" spans="1:12">
      <c r="A10" s="9" t="s">
        <v>8</v>
      </c>
      <c r="B10" s="10">
        <f>PMT(B3/2,B4*2,B2)</f>
        <v>-10168.131423744764</v>
      </c>
      <c r="C10" s="10"/>
      <c r="D10" s="10"/>
      <c r="E10" s="33"/>
      <c r="F10" s="33"/>
      <c r="G10" s="33"/>
    </row>
    <row r="11" spans="1:12">
      <c r="A11" s="9" t="s">
        <v>9</v>
      </c>
      <c r="B11" s="10">
        <f>PMT(B3/4,B4*4,B2)</f>
        <v>-5023.104273648154</v>
      </c>
      <c r="C11" s="10"/>
      <c r="D11" s="10"/>
      <c r="E11" s="33"/>
      <c r="F11" s="33"/>
      <c r="G11" s="33"/>
    </row>
    <row r="12" spans="1:12">
      <c r="A12" s="9" t="s">
        <v>10</v>
      </c>
      <c r="B12" s="10">
        <f>PMT(B3/12,B4*12,B2)</f>
        <v>-1660.7154906425583</v>
      </c>
      <c r="C12" s="10"/>
      <c r="D12" s="10"/>
      <c r="E12" s="33"/>
      <c r="F12" s="33"/>
      <c r="G12" s="33"/>
    </row>
    <row r="14" spans="1:12">
      <c r="A14" s="7" t="s">
        <v>11</v>
      </c>
      <c r="B14" s="7"/>
      <c r="C14" s="7"/>
      <c r="D14" s="7"/>
      <c r="E14" s="7"/>
      <c r="F14" s="7"/>
      <c r="G14" s="7"/>
      <c r="H14" s="7"/>
    </row>
    <row r="15" spans="1:12">
      <c r="A15" s="9" t="s">
        <v>7</v>
      </c>
      <c r="B15" s="10">
        <v>-20817.44902797533</v>
      </c>
      <c r="C15" s="10"/>
      <c r="D15" s="10"/>
      <c r="E15" s="10">
        <f>PPMT($B$3,1,$B$4,$B$2)</f>
        <v>-14817.44902797533</v>
      </c>
      <c r="F15" s="10"/>
      <c r="G15" s="10"/>
      <c r="H15" s="10">
        <f>IPMT(B3,1,B4,B2)</f>
        <v>-6000</v>
      </c>
      <c r="I15" s="10"/>
      <c r="J15" s="10"/>
      <c r="L15" s="8"/>
    </row>
    <row r="16" spans="1:12">
      <c r="A16" s="9" t="s">
        <v>8</v>
      </c>
      <c r="B16" s="10">
        <v>-10168.131423744764</v>
      </c>
      <c r="C16" s="10"/>
      <c r="D16" s="10"/>
      <c r="E16" s="10">
        <f>PPMT($B$3/2,1,$B$4*2,$B$2)</f>
        <v>-7168.1314237447641</v>
      </c>
      <c r="F16" s="10"/>
      <c r="G16" s="10"/>
      <c r="H16" s="10">
        <f>IPMT($B$3/2,1,$B$4*2,$B$2)</f>
        <v>-3000</v>
      </c>
      <c r="I16" s="10"/>
      <c r="J16" s="10"/>
      <c r="L16" s="8"/>
    </row>
    <row r="17" spans="1:10">
      <c r="A17" s="9" t="s">
        <v>9</v>
      </c>
      <c r="B17" s="10">
        <v>-5023.104273648154</v>
      </c>
      <c r="C17" s="10"/>
      <c r="D17" s="10"/>
      <c r="E17" s="10">
        <f>PPMT($B$3/4,1,$B$4*4,$B$2)</f>
        <v>-3523.104273648154</v>
      </c>
      <c r="F17" s="10"/>
      <c r="G17" s="10"/>
      <c r="H17" s="10">
        <f>IPMT($B$3/4,1,$B$4*4,$B$2)</f>
        <v>-1500</v>
      </c>
      <c r="I17" s="10"/>
      <c r="J17" s="10"/>
    </row>
    <row r="18" spans="1:10">
      <c r="A18" s="9" t="s">
        <v>10</v>
      </c>
      <c r="B18" s="10">
        <v>-1660.7154906425583</v>
      </c>
      <c r="C18" s="10"/>
      <c r="D18" s="10"/>
      <c r="E18" s="10">
        <f>PPMT($B$3/12,1,$B$4*12,$B$2)</f>
        <v>-1160.7154906425583</v>
      </c>
      <c r="F18" s="10"/>
      <c r="G18" s="10"/>
      <c r="H18" s="10">
        <f>IPMT($B$3/12,1,$B$4*12,$B$2)</f>
        <v>-500</v>
      </c>
      <c r="I18" s="10"/>
      <c r="J18" s="10"/>
    </row>
    <row r="19" spans="1:10" ht="18.75" customHeight="1">
      <c r="B19" s="11" t="s">
        <v>12</v>
      </c>
      <c r="C19" s="12"/>
      <c r="D19" s="13"/>
      <c r="E19" s="11" t="s">
        <v>13</v>
      </c>
      <c r="F19" s="12"/>
      <c r="G19" s="13"/>
      <c r="H19" s="11" t="s">
        <v>14</v>
      </c>
      <c r="I19" s="12"/>
      <c r="J19" s="13"/>
    </row>
    <row r="20" spans="1:10">
      <c r="B20" s="14"/>
      <c r="C20" s="15"/>
      <c r="D20" s="16"/>
      <c r="E20" s="14"/>
      <c r="F20" s="15"/>
      <c r="G20" s="16"/>
      <c r="H20" s="14"/>
      <c r="I20" s="15"/>
      <c r="J20" s="16"/>
    </row>
    <row r="22" spans="1:10">
      <c r="A22" s="18" t="s">
        <v>15</v>
      </c>
      <c r="B22" s="19"/>
      <c r="C22" s="19"/>
      <c r="D22" s="19"/>
      <c r="E22" s="19"/>
      <c r="F22" s="19"/>
      <c r="G22" s="19"/>
      <c r="H22" s="19"/>
      <c r="I22" s="19"/>
      <c r="J22" s="20"/>
    </row>
    <row r="23" spans="1:10">
      <c r="A23" s="21"/>
      <c r="B23" s="22"/>
      <c r="C23" s="22"/>
      <c r="D23" s="22"/>
      <c r="E23" s="22"/>
      <c r="F23" s="22"/>
      <c r="G23" s="22"/>
      <c r="H23" s="22"/>
      <c r="I23" s="22"/>
      <c r="J23" s="23"/>
    </row>
    <row r="24" spans="1:10">
      <c r="A24" s="24"/>
      <c r="B24" s="25"/>
      <c r="C24" s="25"/>
      <c r="D24" s="25"/>
      <c r="E24" s="25"/>
      <c r="F24" s="25"/>
      <c r="G24" s="25"/>
      <c r="H24" s="25"/>
      <c r="I24" s="25"/>
      <c r="J24" s="26"/>
    </row>
    <row r="25" spans="1:10">
      <c r="A25" s="10">
        <f>PV(12%,10,,150000)</f>
        <v>-48295.985488604398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8" spans="1:10">
      <c r="A28" s="18" t="s">
        <v>18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>
      <c r="A29" s="21"/>
      <c r="B29" s="22"/>
      <c r="C29" s="22"/>
      <c r="D29" s="22"/>
      <c r="E29" s="22"/>
      <c r="F29" s="22"/>
      <c r="G29" s="22"/>
      <c r="H29" s="22"/>
      <c r="I29" s="22"/>
      <c r="J29" s="23"/>
    </row>
    <row r="30" spans="1:10">
      <c r="A30" s="24"/>
      <c r="B30" s="25"/>
      <c r="C30" s="25"/>
      <c r="D30" s="25"/>
      <c r="E30" s="25"/>
      <c r="F30" s="25"/>
      <c r="G30" s="25"/>
      <c r="H30" s="25"/>
      <c r="I30" s="25"/>
      <c r="J30" s="26"/>
    </row>
    <row r="31" spans="1:10">
      <c r="A31" s="41">
        <f>NPER(10%,,150000,-250000)</f>
        <v>5.3596124235074702</v>
      </c>
      <c r="B31" s="41"/>
      <c r="C31" s="41"/>
      <c r="D31" s="41"/>
      <c r="E31" s="41"/>
      <c r="F31" s="41"/>
      <c r="G31" s="41"/>
      <c r="H31" s="41"/>
      <c r="I31" s="41"/>
      <c r="J31" s="41"/>
    </row>
    <row r="32" spans="1:10">
      <c r="A32" s="41"/>
      <c r="B32" s="41"/>
      <c r="C32" s="41"/>
      <c r="D32" s="41"/>
      <c r="E32" s="41"/>
      <c r="F32" s="41"/>
      <c r="G32" s="41"/>
      <c r="H32" s="41"/>
      <c r="I32" s="41"/>
      <c r="J32" s="41"/>
    </row>
    <row r="34" spans="1:10">
      <c r="A34" s="18" t="s">
        <v>19</v>
      </c>
      <c r="B34" s="19"/>
      <c r="C34" s="19"/>
      <c r="D34" s="19"/>
      <c r="E34" s="19"/>
      <c r="F34" s="19"/>
      <c r="G34" s="19"/>
      <c r="H34" s="19"/>
      <c r="I34" s="19"/>
      <c r="J34" s="20"/>
    </row>
    <row r="35" spans="1:10">
      <c r="A35" s="21"/>
      <c r="B35" s="22"/>
      <c r="C35" s="22"/>
      <c r="D35" s="22"/>
      <c r="E35" s="22"/>
      <c r="F35" s="22"/>
      <c r="G35" s="22"/>
      <c r="H35" s="22"/>
      <c r="I35" s="22"/>
      <c r="J35" s="23"/>
    </row>
    <row r="36" spans="1:10">
      <c r="A36" s="24"/>
      <c r="B36" s="25"/>
      <c r="C36" s="25"/>
      <c r="D36" s="25"/>
      <c r="E36" s="25"/>
      <c r="F36" s="25"/>
      <c r="G36" s="25"/>
      <c r="H36" s="25"/>
      <c r="I36" s="25"/>
      <c r="J36" s="26"/>
    </row>
    <row r="37" spans="1:10">
      <c r="A37" s="34">
        <f>RATE(15,1500*4,,-150000)</f>
        <v>6.9331457816918046E-2</v>
      </c>
      <c r="B37" s="34"/>
      <c r="C37" s="34"/>
      <c r="D37" s="34"/>
      <c r="E37" s="34"/>
      <c r="F37" s="34"/>
      <c r="G37" s="34"/>
      <c r="H37" s="34"/>
      <c r="I37" s="34"/>
      <c r="J37" s="34"/>
    </row>
    <row r="38" spans="1:10">
      <c r="A38" s="34"/>
      <c r="B38" s="34"/>
      <c r="C38" s="34"/>
      <c r="D38" s="34"/>
      <c r="E38" s="34"/>
      <c r="F38" s="34"/>
      <c r="G38" s="34"/>
      <c r="H38" s="34"/>
      <c r="I38" s="34"/>
      <c r="J38" s="34"/>
    </row>
    <row r="40" spans="1:10">
      <c r="A40" s="18" t="s">
        <v>20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>
      <c r="A41" s="21"/>
      <c r="B41" s="22"/>
      <c r="C41" s="22"/>
      <c r="D41" s="22"/>
      <c r="E41" s="22"/>
      <c r="F41" s="22"/>
      <c r="G41" s="22"/>
      <c r="H41" s="22"/>
      <c r="I41" s="22"/>
      <c r="J41" s="23"/>
    </row>
    <row r="42" spans="1:10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>
      <c r="A43" s="35" t="s">
        <v>21</v>
      </c>
      <c r="B43" s="36"/>
      <c r="C43" s="27">
        <f>SLN(50000,10000,8)</f>
        <v>5000</v>
      </c>
      <c r="D43" s="28"/>
      <c r="E43" s="28"/>
      <c r="F43" s="28"/>
      <c r="G43" s="28"/>
      <c r="H43" s="28"/>
      <c r="I43" s="28"/>
      <c r="J43" s="29"/>
    </row>
    <row r="44" spans="1:10">
      <c r="A44" s="37"/>
      <c r="B44" s="38"/>
      <c r="C44" s="30"/>
      <c r="D44" s="31"/>
      <c r="E44" s="31"/>
      <c r="F44" s="31"/>
      <c r="G44" s="31"/>
      <c r="H44" s="31"/>
      <c r="I44" s="31"/>
      <c r="J44" s="32"/>
    </row>
    <row r="45" spans="1:10">
      <c r="A45" s="40" t="s">
        <v>22</v>
      </c>
      <c r="B45" s="40"/>
      <c r="C45" s="39">
        <v>1</v>
      </c>
      <c r="D45" s="10">
        <f>DB(50000,10000,8,C45)</f>
        <v>9100</v>
      </c>
      <c r="E45" s="10"/>
      <c r="F45" s="10"/>
      <c r="G45" s="10"/>
      <c r="H45" s="10"/>
      <c r="I45" s="10"/>
      <c r="J45" s="10"/>
    </row>
    <row r="46" spans="1:10">
      <c r="A46" s="40"/>
      <c r="B46" s="40"/>
      <c r="C46" s="39">
        <v>2</v>
      </c>
      <c r="D46" s="10">
        <f t="shared" ref="D46:D52" si="0">DB(50000,10000,8,C46)</f>
        <v>7443.8</v>
      </c>
      <c r="E46" s="10"/>
      <c r="F46" s="10"/>
      <c r="G46" s="10"/>
      <c r="H46" s="10"/>
      <c r="I46" s="10"/>
      <c r="J46" s="10"/>
    </row>
    <row r="47" spans="1:10">
      <c r="A47" s="40"/>
      <c r="B47" s="40"/>
      <c r="C47" s="39">
        <v>3</v>
      </c>
      <c r="D47" s="10">
        <f t="shared" si="0"/>
        <v>6089.0283999999992</v>
      </c>
      <c r="E47" s="10"/>
      <c r="F47" s="10"/>
      <c r="G47" s="10"/>
      <c r="H47" s="10"/>
      <c r="I47" s="10"/>
      <c r="J47" s="10"/>
    </row>
    <row r="48" spans="1:10">
      <c r="A48" s="40"/>
      <c r="B48" s="40"/>
      <c r="C48" s="39">
        <v>4</v>
      </c>
      <c r="D48" s="10">
        <f t="shared" si="0"/>
        <v>4980.8252311999995</v>
      </c>
      <c r="E48" s="10"/>
      <c r="F48" s="10"/>
      <c r="G48" s="10"/>
      <c r="H48" s="10"/>
      <c r="I48" s="10"/>
      <c r="J48" s="10"/>
    </row>
    <row r="49" spans="1:10">
      <c r="A49" s="40"/>
      <c r="B49" s="40"/>
      <c r="C49" s="39">
        <v>5</v>
      </c>
      <c r="D49" s="10">
        <f t="shared" si="0"/>
        <v>4074.3150391215995</v>
      </c>
      <c r="E49" s="10"/>
      <c r="F49" s="10"/>
      <c r="G49" s="10"/>
      <c r="H49" s="10"/>
      <c r="I49" s="10"/>
      <c r="J49" s="10"/>
    </row>
    <row r="50" spans="1:10">
      <c r="A50" s="40"/>
      <c r="B50" s="40"/>
      <c r="C50" s="39">
        <v>6</v>
      </c>
      <c r="D50" s="10">
        <f t="shared" si="0"/>
        <v>3332.789702001468</v>
      </c>
      <c r="E50" s="10"/>
      <c r="F50" s="10"/>
      <c r="G50" s="10"/>
      <c r="H50" s="10"/>
      <c r="I50" s="10"/>
      <c r="J50" s="10"/>
    </row>
    <row r="51" spans="1:10">
      <c r="A51" s="40"/>
      <c r="B51" s="40"/>
      <c r="C51" s="39">
        <v>7</v>
      </c>
      <c r="D51" s="10">
        <f t="shared" si="0"/>
        <v>2726.221976237201</v>
      </c>
      <c r="E51" s="10"/>
      <c r="F51" s="10"/>
      <c r="G51" s="10"/>
      <c r="H51" s="10"/>
      <c r="I51" s="10"/>
      <c r="J51" s="10"/>
    </row>
    <row r="52" spans="1:10">
      <c r="A52" s="40"/>
      <c r="B52" s="40"/>
      <c r="C52" s="39">
        <v>8</v>
      </c>
      <c r="D52" s="10">
        <f t="shared" si="0"/>
        <v>2230.0495765620303</v>
      </c>
      <c r="E52" s="10"/>
      <c r="F52" s="10"/>
      <c r="G52" s="10"/>
      <c r="H52" s="10"/>
      <c r="I52" s="10"/>
      <c r="J52" s="10"/>
    </row>
  </sheetData>
  <mergeCells count="42">
    <mergeCell ref="D51:J51"/>
    <mergeCell ref="D52:J52"/>
    <mergeCell ref="A45:B52"/>
    <mergeCell ref="D45:J45"/>
    <mergeCell ref="D46:J46"/>
    <mergeCell ref="D47:J47"/>
    <mergeCell ref="D48:J48"/>
    <mergeCell ref="D49:J49"/>
    <mergeCell ref="D50:J50"/>
    <mergeCell ref="A34:J36"/>
    <mergeCell ref="A37:J38"/>
    <mergeCell ref="A40:J42"/>
    <mergeCell ref="C43:J44"/>
    <mergeCell ref="A43:B44"/>
    <mergeCell ref="A28:J30"/>
    <mergeCell ref="A31:J32"/>
    <mergeCell ref="E9:G12"/>
    <mergeCell ref="A22:J24"/>
    <mergeCell ref="A25:J26"/>
    <mergeCell ref="H15:J15"/>
    <mergeCell ref="H16:J16"/>
    <mergeCell ref="H17:J17"/>
    <mergeCell ref="H18:J18"/>
    <mergeCell ref="B19:D20"/>
    <mergeCell ref="E19:G20"/>
    <mergeCell ref="H19:J20"/>
    <mergeCell ref="B12:D12"/>
    <mergeCell ref="A14:H14"/>
    <mergeCell ref="B15:D15"/>
    <mergeCell ref="B16:D16"/>
    <mergeCell ref="B17:D17"/>
    <mergeCell ref="B18:D18"/>
    <mergeCell ref="E15:G15"/>
    <mergeCell ref="E16:G16"/>
    <mergeCell ref="E17:G17"/>
    <mergeCell ref="E18:G18"/>
    <mergeCell ref="A1:H1"/>
    <mergeCell ref="D6:F6"/>
    <mergeCell ref="A8:H8"/>
    <mergeCell ref="B9:D9"/>
    <mergeCell ref="B10:D10"/>
    <mergeCell ref="B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2021-04-14T04:38:07Z</dcterms:created>
  <dcterms:modified xsi:type="dcterms:W3CDTF">2021-04-14T06:38:05Z</dcterms:modified>
</cp:coreProperties>
</file>