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7B245A2C-3578-40C6-9F98-594E42C81E6D}" xr6:coauthVersionLast="47" xr6:coauthVersionMax="47" xr10:uidLastSave="{00000000-0000-0000-0000-000000000000}"/>
  <bookViews>
    <workbookView xWindow="-110" yWindow="-110" windowWidth="19420" windowHeight="10560" xr2:uid="{00000000-000D-0000-FFFF-FFFF00000000}"/>
  </bookViews>
  <sheets>
    <sheet name="Sheet5" sheetId="5" r:id="rId1"/>
  </sheets>
  <definedNames>
    <definedName name="_xlchart.v1.0" hidden="1">Sheet5!$A$5:$A$27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8" i="5" l="1"/>
  <c r="B178" i="5"/>
  <c r="D149" i="5"/>
  <c r="E149" i="5"/>
  <c r="F149" i="5" s="1"/>
  <c r="G149" i="5" s="1"/>
  <c r="H149" i="5" s="1"/>
  <c r="I149" i="5" s="1"/>
  <c r="J149" i="5" s="1"/>
  <c r="K149" i="5" s="1"/>
  <c r="L149" i="5" s="1"/>
  <c r="M149" i="5" s="1"/>
  <c r="C149" i="5"/>
  <c r="C122" i="5"/>
  <c r="D122" i="5"/>
  <c r="E122" i="5"/>
  <c r="F122" i="5"/>
  <c r="G122" i="5"/>
  <c r="H122" i="5"/>
  <c r="I122" i="5"/>
  <c r="J122" i="5"/>
  <c r="K122" i="5"/>
  <c r="L122" i="5"/>
  <c r="M122" i="5"/>
  <c r="E123" i="5"/>
  <c r="F123" i="5"/>
  <c r="G123" i="5"/>
  <c r="H123" i="5"/>
  <c r="I123" i="5"/>
  <c r="J123" i="5"/>
  <c r="K123" i="5"/>
  <c r="L123" i="5"/>
  <c r="M123" i="5"/>
  <c r="G124" i="5" l="1"/>
  <c r="H124" i="5"/>
  <c r="I124" i="5"/>
  <c r="J124" i="5"/>
  <c r="K124" i="5"/>
  <c r="L124" i="5"/>
  <c r="M1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tc={E8597A47-D863-4CC9-8207-8F256CC73FB6}</author>
    <author>tc={9208AE6C-6F17-484F-9CA3-12A8A4B65DBE}</author>
  </authors>
  <commentList>
    <comment ref="F96" authorId="0" shapeId="0" xr:uid="{E8597A47-D863-4CC9-8207-8F256CC73FB6}">
      <text>
        <t xml:space="preserve">[Threaded comment]
Your version of Excel allows you to read this threaded comment; however, any edits to it will get removed if the file is opened in a newer version of Excel. Learn more: https://go.microsoft.com/fwlink/?linkid=870924
Comment:
    The F value (7.373272) is greater than the F Critical value (6.256057), and the P-value (0.037888) is less than 0.05. This means there is sufficient evidence to reject the null hypothesis, indicating that the variances of the Female and Male groups are significantly different. </t>
      </text>
    </comment>
    <comment ref="F110" authorId="1" shapeId="0" xr:uid="{9208AE6C-6F17-484F-9CA3-12A8A4B65DBE}">
      <text>
        <t xml:space="preserve">[Threaded comment]
Your version of Excel allows you to read this threaded comment; however, any edits to it will get removed if the file is opened in a newer version of Excel. Learn more: https://go.microsoft.com/fwlink/?linkid=870924
Comment:
    The t Stat (1.472605) is less than the t Critical two-tail (2.364624), and the P-value (0.18434) is greater than 0.05. Therefore, we fail to reject the null hypothesis, suggesting that there is not enough evidence to say the means of the Female and Male groups are significantly different.
In summary, there is no statistically significant difference between the average scores of the Female and Male groups at the 0.05 significance level.
</t>
      </text>
    </comment>
  </commentList>
</comments>
</file>

<file path=xl/sharedStrings.xml><?xml version="1.0" encoding="utf-8"?>
<sst xmlns="http://schemas.openxmlformats.org/spreadsheetml/2006/main" count="147" uniqueCount="108">
  <si>
    <t>Sum</t>
  </si>
  <si>
    <t>Average</t>
  </si>
  <si>
    <t>Count</t>
  </si>
  <si>
    <t xml:space="preserve">Histogram </t>
  </si>
  <si>
    <t xml:space="preserve">Num of Students </t>
  </si>
  <si>
    <t>Bin</t>
  </si>
  <si>
    <t>Frequency</t>
  </si>
  <si>
    <t>0-20</t>
  </si>
  <si>
    <t>20-30</t>
  </si>
  <si>
    <t>30-40</t>
  </si>
  <si>
    <t>40-50</t>
  </si>
  <si>
    <t>50-60</t>
  </si>
  <si>
    <t>60-70</t>
  </si>
  <si>
    <t>70-80</t>
  </si>
  <si>
    <t>80-90</t>
  </si>
  <si>
    <t>90-100</t>
  </si>
  <si>
    <t>Descriptive Statistics</t>
  </si>
  <si>
    <t>Scores</t>
  </si>
  <si>
    <t>Column1</t>
  </si>
  <si>
    <t>Mean</t>
  </si>
  <si>
    <t>Standard Error</t>
  </si>
  <si>
    <t>Median</t>
  </si>
  <si>
    <t>Mode</t>
  </si>
  <si>
    <t>Standard Deviation</t>
  </si>
  <si>
    <t>Sample Variance</t>
  </si>
  <si>
    <t>Kurtosis</t>
  </si>
  <si>
    <t>Skewness</t>
  </si>
  <si>
    <t>Range</t>
  </si>
  <si>
    <t>Minimum</t>
  </si>
  <si>
    <t>Maximum</t>
  </si>
  <si>
    <t>Analysis of Variance (ANOVA)</t>
  </si>
  <si>
    <t>Economics</t>
  </si>
  <si>
    <t>Medicine</t>
  </si>
  <si>
    <t>History</t>
  </si>
  <si>
    <t>Anova: Single Factor</t>
  </si>
  <si>
    <t>SUMMARY</t>
  </si>
  <si>
    <t>Groups</t>
  </si>
  <si>
    <t>Variance</t>
  </si>
  <si>
    <t>Column 1</t>
  </si>
  <si>
    <t>Column 2</t>
  </si>
  <si>
    <t>Column 3</t>
  </si>
  <si>
    <t>ANOVA</t>
  </si>
  <si>
    <t>Source of Variation</t>
  </si>
  <si>
    <t>SS</t>
  </si>
  <si>
    <t>df</t>
  </si>
  <si>
    <t>MS</t>
  </si>
  <si>
    <t>F</t>
  </si>
  <si>
    <t>P-value</t>
  </si>
  <si>
    <t>F crit</t>
  </si>
  <si>
    <t>Between Groups</t>
  </si>
  <si>
    <t>Within Groups</t>
  </si>
  <si>
    <t>Total</t>
  </si>
  <si>
    <t>F &gt; F Crit</t>
  </si>
  <si>
    <t>Rejection of Null Hypothesis</t>
  </si>
  <si>
    <t>Means of 3 populations are not all equal</t>
  </si>
  <si>
    <t>F Test</t>
  </si>
  <si>
    <t>Female</t>
  </si>
  <si>
    <t>Male</t>
  </si>
  <si>
    <t>F-Test Two-Sample for Variances</t>
  </si>
  <si>
    <t>Variable 1</t>
  </si>
  <si>
    <t>Variable 2</t>
  </si>
  <si>
    <t>Observations</t>
  </si>
  <si>
    <t>P(F&lt;=f) one-tail</t>
  </si>
  <si>
    <t>F Critical one-tail</t>
  </si>
  <si>
    <t xml:space="preserve">T Test </t>
  </si>
  <si>
    <t>t-Test: Two-Sample Assuming Unequal Variances</t>
  </si>
  <si>
    <t>Hypothesized Mean Difference</t>
  </si>
  <si>
    <t>t Stat</t>
  </si>
  <si>
    <t>P(T&lt;=t) one-tail</t>
  </si>
  <si>
    <t>t Critical one-tail</t>
  </si>
  <si>
    <t>P(T&lt;=t) two-tail</t>
  </si>
  <si>
    <t>t Critical two-tail</t>
  </si>
  <si>
    <t xml:space="preserve">Moving Average </t>
  </si>
  <si>
    <t>Period</t>
  </si>
  <si>
    <t>Actual</t>
  </si>
  <si>
    <t>Interval = 6</t>
  </si>
  <si>
    <t>Interval = 4</t>
  </si>
  <si>
    <t>Interval = 2</t>
  </si>
  <si>
    <t>Exponential Smoothing</t>
  </si>
  <si>
    <t>Alpha=0.1</t>
  </si>
  <si>
    <t xml:space="preserve">Correlation </t>
  </si>
  <si>
    <t>X</t>
  </si>
  <si>
    <t>Y</t>
  </si>
  <si>
    <t>Correlation</t>
  </si>
  <si>
    <t>A</t>
  </si>
  <si>
    <t>B</t>
  </si>
  <si>
    <t>C</t>
  </si>
  <si>
    <t>Regression</t>
  </si>
  <si>
    <t xml:space="preserve">Quantity Sold </t>
  </si>
  <si>
    <t>Price</t>
  </si>
  <si>
    <t>Advertising</t>
  </si>
  <si>
    <t>SUMMARY OUTPUT</t>
  </si>
  <si>
    <t>Regression Statistics</t>
  </si>
  <si>
    <t>Multiple R</t>
  </si>
  <si>
    <t>R Square</t>
  </si>
  <si>
    <t>Adjusted R Square</t>
  </si>
  <si>
    <t>Residual</t>
  </si>
  <si>
    <t>Intercept</t>
  </si>
  <si>
    <t>Significance F</t>
  </si>
  <si>
    <t>Coefficients</t>
  </si>
  <si>
    <t>Lower 95%</t>
  </si>
  <si>
    <t>Upper 95%</t>
  </si>
  <si>
    <t>Lower 95.0%</t>
  </si>
  <si>
    <t>Upper 95.0%</t>
  </si>
  <si>
    <t>RESIDUAL OUTPUT</t>
  </si>
  <si>
    <t>Observation</t>
  </si>
  <si>
    <t xml:space="preserve">Predicted Quantity Sold </t>
  </si>
  <si>
    <t>Residuals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</si>
</sst>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6" fontId="0" fillId="0" borderId="0" xfId="0" applyNumberFormat="1"/>
    <xf numFmtId="9" fontId="0" fillId="0" borderId="0" xfId="0" applyNumberFormat="1"/>
    <xf numFmtId="0" fontId="1" fillId="0" borderId="0" xfId="0" applyFont="1"/>
    <xf numFmtId="0" fontId="0" fillId="0" borderId="1" xfId="0" applyBorder="1"/>
    <xf numFmtId="0" fontId="2" fillId="0" borderId="2" xfId="0" applyFont="1" applyBorder="1" applyAlignment="1">
      <alignment horizontal="center"/>
    </xf>
    <xf numFmtId="0" fontId="1" fillId="0" borderId="0" xfId="0" applyFont="1" applyAlignment="1">
      <alignment horizontal="center"/>
    </xf>
    <xf numFmtId="0" fontId="2" fillId="0" borderId="2" xfId="0" applyFont="1" applyBorder="1" applyAlignment="1">
      <alignment horizontal="centerContinuous"/>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spPr>
            <a:ln>
              <a:solidFill>
                <a:schemeClr val="tx1"/>
              </a:solidFill>
            </a:ln>
          </c:spPr>
          <c:invertIfNegative val="0"/>
          <c:cat>
            <c:strRef>
              <c:f>Sheet5!$E$10:$E$19</c:f>
              <c:strCache>
                <c:ptCount val="9"/>
                <c:pt idx="0">
                  <c:v>0-20</c:v>
                </c:pt>
                <c:pt idx="1">
                  <c:v>20-30</c:v>
                </c:pt>
                <c:pt idx="2">
                  <c:v>30-40</c:v>
                </c:pt>
                <c:pt idx="3">
                  <c:v>40-50</c:v>
                </c:pt>
                <c:pt idx="4">
                  <c:v>50-60</c:v>
                </c:pt>
                <c:pt idx="5">
                  <c:v>60-70</c:v>
                </c:pt>
                <c:pt idx="6">
                  <c:v>70-80</c:v>
                </c:pt>
                <c:pt idx="7">
                  <c:v>80-90</c:v>
                </c:pt>
                <c:pt idx="8">
                  <c:v>90-100</c:v>
                </c:pt>
              </c:strCache>
            </c:strRef>
          </c:cat>
          <c:val>
            <c:numRef>
              <c:f>Sheet5!$F$10:$F$19</c:f>
              <c:numCache>
                <c:formatCode>General</c:formatCode>
                <c:ptCount val="10"/>
                <c:pt idx="0">
                  <c:v>1</c:v>
                </c:pt>
                <c:pt idx="1">
                  <c:v>6</c:v>
                </c:pt>
                <c:pt idx="2">
                  <c:v>4</c:v>
                </c:pt>
                <c:pt idx="3">
                  <c:v>2</c:v>
                </c:pt>
                <c:pt idx="4">
                  <c:v>2</c:v>
                </c:pt>
                <c:pt idx="5">
                  <c:v>3</c:v>
                </c:pt>
                <c:pt idx="6">
                  <c:v>1</c:v>
                </c:pt>
                <c:pt idx="7">
                  <c:v>3</c:v>
                </c:pt>
                <c:pt idx="8">
                  <c:v>1</c:v>
                </c:pt>
              </c:numCache>
            </c:numRef>
          </c:val>
          <c:extLst>
            <c:ext xmlns:c16="http://schemas.microsoft.com/office/drawing/2014/chart" uri="{C3380CC4-5D6E-409C-BE32-E72D297353CC}">
              <c16:uniqueId val="{00000001-8CA0-4EF0-868A-75E8E9AD740B}"/>
            </c:ext>
          </c:extLst>
        </c:ser>
        <c:dLbls>
          <c:showLegendKey val="0"/>
          <c:showVal val="0"/>
          <c:showCatName val="0"/>
          <c:showSerName val="0"/>
          <c:showPercent val="0"/>
          <c:showBubbleSize val="0"/>
        </c:dLbls>
        <c:gapWidth val="0"/>
        <c:axId val="1396163487"/>
        <c:axId val="1396162527"/>
      </c:barChart>
      <c:catAx>
        <c:axId val="1396163487"/>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396162527"/>
        <c:crosses val="autoZero"/>
        <c:auto val="1"/>
        <c:lblAlgn val="ctr"/>
        <c:lblOffset val="100"/>
        <c:noMultiLvlLbl val="0"/>
      </c:catAx>
      <c:valAx>
        <c:axId val="1396162527"/>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39616348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en-US" baseline="0"/>
              <a:t> Average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Sheet5!$A$121</c:f>
              <c:strCache>
                <c:ptCount val="1"/>
                <c:pt idx="0">
                  <c:v>Actual</c:v>
                </c:pt>
              </c:strCache>
            </c:strRef>
          </c:tx>
          <c:spPr>
            <a:ln w="28575" cap="rnd">
              <a:solidFill>
                <a:schemeClr val="accent1"/>
              </a:solidFill>
              <a:round/>
            </a:ln>
            <a:effectLst/>
          </c:spPr>
          <c:marker>
            <c:symbol val="none"/>
          </c:marker>
          <c:cat>
            <c:numRef>
              <c:f>Sheet5!$B$120:$M$120</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Sheet5!$B$121:$M$121</c:f>
              <c:numCache>
                <c:formatCode>General</c:formatCode>
                <c:ptCount val="12"/>
                <c:pt idx="0">
                  <c:v>120</c:v>
                </c:pt>
                <c:pt idx="1">
                  <c:v>150</c:v>
                </c:pt>
                <c:pt idx="2">
                  <c:v>240</c:v>
                </c:pt>
                <c:pt idx="3">
                  <c:v>540</c:v>
                </c:pt>
                <c:pt idx="4">
                  <c:v>210</c:v>
                </c:pt>
                <c:pt idx="5">
                  <c:v>380</c:v>
                </c:pt>
                <c:pt idx="6">
                  <c:v>120</c:v>
                </c:pt>
                <c:pt idx="7">
                  <c:v>870</c:v>
                </c:pt>
                <c:pt idx="8">
                  <c:v>250</c:v>
                </c:pt>
                <c:pt idx="9">
                  <c:v>1100</c:v>
                </c:pt>
                <c:pt idx="10">
                  <c:v>500</c:v>
                </c:pt>
                <c:pt idx="11">
                  <c:v>950</c:v>
                </c:pt>
              </c:numCache>
            </c:numRef>
          </c:val>
          <c:smooth val="0"/>
          <c:extLst>
            <c:ext xmlns:c16="http://schemas.microsoft.com/office/drawing/2014/chart" uri="{C3380CC4-5D6E-409C-BE32-E72D297353CC}">
              <c16:uniqueId val="{00000000-8226-48CC-B107-A41E75745312}"/>
            </c:ext>
          </c:extLst>
        </c:ser>
        <c:ser>
          <c:idx val="3"/>
          <c:order val="3"/>
          <c:tx>
            <c:strRef>
              <c:f>Sheet5!$A$124</c:f>
              <c:strCache>
                <c:ptCount val="1"/>
                <c:pt idx="0">
                  <c:v>Interval = 6</c:v>
                </c:pt>
              </c:strCache>
            </c:strRef>
          </c:tx>
          <c:spPr>
            <a:ln w="28575" cap="rnd">
              <a:solidFill>
                <a:schemeClr val="accent4"/>
              </a:solidFill>
              <a:round/>
            </a:ln>
            <a:effectLst/>
          </c:spPr>
          <c:marker>
            <c:symbol val="none"/>
          </c:marker>
          <c:cat>
            <c:numRef>
              <c:f>Sheet5!$B$120:$M$120</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Sheet5!$B$124:$M$124</c:f>
              <c:numCache>
                <c:formatCode>General</c:formatCode>
                <c:ptCount val="12"/>
                <c:pt idx="0">
                  <c:v>#N/A</c:v>
                </c:pt>
                <c:pt idx="1">
                  <c:v>#N/A</c:v>
                </c:pt>
                <c:pt idx="2">
                  <c:v>#N/A</c:v>
                </c:pt>
                <c:pt idx="3">
                  <c:v>#N/A</c:v>
                </c:pt>
                <c:pt idx="4">
                  <c:v>#N/A</c:v>
                </c:pt>
                <c:pt idx="5">
                  <c:v>273.33333333333331</c:v>
                </c:pt>
                <c:pt idx="6">
                  <c:v>273.33333333333331</c:v>
                </c:pt>
                <c:pt idx="7">
                  <c:v>393.33333333333331</c:v>
                </c:pt>
                <c:pt idx="8">
                  <c:v>395</c:v>
                </c:pt>
                <c:pt idx="9">
                  <c:v>488.33333333333331</c:v>
                </c:pt>
                <c:pt idx="10">
                  <c:v>536.66666666666663</c:v>
                </c:pt>
                <c:pt idx="11">
                  <c:v>631.66666666666663</c:v>
                </c:pt>
              </c:numCache>
            </c:numRef>
          </c:val>
          <c:smooth val="0"/>
          <c:extLst>
            <c:ext xmlns:c16="http://schemas.microsoft.com/office/drawing/2014/chart" uri="{C3380CC4-5D6E-409C-BE32-E72D297353CC}">
              <c16:uniqueId val="{00000003-8226-48CC-B107-A41E75745312}"/>
            </c:ext>
          </c:extLst>
        </c:ser>
        <c:dLbls>
          <c:showLegendKey val="0"/>
          <c:showVal val="0"/>
          <c:showCatName val="0"/>
          <c:showSerName val="0"/>
          <c:showPercent val="0"/>
          <c:showBubbleSize val="0"/>
        </c:dLbls>
        <c:smooth val="0"/>
        <c:axId val="1603405199"/>
        <c:axId val="1603408559"/>
        <c:extLst>
          <c:ext xmlns:c15="http://schemas.microsoft.com/office/drawing/2012/chart" uri="{02D57815-91ED-43cb-92C2-25804820EDAC}">
            <c15:filteredLineSeries>
              <c15:ser>
                <c:idx val="1"/>
                <c:order val="1"/>
                <c:tx>
                  <c:strRef>
                    <c:extLst>
                      <c:ext uri="{02D57815-91ED-43cb-92C2-25804820EDAC}">
                        <c15:formulaRef>
                          <c15:sqref>Sheet5!$A$122</c15:sqref>
                        </c15:formulaRef>
                      </c:ext>
                    </c:extLst>
                    <c:strCache>
                      <c:ptCount val="1"/>
                      <c:pt idx="0">
                        <c:v>Interval = 2</c:v>
                      </c:pt>
                    </c:strCache>
                  </c:strRef>
                </c:tx>
                <c:spPr>
                  <a:ln w="28575" cap="rnd">
                    <a:solidFill>
                      <a:schemeClr val="accent2"/>
                    </a:solidFill>
                    <a:round/>
                  </a:ln>
                  <a:effectLst/>
                </c:spPr>
                <c:marker>
                  <c:symbol val="none"/>
                </c:marker>
                <c:cat>
                  <c:numRef>
                    <c:extLst>
                      <c:ext uri="{02D57815-91ED-43cb-92C2-25804820EDAC}">
                        <c15:formulaRef>
                          <c15:sqref>Sheet5!$B$120:$M$120</c15:sqref>
                        </c15:formulaRef>
                      </c:ext>
                    </c:extLst>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extLst>
                      <c:ext uri="{02D57815-91ED-43cb-92C2-25804820EDAC}">
                        <c15:formulaRef>
                          <c15:sqref>Sheet5!$B$122:$M$122</c15:sqref>
                        </c15:formulaRef>
                      </c:ext>
                    </c:extLst>
                    <c:numCache>
                      <c:formatCode>General</c:formatCode>
                      <c:ptCount val="12"/>
                      <c:pt idx="0">
                        <c:v>#N/A</c:v>
                      </c:pt>
                      <c:pt idx="1">
                        <c:v>135</c:v>
                      </c:pt>
                      <c:pt idx="2">
                        <c:v>195</c:v>
                      </c:pt>
                      <c:pt idx="3">
                        <c:v>390</c:v>
                      </c:pt>
                      <c:pt idx="4">
                        <c:v>375</c:v>
                      </c:pt>
                      <c:pt idx="5">
                        <c:v>295</c:v>
                      </c:pt>
                      <c:pt idx="6">
                        <c:v>250</c:v>
                      </c:pt>
                      <c:pt idx="7">
                        <c:v>495</c:v>
                      </c:pt>
                      <c:pt idx="8">
                        <c:v>560</c:v>
                      </c:pt>
                      <c:pt idx="9">
                        <c:v>675</c:v>
                      </c:pt>
                      <c:pt idx="10">
                        <c:v>800</c:v>
                      </c:pt>
                      <c:pt idx="11">
                        <c:v>725</c:v>
                      </c:pt>
                    </c:numCache>
                  </c:numRef>
                </c:val>
                <c:smooth val="0"/>
                <c:extLst>
                  <c:ext xmlns:c16="http://schemas.microsoft.com/office/drawing/2014/chart" uri="{C3380CC4-5D6E-409C-BE32-E72D297353CC}">
                    <c16:uniqueId val="{00000001-8226-48CC-B107-A41E75745312}"/>
                  </c:ext>
                </c:extLst>
              </c15:ser>
            </c15:filteredLineSeries>
            <c15:filteredLineSeries>
              <c15:ser>
                <c:idx val="2"/>
                <c:order val="2"/>
                <c:tx>
                  <c:strRef>
                    <c:extLst>
                      <c:ext xmlns:c15="http://schemas.microsoft.com/office/drawing/2012/chart" uri="{02D57815-91ED-43cb-92C2-25804820EDAC}">
                        <c15:formulaRef>
                          <c15:sqref>Sheet5!$A$123</c15:sqref>
                        </c15:formulaRef>
                      </c:ext>
                    </c:extLst>
                    <c:strCache>
                      <c:ptCount val="1"/>
                      <c:pt idx="0">
                        <c:v>Interval = 4</c:v>
                      </c:pt>
                    </c:strCache>
                  </c:strRef>
                </c:tx>
                <c:spPr>
                  <a:ln w="28575" cap="rnd">
                    <a:solidFill>
                      <a:schemeClr val="accent3"/>
                    </a:solidFill>
                    <a:round/>
                  </a:ln>
                  <a:effectLst/>
                </c:spPr>
                <c:marker>
                  <c:symbol val="none"/>
                </c:marker>
                <c:cat>
                  <c:numRef>
                    <c:extLst>
                      <c:ext xmlns:c15="http://schemas.microsoft.com/office/drawing/2012/chart" uri="{02D57815-91ED-43cb-92C2-25804820EDAC}">
                        <c15:formulaRef>
                          <c15:sqref>Sheet5!$B$120:$M$120</c15:sqref>
                        </c15:formulaRef>
                      </c:ext>
                    </c:extLst>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extLst>
                      <c:ext xmlns:c15="http://schemas.microsoft.com/office/drawing/2012/chart" uri="{02D57815-91ED-43cb-92C2-25804820EDAC}">
                        <c15:formulaRef>
                          <c15:sqref>Sheet5!$B$123:$M$123</c15:sqref>
                        </c15:formulaRef>
                      </c:ext>
                    </c:extLst>
                    <c:numCache>
                      <c:formatCode>General</c:formatCode>
                      <c:ptCount val="12"/>
                      <c:pt idx="0">
                        <c:v>#N/A</c:v>
                      </c:pt>
                      <c:pt idx="1">
                        <c:v>#N/A</c:v>
                      </c:pt>
                      <c:pt idx="2">
                        <c:v>#N/A</c:v>
                      </c:pt>
                      <c:pt idx="3">
                        <c:v>262.5</c:v>
                      </c:pt>
                      <c:pt idx="4">
                        <c:v>285</c:v>
                      </c:pt>
                      <c:pt idx="5">
                        <c:v>342.5</c:v>
                      </c:pt>
                      <c:pt idx="6">
                        <c:v>312.5</c:v>
                      </c:pt>
                      <c:pt idx="7">
                        <c:v>395</c:v>
                      </c:pt>
                      <c:pt idx="8">
                        <c:v>405</c:v>
                      </c:pt>
                      <c:pt idx="9">
                        <c:v>585</c:v>
                      </c:pt>
                      <c:pt idx="10">
                        <c:v>680</c:v>
                      </c:pt>
                      <c:pt idx="11">
                        <c:v>700</c:v>
                      </c:pt>
                    </c:numCache>
                  </c:numRef>
                </c:val>
                <c:smooth val="0"/>
                <c:extLst>
                  <c:ext xmlns:c16="http://schemas.microsoft.com/office/drawing/2014/chart" uri="{C3380CC4-5D6E-409C-BE32-E72D297353CC}">
                    <c16:uniqueId val="{00000002-8226-48CC-B107-A41E75745312}"/>
                  </c:ext>
                </c:extLst>
              </c15:ser>
            </c15:filteredLineSeries>
          </c:ext>
        </c:extLst>
      </c:lineChart>
      <c:catAx>
        <c:axId val="160340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08559"/>
        <c:crosses val="autoZero"/>
        <c:auto val="1"/>
        <c:lblAlgn val="ctr"/>
        <c:lblOffset val="100"/>
        <c:noMultiLvlLbl val="0"/>
      </c:catAx>
      <c:valAx>
        <c:axId val="160340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40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en-US" baseline="0"/>
              <a:t> Average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Sheet5!$A$121</c:f>
              <c:strCache>
                <c:ptCount val="1"/>
                <c:pt idx="0">
                  <c:v>Actual</c:v>
                </c:pt>
              </c:strCache>
            </c:strRef>
          </c:tx>
          <c:spPr>
            <a:ln w="28575" cap="rnd">
              <a:solidFill>
                <a:schemeClr val="accent1"/>
              </a:solidFill>
              <a:round/>
            </a:ln>
            <a:effectLst/>
          </c:spPr>
          <c:marker>
            <c:symbol val="none"/>
          </c:marker>
          <c:cat>
            <c:numRef>
              <c:f>Sheet5!$B$120:$M$120</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Sheet5!$B$121:$M$121</c:f>
              <c:numCache>
                <c:formatCode>General</c:formatCode>
                <c:ptCount val="12"/>
                <c:pt idx="0">
                  <c:v>120</c:v>
                </c:pt>
                <c:pt idx="1">
                  <c:v>150</c:v>
                </c:pt>
                <c:pt idx="2">
                  <c:v>240</c:v>
                </c:pt>
                <c:pt idx="3">
                  <c:v>540</c:v>
                </c:pt>
                <c:pt idx="4">
                  <c:v>210</c:v>
                </c:pt>
                <c:pt idx="5">
                  <c:v>380</c:v>
                </c:pt>
                <c:pt idx="6">
                  <c:v>120</c:v>
                </c:pt>
                <c:pt idx="7">
                  <c:v>870</c:v>
                </c:pt>
                <c:pt idx="8">
                  <c:v>250</c:v>
                </c:pt>
                <c:pt idx="9">
                  <c:v>1100</c:v>
                </c:pt>
                <c:pt idx="10">
                  <c:v>500</c:v>
                </c:pt>
                <c:pt idx="11">
                  <c:v>950</c:v>
                </c:pt>
              </c:numCache>
            </c:numRef>
          </c:val>
          <c:smooth val="0"/>
          <c:extLst>
            <c:ext xmlns:c16="http://schemas.microsoft.com/office/drawing/2014/chart" uri="{C3380CC4-5D6E-409C-BE32-E72D297353CC}">
              <c16:uniqueId val="{00000000-5640-4775-A6EB-36C89A9BEC6C}"/>
            </c:ext>
          </c:extLst>
        </c:ser>
        <c:ser>
          <c:idx val="1"/>
          <c:order val="1"/>
          <c:tx>
            <c:strRef>
              <c:f>Sheet5!$A$122</c:f>
              <c:strCache>
                <c:ptCount val="1"/>
                <c:pt idx="0">
                  <c:v>Interval = 2</c:v>
                </c:pt>
              </c:strCache>
            </c:strRef>
          </c:tx>
          <c:spPr>
            <a:ln w="28575" cap="rnd">
              <a:solidFill>
                <a:schemeClr val="accent2"/>
              </a:solidFill>
              <a:round/>
            </a:ln>
            <a:effectLst/>
          </c:spPr>
          <c:marker>
            <c:symbol val="none"/>
          </c:marker>
          <c:cat>
            <c:numRef>
              <c:f>Sheet5!$B$120:$M$120</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Sheet5!$B$122:$M$122</c:f>
              <c:numCache>
                <c:formatCode>General</c:formatCode>
                <c:ptCount val="12"/>
                <c:pt idx="0">
                  <c:v>#N/A</c:v>
                </c:pt>
                <c:pt idx="1">
                  <c:v>135</c:v>
                </c:pt>
                <c:pt idx="2">
                  <c:v>195</c:v>
                </c:pt>
                <c:pt idx="3">
                  <c:v>390</c:v>
                </c:pt>
                <c:pt idx="4">
                  <c:v>375</c:v>
                </c:pt>
                <c:pt idx="5">
                  <c:v>295</c:v>
                </c:pt>
                <c:pt idx="6">
                  <c:v>250</c:v>
                </c:pt>
                <c:pt idx="7">
                  <c:v>495</c:v>
                </c:pt>
                <c:pt idx="8">
                  <c:v>560</c:v>
                </c:pt>
                <c:pt idx="9">
                  <c:v>675</c:v>
                </c:pt>
                <c:pt idx="10">
                  <c:v>800</c:v>
                </c:pt>
                <c:pt idx="11">
                  <c:v>725</c:v>
                </c:pt>
              </c:numCache>
            </c:numRef>
          </c:val>
          <c:smooth val="0"/>
          <c:extLst>
            <c:ext xmlns:c16="http://schemas.microsoft.com/office/drawing/2014/chart" uri="{C3380CC4-5D6E-409C-BE32-E72D297353CC}">
              <c16:uniqueId val="{00000001-5640-4775-A6EB-36C89A9BEC6C}"/>
            </c:ext>
          </c:extLst>
        </c:ser>
        <c:ser>
          <c:idx val="2"/>
          <c:order val="2"/>
          <c:tx>
            <c:strRef>
              <c:f>Sheet5!$A$123</c:f>
              <c:strCache>
                <c:ptCount val="1"/>
                <c:pt idx="0">
                  <c:v>Interval = 4</c:v>
                </c:pt>
              </c:strCache>
            </c:strRef>
          </c:tx>
          <c:spPr>
            <a:ln w="28575" cap="rnd">
              <a:solidFill>
                <a:schemeClr val="accent3"/>
              </a:solidFill>
              <a:round/>
            </a:ln>
            <a:effectLst/>
          </c:spPr>
          <c:marker>
            <c:symbol val="none"/>
          </c:marker>
          <c:cat>
            <c:numRef>
              <c:f>Sheet5!$B$120:$M$120</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Sheet5!$B$123:$M$123</c:f>
              <c:numCache>
                <c:formatCode>General</c:formatCode>
                <c:ptCount val="12"/>
                <c:pt idx="0">
                  <c:v>#N/A</c:v>
                </c:pt>
                <c:pt idx="1">
                  <c:v>#N/A</c:v>
                </c:pt>
                <c:pt idx="2">
                  <c:v>#N/A</c:v>
                </c:pt>
                <c:pt idx="3">
                  <c:v>262.5</c:v>
                </c:pt>
                <c:pt idx="4">
                  <c:v>285</c:v>
                </c:pt>
                <c:pt idx="5">
                  <c:v>342.5</c:v>
                </c:pt>
                <c:pt idx="6">
                  <c:v>312.5</c:v>
                </c:pt>
                <c:pt idx="7">
                  <c:v>395</c:v>
                </c:pt>
                <c:pt idx="8">
                  <c:v>405</c:v>
                </c:pt>
                <c:pt idx="9">
                  <c:v>585</c:v>
                </c:pt>
                <c:pt idx="10">
                  <c:v>680</c:v>
                </c:pt>
                <c:pt idx="11">
                  <c:v>700</c:v>
                </c:pt>
              </c:numCache>
            </c:numRef>
          </c:val>
          <c:smooth val="0"/>
          <c:extLst>
            <c:ext xmlns:c16="http://schemas.microsoft.com/office/drawing/2014/chart" uri="{C3380CC4-5D6E-409C-BE32-E72D297353CC}">
              <c16:uniqueId val="{00000002-5640-4775-A6EB-36C89A9BEC6C}"/>
            </c:ext>
          </c:extLst>
        </c:ser>
        <c:ser>
          <c:idx val="3"/>
          <c:order val="3"/>
          <c:tx>
            <c:strRef>
              <c:f>Sheet5!$A$124</c:f>
              <c:strCache>
                <c:ptCount val="1"/>
                <c:pt idx="0">
                  <c:v>Interval = 6</c:v>
                </c:pt>
              </c:strCache>
            </c:strRef>
          </c:tx>
          <c:spPr>
            <a:ln w="28575" cap="rnd">
              <a:solidFill>
                <a:schemeClr val="accent4"/>
              </a:solidFill>
              <a:round/>
            </a:ln>
            <a:effectLst/>
          </c:spPr>
          <c:marker>
            <c:symbol val="none"/>
          </c:marker>
          <c:cat>
            <c:numRef>
              <c:f>Sheet5!$B$120:$M$120</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Sheet5!$B$124:$M$124</c:f>
              <c:numCache>
                <c:formatCode>General</c:formatCode>
                <c:ptCount val="12"/>
                <c:pt idx="0">
                  <c:v>#N/A</c:v>
                </c:pt>
                <c:pt idx="1">
                  <c:v>#N/A</c:v>
                </c:pt>
                <c:pt idx="2">
                  <c:v>#N/A</c:v>
                </c:pt>
                <c:pt idx="3">
                  <c:v>#N/A</c:v>
                </c:pt>
                <c:pt idx="4">
                  <c:v>#N/A</c:v>
                </c:pt>
                <c:pt idx="5">
                  <c:v>273.33333333333331</c:v>
                </c:pt>
                <c:pt idx="6">
                  <c:v>273.33333333333331</c:v>
                </c:pt>
                <c:pt idx="7">
                  <c:v>393.33333333333331</c:v>
                </c:pt>
                <c:pt idx="8">
                  <c:v>395</c:v>
                </c:pt>
                <c:pt idx="9">
                  <c:v>488.33333333333331</c:v>
                </c:pt>
                <c:pt idx="10">
                  <c:v>536.66666666666663</c:v>
                </c:pt>
                <c:pt idx="11">
                  <c:v>631.66666666666663</c:v>
                </c:pt>
              </c:numCache>
            </c:numRef>
          </c:val>
          <c:smooth val="0"/>
          <c:extLst>
            <c:ext xmlns:c16="http://schemas.microsoft.com/office/drawing/2014/chart" uri="{C3380CC4-5D6E-409C-BE32-E72D297353CC}">
              <c16:uniqueId val="{00000003-5640-4775-A6EB-36C89A9BEC6C}"/>
            </c:ext>
          </c:extLst>
        </c:ser>
        <c:dLbls>
          <c:showLegendKey val="0"/>
          <c:showVal val="0"/>
          <c:showCatName val="0"/>
          <c:showSerName val="0"/>
          <c:showPercent val="0"/>
          <c:showBubbleSize val="0"/>
        </c:dLbls>
        <c:smooth val="0"/>
        <c:axId val="187715999"/>
        <c:axId val="187723679"/>
      </c:lineChart>
      <c:catAx>
        <c:axId val="18771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23679"/>
        <c:crosses val="autoZero"/>
        <c:auto val="1"/>
        <c:lblAlgn val="ctr"/>
        <c:lblOffset val="100"/>
        <c:noMultiLvlLbl val="0"/>
      </c:catAx>
      <c:valAx>
        <c:axId val="187723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15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a:t>
            </a:r>
            <a:r>
              <a:rPr lang="en-US" baseline="0"/>
              <a:t> Smoothing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Sheet5!$A$148</c:f>
              <c:strCache>
                <c:ptCount val="1"/>
                <c:pt idx="0">
                  <c:v>Actual</c:v>
                </c:pt>
              </c:strCache>
            </c:strRef>
          </c:tx>
          <c:spPr>
            <a:ln w="28575" cap="rnd">
              <a:solidFill>
                <a:schemeClr val="accent1"/>
              </a:solidFill>
              <a:round/>
            </a:ln>
            <a:effectLst/>
          </c:spPr>
          <c:marker>
            <c:symbol val="none"/>
          </c:marker>
          <c:cat>
            <c:numRef>
              <c:f>Sheet5!$B$147:$M$147</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Sheet5!$B$148:$M$148</c:f>
              <c:numCache>
                <c:formatCode>General</c:formatCode>
                <c:ptCount val="12"/>
                <c:pt idx="0">
                  <c:v>120</c:v>
                </c:pt>
                <c:pt idx="1">
                  <c:v>150</c:v>
                </c:pt>
                <c:pt idx="2">
                  <c:v>240</c:v>
                </c:pt>
                <c:pt idx="3">
                  <c:v>540</c:v>
                </c:pt>
                <c:pt idx="4">
                  <c:v>210</c:v>
                </c:pt>
                <c:pt idx="5">
                  <c:v>380</c:v>
                </c:pt>
                <c:pt idx="6">
                  <c:v>120</c:v>
                </c:pt>
                <c:pt idx="7">
                  <c:v>870</c:v>
                </c:pt>
                <c:pt idx="8">
                  <c:v>250</c:v>
                </c:pt>
                <c:pt idx="9">
                  <c:v>1100</c:v>
                </c:pt>
                <c:pt idx="10">
                  <c:v>500</c:v>
                </c:pt>
                <c:pt idx="11">
                  <c:v>950</c:v>
                </c:pt>
              </c:numCache>
            </c:numRef>
          </c:val>
          <c:smooth val="0"/>
          <c:extLst>
            <c:ext xmlns:c16="http://schemas.microsoft.com/office/drawing/2014/chart" uri="{C3380CC4-5D6E-409C-BE32-E72D297353CC}">
              <c16:uniqueId val="{00000000-79B7-42CF-B1C9-399E2DF6FE5D}"/>
            </c:ext>
          </c:extLst>
        </c:ser>
        <c:ser>
          <c:idx val="1"/>
          <c:order val="1"/>
          <c:tx>
            <c:strRef>
              <c:f>Sheet5!$A$149</c:f>
              <c:strCache>
                <c:ptCount val="1"/>
                <c:pt idx="0">
                  <c:v>Alpha=0.1</c:v>
                </c:pt>
              </c:strCache>
            </c:strRef>
          </c:tx>
          <c:spPr>
            <a:ln w="28575" cap="rnd">
              <a:solidFill>
                <a:schemeClr val="accent2"/>
              </a:solidFill>
              <a:round/>
            </a:ln>
            <a:effectLst/>
          </c:spPr>
          <c:marker>
            <c:symbol val="none"/>
          </c:marker>
          <c:cat>
            <c:numRef>
              <c:f>Sheet5!$B$147:$M$147</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cat>
          <c:val>
            <c:numRef>
              <c:f>Sheet5!$B$149:$M$149</c:f>
              <c:numCache>
                <c:formatCode>General</c:formatCode>
                <c:ptCount val="12"/>
                <c:pt idx="0">
                  <c:v>#N/A</c:v>
                </c:pt>
                <c:pt idx="1">
                  <c:v>120</c:v>
                </c:pt>
                <c:pt idx="2">
                  <c:v>123</c:v>
                </c:pt>
                <c:pt idx="3">
                  <c:v>134.69999999999999</c:v>
                </c:pt>
                <c:pt idx="4">
                  <c:v>175.23</c:v>
                </c:pt>
                <c:pt idx="5">
                  <c:v>178.70699999999999</c:v>
                </c:pt>
                <c:pt idx="6">
                  <c:v>198.83629999999999</c:v>
                </c:pt>
                <c:pt idx="7">
                  <c:v>190.95267000000001</c:v>
                </c:pt>
                <c:pt idx="8">
                  <c:v>258.85740299999998</c:v>
                </c:pt>
                <c:pt idx="9">
                  <c:v>257.97166270000002</c:v>
                </c:pt>
                <c:pt idx="10">
                  <c:v>342.17449643000003</c:v>
                </c:pt>
                <c:pt idx="11">
                  <c:v>357.95704678700002</c:v>
                </c:pt>
              </c:numCache>
            </c:numRef>
          </c:val>
          <c:smooth val="0"/>
          <c:extLst>
            <c:ext xmlns:c16="http://schemas.microsoft.com/office/drawing/2014/chart" uri="{C3380CC4-5D6E-409C-BE32-E72D297353CC}">
              <c16:uniqueId val="{00000001-79B7-42CF-B1C9-399E2DF6FE5D}"/>
            </c:ext>
          </c:extLst>
        </c:ser>
        <c:dLbls>
          <c:showLegendKey val="0"/>
          <c:showVal val="0"/>
          <c:showCatName val="0"/>
          <c:showSerName val="0"/>
          <c:showPercent val="0"/>
          <c:showBubbleSize val="0"/>
        </c:dLbls>
        <c:smooth val="0"/>
        <c:axId val="195696943"/>
        <c:axId val="195680143"/>
      </c:lineChart>
      <c:catAx>
        <c:axId val="195696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Period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0143"/>
        <c:crosses val="autoZero"/>
        <c:auto val="1"/>
        <c:lblAlgn val="ctr"/>
        <c:lblOffset val="100"/>
        <c:noMultiLvlLbl val="0"/>
      </c:catAx>
      <c:valAx>
        <c:axId val="19568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Sheet5!$A$171</c:f>
              <c:strCache>
                <c:ptCount val="1"/>
                <c:pt idx="0">
                  <c:v>X</c:v>
                </c:pt>
              </c:strCache>
            </c:strRef>
          </c:tx>
          <c:spPr>
            <a:ln w="28575" cap="rnd">
              <a:solidFill>
                <a:schemeClr val="accent1"/>
              </a:solidFill>
              <a:round/>
            </a:ln>
            <a:effectLst/>
          </c:spPr>
          <c:marker>
            <c:symbol val="none"/>
          </c:marker>
          <c:val>
            <c:numRef>
              <c:f>Sheet5!$A$172:$A$176</c:f>
              <c:numCache>
                <c:formatCode>General</c:formatCode>
                <c:ptCount val="5"/>
                <c:pt idx="0">
                  <c:v>0</c:v>
                </c:pt>
                <c:pt idx="1">
                  <c:v>10</c:v>
                </c:pt>
                <c:pt idx="2">
                  <c:v>2</c:v>
                </c:pt>
                <c:pt idx="3">
                  <c:v>12</c:v>
                </c:pt>
                <c:pt idx="4">
                  <c:v>6</c:v>
                </c:pt>
              </c:numCache>
            </c:numRef>
          </c:val>
          <c:smooth val="0"/>
          <c:extLst>
            <c:ext xmlns:c16="http://schemas.microsoft.com/office/drawing/2014/chart" uri="{C3380CC4-5D6E-409C-BE32-E72D297353CC}">
              <c16:uniqueId val="{00000000-3CA7-4BFD-B786-47493E70CD5B}"/>
            </c:ext>
          </c:extLst>
        </c:ser>
        <c:ser>
          <c:idx val="1"/>
          <c:order val="1"/>
          <c:tx>
            <c:strRef>
              <c:f>Sheet5!$B$171</c:f>
              <c:strCache>
                <c:ptCount val="1"/>
                <c:pt idx="0">
                  <c:v>Y</c:v>
                </c:pt>
              </c:strCache>
            </c:strRef>
          </c:tx>
          <c:spPr>
            <a:ln w="28575" cap="rnd">
              <a:solidFill>
                <a:schemeClr val="accent2"/>
              </a:solidFill>
              <a:round/>
            </a:ln>
            <a:effectLst/>
          </c:spPr>
          <c:marker>
            <c:symbol val="none"/>
          </c:marker>
          <c:val>
            <c:numRef>
              <c:f>Sheet5!$B$172:$B$176</c:f>
              <c:numCache>
                <c:formatCode>General</c:formatCode>
                <c:ptCount val="5"/>
                <c:pt idx="0">
                  <c:v>2</c:v>
                </c:pt>
                <c:pt idx="1">
                  <c:v>12</c:v>
                </c:pt>
                <c:pt idx="2">
                  <c:v>4</c:v>
                </c:pt>
                <c:pt idx="3">
                  <c:v>14</c:v>
                </c:pt>
                <c:pt idx="4">
                  <c:v>8</c:v>
                </c:pt>
              </c:numCache>
            </c:numRef>
          </c:val>
          <c:smooth val="0"/>
          <c:extLst>
            <c:ext xmlns:c16="http://schemas.microsoft.com/office/drawing/2014/chart" uri="{C3380CC4-5D6E-409C-BE32-E72D297353CC}">
              <c16:uniqueId val="{00000001-3CA7-4BFD-B786-47493E70CD5B}"/>
            </c:ext>
          </c:extLst>
        </c:ser>
        <c:dLbls>
          <c:showLegendKey val="0"/>
          <c:showVal val="0"/>
          <c:showCatName val="0"/>
          <c:showSerName val="0"/>
          <c:showPercent val="0"/>
          <c:showBubbleSize val="0"/>
        </c:dLbls>
        <c:smooth val="0"/>
        <c:axId val="133822239"/>
        <c:axId val="133833759"/>
      </c:lineChart>
      <c:catAx>
        <c:axId val="13382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3759"/>
        <c:crosses val="autoZero"/>
        <c:auto val="1"/>
        <c:lblAlgn val="ctr"/>
        <c:lblOffset val="100"/>
        <c:noMultiLvlLbl val="0"/>
      </c:catAx>
      <c:valAx>
        <c:axId val="13383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Sheet5!$G$171</c:f>
              <c:strCache>
                <c:ptCount val="1"/>
                <c:pt idx="0">
                  <c:v>X</c:v>
                </c:pt>
              </c:strCache>
            </c:strRef>
          </c:tx>
          <c:spPr>
            <a:ln w="28575" cap="rnd">
              <a:solidFill>
                <a:schemeClr val="accent1"/>
              </a:solidFill>
              <a:round/>
            </a:ln>
            <a:effectLst/>
          </c:spPr>
          <c:marker>
            <c:symbol val="none"/>
          </c:marker>
          <c:val>
            <c:numRef>
              <c:f>Sheet5!$G$172:$G$176</c:f>
              <c:numCache>
                <c:formatCode>General</c:formatCode>
                <c:ptCount val="5"/>
                <c:pt idx="0">
                  <c:v>0</c:v>
                </c:pt>
                <c:pt idx="1">
                  <c:v>10</c:v>
                </c:pt>
                <c:pt idx="2">
                  <c:v>2</c:v>
                </c:pt>
                <c:pt idx="3">
                  <c:v>12</c:v>
                </c:pt>
                <c:pt idx="4">
                  <c:v>6</c:v>
                </c:pt>
              </c:numCache>
            </c:numRef>
          </c:val>
          <c:smooth val="0"/>
          <c:extLst>
            <c:ext xmlns:c16="http://schemas.microsoft.com/office/drawing/2014/chart" uri="{C3380CC4-5D6E-409C-BE32-E72D297353CC}">
              <c16:uniqueId val="{00000000-13EE-4890-BDD8-48DA1883AEA9}"/>
            </c:ext>
          </c:extLst>
        </c:ser>
        <c:ser>
          <c:idx val="1"/>
          <c:order val="1"/>
          <c:tx>
            <c:strRef>
              <c:f>Sheet5!$H$171</c:f>
              <c:strCache>
                <c:ptCount val="1"/>
                <c:pt idx="0">
                  <c:v>Y</c:v>
                </c:pt>
              </c:strCache>
            </c:strRef>
          </c:tx>
          <c:spPr>
            <a:ln w="28575" cap="rnd">
              <a:solidFill>
                <a:schemeClr val="accent2"/>
              </a:solidFill>
              <a:round/>
            </a:ln>
            <a:effectLst/>
          </c:spPr>
          <c:marker>
            <c:symbol val="none"/>
          </c:marker>
          <c:val>
            <c:numRef>
              <c:f>Sheet5!$H$172:$H$176</c:f>
              <c:numCache>
                <c:formatCode>General</c:formatCode>
                <c:ptCount val="5"/>
                <c:pt idx="0">
                  <c:v>2</c:v>
                </c:pt>
                <c:pt idx="1">
                  <c:v>-8</c:v>
                </c:pt>
                <c:pt idx="2">
                  <c:v>0</c:v>
                </c:pt>
                <c:pt idx="3">
                  <c:v>-10</c:v>
                </c:pt>
                <c:pt idx="4">
                  <c:v>-4</c:v>
                </c:pt>
              </c:numCache>
            </c:numRef>
          </c:val>
          <c:smooth val="0"/>
          <c:extLst>
            <c:ext xmlns:c16="http://schemas.microsoft.com/office/drawing/2014/chart" uri="{C3380CC4-5D6E-409C-BE32-E72D297353CC}">
              <c16:uniqueId val="{00000001-13EE-4890-BDD8-48DA1883AEA9}"/>
            </c:ext>
          </c:extLst>
        </c:ser>
        <c:dLbls>
          <c:showLegendKey val="0"/>
          <c:showVal val="0"/>
          <c:showCatName val="0"/>
          <c:showSerName val="0"/>
          <c:showPercent val="0"/>
          <c:showBubbleSize val="0"/>
        </c:dLbls>
        <c:smooth val="0"/>
        <c:axId val="195686863"/>
        <c:axId val="195687823"/>
      </c:lineChart>
      <c:catAx>
        <c:axId val="19568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7823"/>
        <c:crosses val="autoZero"/>
        <c:auto val="1"/>
        <c:lblAlgn val="ctr"/>
        <c:lblOffset val="100"/>
        <c:noMultiLvlLbl val="0"/>
      </c:catAx>
      <c:valAx>
        <c:axId val="19568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8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(A, B, 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Sheet5!$A$196</c:f>
              <c:strCache>
                <c:ptCount val="1"/>
                <c:pt idx="0">
                  <c:v>A</c:v>
                </c:pt>
              </c:strCache>
            </c:strRef>
          </c:tx>
          <c:spPr>
            <a:ln w="28575" cap="rnd">
              <a:solidFill>
                <a:schemeClr val="accent1"/>
              </a:solidFill>
              <a:round/>
            </a:ln>
            <a:effectLst/>
          </c:spPr>
          <c:marker>
            <c:symbol val="none"/>
          </c:marker>
          <c:val>
            <c:numRef>
              <c:f>Sheet5!$A$197:$A$201</c:f>
              <c:numCache>
                <c:formatCode>General</c:formatCode>
                <c:ptCount val="5"/>
                <c:pt idx="0">
                  <c:v>0</c:v>
                </c:pt>
                <c:pt idx="1">
                  <c:v>14</c:v>
                </c:pt>
                <c:pt idx="2">
                  <c:v>1</c:v>
                </c:pt>
                <c:pt idx="3">
                  <c:v>10</c:v>
                </c:pt>
                <c:pt idx="4">
                  <c:v>5</c:v>
                </c:pt>
              </c:numCache>
            </c:numRef>
          </c:val>
          <c:smooth val="0"/>
          <c:extLst>
            <c:ext xmlns:c16="http://schemas.microsoft.com/office/drawing/2014/chart" uri="{C3380CC4-5D6E-409C-BE32-E72D297353CC}">
              <c16:uniqueId val="{00000000-2B04-4338-B3DE-1C5E0B1030E0}"/>
            </c:ext>
          </c:extLst>
        </c:ser>
        <c:ser>
          <c:idx val="1"/>
          <c:order val="1"/>
          <c:tx>
            <c:strRef>
              <c:f>Sheet5!$B$196</c:f>
              <c:strCache>
                <c:ptCount val="1"/>
                <c:pt idx="0">
                  <c:v>B</c:v>
                </c:pt>
              </c:strCache>
            </c:strRef>
          </c:tx>
          <c:spPr>
            <a:ln w="28575" cap="rnd">
              <a:solidFill>
                <a:schemeClr val="accent2"/>
              </a:solidFill>
              <a:round/>
            </a:ln>
            <a:effectLst/>
          </c:spPr>
          <c:marker>
            <c:symbol val="none"/>
          </c:marker>
          <c:val>
            <c:numRef>
              <c:f>Sheet5!$B$197:$B$201</c:f>
              <c:numCache>
                <c:formatCode>General</c:formatCode>
                <c:ptCount val="5"/>
                <c:pt idx="0">
                  <c:v>2</c:v>
                </c:pt>
                <c:pt idx="1">
                  <c:v>6</c:v>
                </c:pt>
                <c:pt idx="2">
                  <c:v>8</c:v>
                </c:pt>
                <c:pt idx="3">
                  <c:v>5</c:v>
                </c:pt>
                <c:pt idx="4">
                  <c:v>6</c:v>
                </c:pt>
              </c:numCache>
            </c:numRef>
          </c:val>
          <c:smooth val="0"/>
          <c:extLst>
            <c:ext xmlns:c16="http://schemas.microsoft.com/office/drawing/2014/chart" uri="{C3380CC4-5D6E-409C-BE32-E72D297353CC}">
              <c16:uniqueId val="{00000001-2B04-4338-B3DE-1C5E0B1030E0}"/>
            </c:ext>
          </c:extLst>
        </c:ser>
        <c:ser>
          <c:idx val="2"/>
          <c:order val="2"/>
          <c:tx>
            <c:strRef>
              <c:f>Sheet5!$C$196</c:f>
              <c:strCache>
                <c:ptCount val="1"/>
                <c:pt idx="0">
                  <c:v>C</c:v>
                </c:pt>
              </c:strCache>
            </c:strRef>
          </c:tx>
          <c:spPr>
            <a:ln w="28575" cap="rnd">
              <a:solidFill>
                <a:schemeClr val="accent3"/>
              </a:solidFill>
              <a:round/>
            </a:ln>
            <a:effectLst/>
          </c:spPr>
          <c:marker>
            <c:symbol val="none"/>
          </c:marker>
          <c:val>
            <c:numRef>
              <c:f>Sheet5!$C$197:$C$201</c:f>
              <c:numCache>
                <c:formatCode>General</c:formatCode>
                <c:ptCount val="5"/>
                <c:pt idx="0">
                  <c:v>2</c:v>
                </c:pt>
                <c:pt idx="1">
                  <c:v>11</c:v>
                </c:pt>
                <c:pt idx="2">
                  <c:v>3</c:v>
                </c:pt>
                <c:pt idx="3">
                  <c:v>13</c:v>
                </c:pt>
                <c:pt idx="4">
                  <c:v>4</c:v>
                </c:pt>
              </c:numCache>
            </c:numRef>
          </c:val>
          <c:smooth val="0"/>
          <c:extLst>
            <c:ext xmlns:c16="http://schemas.microsoft.com/office/drawing/2014/chart" uri="{C3380CC4-5D6E-409C-BE32-E72D297353CC}">
              <c16:uniqueId val="{00000002-2B04-4338-B3DE-1C5E0B1030E0}"/>
            </c:ext>
          </c:extLst>
        </c:ser>
        <c:dLbls>
          <c:showLegendKey val="0"/>
          <c:showVal val="0"/>
          <c:showCatName val="0"/>
          <c:showSerName val="0"/>
          <c:showPercent val="0"/>
          <c:showBubbleSize val="0"/>
        </c:dLbls>
        <c:smooth val="0"/>
        <c:axId val="194902607"/>
        <c:axId val="194903087"/>
      </c:lineChart>
      <c:catAx>
        <c:axId val="19490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3087"/>
        <c:crosses val="autoZero"/>
        <c:auto val="1"/>
        <c:lblAlgn val="ctr"/>
        <c:lblOffset val="100"/>
        <c:noMultiLvlLbl val="0"/>
      </c:catAx>
      <c:valAx>
        <c:axId val="1949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Sheet5!$F$241:$F$247</c:f>
              <c:numCache>
                <c:formatCode>General</c:formatCode>
                <c:ptCount val="7"/>
                <c:pt idx="0">
                  <c:v>-23.008967120556918</c:v>
                </c:pt>
                <c:pt idx="1">
                  <c:v>223.95217535702523</c:v>
                </c:pt>
                <c:pt idx="2">
                  <c:v>-465.93822650282254</c:v>
                </c:pt>
                <c:pt idx="3">
                  <c:v>239.11657256725357</c:v>
                </c:pt>
                <c:pt idx="4">
                  <c:v>-52.733311192294423</c:v>
                </c:pt>
                <c:pt idx="5">
                  <c:v>204.94187977416186</c:v>
                </c:pt>
                <c:pt idx="6">
                  <c:v>-126.33012288276313</c:v>
                </c:pt>
              </c:numCache>
            </c:numRef>
          </c:yVal>
          <c:smooth val="0"/>
          <c:extLst>
            <c:ext xmlns:c16="http://schemas.microsoft.com/office/drawing/2014/chart" uri="{C3380CC4-5D6E-409C-BE32-E72D297353CC}">
              <c16:uniqueId val="{00000000-35DB-47A4-838F-F65AF67FD656}"/>
            </c:ext>
          </c:extLst>
        </c:ser>
        <c:dLbls>
          <c:showLegendKey val="0"/>
          <c:showVal val="0"/>
          <c:showCatName val="0"/>
          <c:showSerName val="0"/>
          <c:showPercent val="0"/>
          <c:showBubbleSize val="0"/>
        </c:dLbls>
        <c:axId val="281345359"/>
        <c:axId val="281356879"/>
      </c:scatterChart>
      <c:valAx>
        <c:axId val="2813453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56879"/>
        <c:crosses val="autoZero"/>
        <c:crossBetween val="midCat"/>
      </c:valAx>
      <c:valAx>
        <c:axId val="28135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453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023FF76A-B78C-4077-AA91-21CCF4BFFC64}">
          <cx:dataId val="0"/>
          <cx:layoutPr>
            <cx:binning intervalClosed="r" underflow="20" overflow="90">
              <cx:binCount val="6"/>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247650</xdr:colOff>
      <xdr:row>4</xdr:row>
      <xdr:rowOff>177800</xdr:rowOff>
    </xdr:from>
    <xdr:to>
      <xdr:col>13</xdr:col>
      <xdr:colOff>247650</xdr:colOff>
      <xdr:row>14</xdr:row>
      <xdr:rowOff>177800</xdr:rowOff>
    </xdr:to>
    <xdr:graphicFrame macro="">
      <xdr:nvGraphicFramePr>
        <xdr:cNvPr id="2" name="Chart 1">
          <a:extLst>
            <a:ext uri="{FF2B5EF4-FFF2-40B4-BE49-F238E27FC236}">
              <a16:creationId xmlns:a16="http://schemas.microsoft.com/office/drawing/2014/main" id="{08C8EAE2-947A-4278-F841-A60346B0C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549275</xdr:colOff>
      <xdr:row>17</xdr:row>
      <xdr:rowOff>165100</xdr:rowOff>
    </xdr:from>
    <xdr:to>
      <xdr:col>14</xdr:col>
      <xdr:colOff>244475</xdr:colOff>
      <xdr:row>32</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6FA86805-A42D-3D97-B8FC-7DC5FAAFBF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99225" y="3302000"/>
              <a:ext cx="50990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168275</xdr:colOff>
      <xdr:row>127</xdr:row>
      <xdr:rowOff>19050</xdr:rowOff>
    </xdr:from>
    <xdr:to>
      <xdr:col>4</xdr:col>
      <xdr:colOff>1304925</xdr:colOff>
      <xdr:row>142</xdr:row>
      <xdr:rowOff>0</xdr:rowOff>
    </xdr:to>
    <xdr:graphicFrame macro="">
      <xdr:nvGraphicFramePr>
        <xdr:cNvPr id="4" name="Chart 3">
          <a:extLst>
            <a:ext uri="{FF2B5EF4-FFF2-40B4-BE49-F238E27FC236}">
              <a16:creationId xmlns:a16="http://schemas.microsoft.com/office/drawing/2014/main" id="{489F1AE3-8E37-DB99-4354-BD0DCB911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584200</xdr:colOff>
      <xdr:row>127</xdr:row>
      <xdr:rowOff>19050</xdr:rowOff>
    </xdr:from>
    <xdr:to>
      <xdr:col>12</xdr:col>
      <xdr:colOff>361950</xdr:colOff>
      <xdr:row>142</xdr:row>
      <xdr:rowOff>0</xdr:rowOff>
    </xdr:to>
    <xdr:graphicFrame macro="">
      <xdr:nvGraphicFramePr>
        <xdr:cNvPr id="6" name="Chart 5">
          <a:extLst>
            <a:ext uri="{FF2B5EF4-FFF2-40B4-BE49-F238E27FC236}">
              <a16:creationId xmlns:a16="http://schemas.microsoft.com/office/drawing/2014/main" id="{ADBE73EA-A7DF-483F-AA4B-6C2BEE74A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165100</xdr:colOff>
      <xdr:row>150</xdr:row>
      <xdr:rowOff>139700</xdr:rowOff>
    </xdr:from>
    <xdr:to>
      <xdr:col>9</xdr:col>
      <xdr:colOff>349250</xdr:colOff>
      <xdr:row>165</xdr:row>
      <xdr:rowOff>107950</xdr:rowOff>
    </xdr:to>
    <xdr:graphicFrame macro="">
      <xdr:nvGraphicFramePr>
        <xdr:cNvPr id="8" name="Chart 7">
          <a:extLst>
            <a:ext uri="{FF2B5EF4-FFF2-40B4-BE49-F238E27FC236}">
              <a16:creationId xmlns:a16="http://schemas.microsoft.com/office/drawing/2014/main" id="{29F97C80-4FBD-2785-A4F3-216FE4A53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57151</xdr:colOff>
      <xdr:row>178</xdr:row>
      <xdr:rowOff>177800</xdr:rowOff>
    </xdr:from>
    <xdr:to>
      <xdr:col>4</xdr:col>
      <xdr:colOff>546100</xdr:colOff>
      <xdr:row>191</xdr:row>
      <xdr:rowOff>133350</xdr:rowOff>
    </xdr:to>
    <xdr:graphicFrame macro="">
      <xdr:nvGraphicFramePr>
        <xdr:cNvPr id="9" name="Chart 8">
          <a:extLst>
            <a:ext uri="{FF2B5EF4-FFF2-40B4-BE49-F238E27FC236}">
              <a16:creationId xmlns:a16="http://schemas.microsoft.com/office/drawing/2014/main" id="{6436C0FF-C3D7-7E22-5D9B-5B439D7F23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606425</xdr:colOff>
      <xdr:row>179</xdr:row>
      <xdr:rowOff>19050</xdr:rowOff>
    </xdr:from>
    <xdr:to>
      <xdr:col>12</xdr:col>
      <xdr:colOff>31750</xdr:colOff>
      <xdr:row>192</xdr:row>
      <xdr:rowOff>6350</xdr:rowOff>
    </xdr:to>
    <xdr:graphicFrame macro="">
      <xdr:nvGraphicFramePr>
        <xdr:cNvPr id="10" name="Chart 9">
          <a:extLst>
            <a:ext uri="{FF2B5EF4-FFF2-40B4-BE49-F238E27FC236}">
              <a16:creationId xmlns:a16="http://schemas.microsoft.com/office/drawing/2014/main" id="{B0D936BA-30C9-B25E-DF47-2DBFE6C9C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619125</xdr:colOff>
      <xdr:row>194</xdr:row>
      <xdr:rowOff>171450</xdr:rowOff>
    </xdr:from>
    <xdr:to>
      <xdr:col>11</xdr:col>
      <xdr:colOff>146050</xdr:colOff>
      <xdr:row>206</xdr:row>
      <xdr:rowOff>184150</xdr:rowOff>
    </xdr:to>
    <xdr:graphicFrame macro="">
      <xdr:nvGraphicFramePr>
        <xdr:cNvPr id="12" name="Chart 11">
          <a:extLst>
            <a:ext uri="{FF2B5EF4-FFF2-40B4-BE49-F238E27FC236}">
              <a16:creationId xmlns:a16="http://schemas.microsoft.com/office/drawing/2014/main" id="{668B8390-0493-B246-0B53-2FFD82F74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73025</xdr:colOff>
      <xdr:row>235</xdr:row>
      <xdr:rowOff>38100</xdr:rowOff>
    </xdr:from>
    <xdr:to>
      <xdr:col>14</xdr:col>
      <xdr:colOff>241301</xdr:colOff>
      <xdr:row>249</xdr:row>
      <xdr:rowOff>44450</xdr:rowOff>
    </xdr:to>
    <xdr:graphicFrame macro="">
      <xdr:nvGraphicFramePr>
        <xdr:cNvPr id="13" name="Chart 12">
          <a:extLst>
            <a:ext uri="{FF2B5EF4-FFF2-40B4-BE49-F238E27FC236}">
              <a16:creationId xmlns:a16="http://schemas.microsoft.com/office/drawing/2014/main" id="{6AD8616B-68B8-E29C-76B2-B89F593D3C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chanta, Chandrika Bhargavi (achantci)" id="{AD6D1A8F-EC96-447A-967F-FFD8AB556174}" userId="S::achantci@mail.uc.edu::5afb6959-8634-452f-b647-19068b9f3e5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6" dT="2024-11-06T01:03:28.63" personId="{AD6D1A8F-EC96-447A-967F-FFD8AB556174}" id="{E8597A47-D863-4CC9-8207-8F256CC73FB6}">
    <text xml:space="preserve">The F value (7.373272) is greater than the F Critical value (6.256057), and the P-value (0.037888) is less than 0.05. This means there is sufficient evidence to reject the null hypothesis, indicating that the variances of the Female and Male groups are significantly different. </text>
  </threadedComment>
  <threadedComment ref="F110" dT="2024-11-06T00:59:03.25" personId="{AD6D1A8F-EC96-447A-967F-FFD8AB556174}" id="{9208AE6C-6F17-484F-9CA3-12A8A4B65DBE}">
    <text xml:space="preserve">The t Stat (1.472605) is less than the t Critical two-tail (2.364624), and the P-value (0.18434) is greater than 0.05. Therefore, we fail to reject the null hypothesis, suggesting that there is not enough evidence to say the means of the Female and Male groups are significantly different.
In summary, there is no statistically significant difference between the average scores of the Female and Male groups at the 0.05 significance level.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2834-F928-42B7-A645-EC764EE445A1}">
  <dimension ref="A1:M247"/>
  <sheetViews>
    <sheetView tabSelected="1" topLeftCell="A306" workbookViewId="0">
      <selection activeCell="P244" sqref="P244"/>
    </sheetView>
  </sheetViews>
  <sheetFormatPr defaultRowHeight="14.5" x14ac:dyDescent="0.35"/>
  <cols>
    <col min="1" max="1" width="12.90625" customWidth="1"/>
    <col min="3" max="3" width="10.08984375" customWidth="1"/>
    <col min="4" max="4" width="16.54296875" customWidth="1"/>
    <col min="5" max="5" width="9.1796875" customWidth="1"/>
    <col min="7" max="7" width="10.36328125" customWidth="1"/>
    <col min="15" max="15" width="12.90625" customWidth="1"/>
  </cols>
  <sheetData>
    <row r="1" spans="1:6" x14ac:dyDescent="0.35">
      <c r="D1" s="6" t="s">
        <v>3</v>
      </c>
    </row>
    <row r="3" spans="1:6" x14ac:dyDescent="0.35">
      <c r="C3" s="1"/>
    </row>
    <row r="4" spans="1:6" x14ac:dyDescent="0.35">
      <c r="A4" t="s">
        <v>4</v>
      </c>
      <c r="C4" s="2"/>
    </row>
    <row r="5" spans="1:6" x14ac:dyDescent="0.35">
      <c r="A5">
        <v>22</v>
      </c>
    </row>
    <row r="6" spans="1:6" x14ac:dyDescent="0.35">
      <c r="A6">
        <v>29</v>
      </c>
    </row>
    <row r="7" spans="1:6" x14ac:dyDescent="0.35">
      <c r="A7">
        <v>24</v>
      </c>
    </row>
    <row r="8" spans="1:6" ht="15" thickBot="1" x14ac:dyDescent="0.4">
      <c r="A8">
        <v>34</v>
      </c>
      <c r="C8">
        <v>20</v>
      </c>
    </row>
    <row r="9" spans="1:6" x14ac:dyDescent="0.35">
      <c r="A9">
        <v>98</v>
      </c>
      <c r="C9">
        <v>30</v>
      </c>
      <c r="E9" s="5" t="s">
        <v>5</v>
      </c>
      <c r="F9" s="5" t="s">
        <v>6</v>
      </c>
    </row>
    <row r="10" spans="1:6" x14ac:dyDescent="0.35">
      <c r="A10">
        <v>67</v>
      </c>
      <c r="C10">
        <v>40</v>
      </c>
      <c r="E10" t="s">
        <v>7</v>
      </c>
      <c r="F10">
        <v>1</v>
      </c>
    </row>
    <row r="11" spans="1:6" x14ac:dyDescent="0.35">
      <c r="A11">
        <v>89</v>
      </c>
      <c r="C11">
        <v>50</v>
      </c>
      <c r="E11" t="s">
        <v>8</v>
      </c>
      <c r="F11">
        <v>6</v>
      </c>
    </row>
    <row r="12" spans="1:6" x14ac:dyDescent="0.35">
      <c r="A12">
        <v>56</v>
      </c>
      <c r="C12">
        <v>60</v>
      </c>
      <c r="E12" t="s">
        <v>9</v>
      </c>
      <c r="F12">
        <v>4</v>
      </c>
    </row>
    <row r="13" spans="1:6" x14ac:dyDescent="0.35">
      <c r="A13">
        <v>45</v>
      </c>
      <c r="C13">
        <v>70</v>
      </c>
      <c r="E13" t="s">
        <v>10</v>
      </c>
      <c r="F13">
        <v>2</v>
      </c>
    </row>
    <row r="14" spans="1:6" x14ac:dyDescent="0.35">
      <c r="A14">
        <v>32</v>
      </c>
      <c r="C14">
        <v>80</v>
      </c>
      <c r="E14" t="s">
        <v>11</v>
      </c>
      <c r="F14">
        <v>2</v>
      </c>
    </row>
    <row r="15" spans="1:6" x14ac:dyDescent="0.35">
      <c r="A15">
        <v>23</v>
      </c>
      <c r="C15">
        <v>90</v>
      </c>
      <c r="E15" t="s">
        <v>12</v>
      </c>
      <c r="F15">
        <v>3</v>
      </c>
    </row>
    <row r="16" spans="1:6" x14ac:dyDescent="0.35">
      <c r="A16">
        <v>34</v>
      </c>
      <c r="C16">
        <v>100</v>
      </c>
      <c r="E16" t="s">
        <v>13</v>
      </c>
      <c r="F16">
        <v>1</v>
      </c>
    </row>
    <row r="17" spans="1:6" x14ac:dyDescent="0.35">
      <c r="A17">
        <v>56</v>
      </c>
      <c r="E17" t="s">
        <v>14</v>
      </c>
      <c r="F17">
        <v>3</v>
      </c>
    </row>
    <row r="18" spans="1:6" x14ac:dyDescent="0.35">
      <c r="A18">
        <v>73</v>
      </c>
      <c r="E18" t="s">
        <v>15</v>
      </c>
      <c r="F18">
        <v>1</v>
      </c>
    </row>
    <row r="19" spans="1:6" ht="15" thickBot="1" x14ac:dyDescent="0.4">
      <c r="A19">
        <v>65</v>
      </c>
      <c r="E19" s="4"/>
      <c r="F19" s="4"/>
    </row>
    <row r="20" spans="1:6" x14ac:dyDescent="0.35">
      <c r="A20">
        <v>23</v>
      </c>
    </row>
    <row r="21" spans="1:6" x14ac:dyDescent="0.35">
      <c r="A21">
        <v>22</v>
      </c>
    </row>
    <row r="22" spans="1:6" x14ac:dyDescent="0.35">
      <c r="A22">
        <v>20</v>
      </c>
    </row>
    <row r="23" spans="1:6" x14ac:dyDescent="0.35">
      <c r="A23">
        <v>35</v>
      </c>
    </row>
    <row r="24" spans="1:6" x14ac:dyDescent="0.35">
      <c r="A24">
        <v>45</v>
      </c>
    </row>
    <row r="25" spans="1:6" x14ac:dyDescent="0.35">
      <c r="A25">
        <v>67</v>
      </c>
    </row>
    <row r="26" spans="1:6" x14ac:dyDescent="0.35">
      <c r="A26">
        <v>86</v>
      </c>
    </row>
    <row r="27" spans="1:6" x14ac:dyDescent="0.35">
      <c r="A27">
        <v>83</v>
      </c>
    </row>
    <row r="40" spans="1:5" x14ac:dyDescent="0.35">
      <c r="D40" s="3" t="s">
        <v>16</v>
      </c>
    </row>
    <row r="41" spans="1:5" x14ac:dyDescent="0.35">
      <c r="A41" s="3" t="s">
        <v>17</v>
      </c>
    </row>
    <row r="42" spans="1:5" x14ac:dyDescent="0.35">
      <c r="A42">
        <v>82</v>
      </c>
    </row>
    <row r="43" spans="1:5" ht="15" thickBot="1" x14ac:dyDescent="0.4">
      <c r="A43">
        <v>93</v>
      </c>
    </row>
    <row r="44" spans="1:5" x14ac:dyDescent="0.35">
      <c r="A44">
        <v>91</v>
      </c>
      <c r="D44" s="7" t="s">
        <v>18</v>
      </c>
      <c r="E44" s="7"/>
    </row>
    <row r="45" spans="1:5" x14ac:dyDescent="0.35">
      <c r="A45">
        <v>69</v>
      </c>
    </row>
    <row r="46" spans="1:5" x14ac:dyDescent="0.35">
      <c r="A46">
        <v>96</v>
      </c>
      <c r="D46" t="s">
        <v>19</v>
      </c>
      <c r="E46">
        <v>81.214285714285708</v>
      </c>
    </row>
    <row r="47" spans="1:5" x14ac:dyDescent="0.35">
      <c r="A47">
        <v>61</v>
      </c>
      <c r="D47" t="s">
        <v>20</v>
      </c>
      <c r="E47">
        <v>4.0453182428615264</v>
      </c>
    </row>
    <row r="48" spans="1:5" x14ac:dyDescent="0.35">
      <c r="A48">
        <v>88</v>
      </c>
      <c r="D48" t="s">
        <v>21</v>
      </c>
      <c r="E48">
        <v>85</v>
      </c>
    </row>
    <row r="49" spans="1:5" x14ac:dyDescent="0.35">
      <c r="A49">
        <v>58</v>
      </c>
      <c r="D49" t="s">
        <v>22</v>
      </c>
      <c r="E49">
        <v>93</v>
      </c>
    </row>
    <row r="50" spans="1:5" x14ac:dyDescent="0.35">
      <c r="A50">
        <v>59</v>
      </c>
      <c r="D50" t="s">
        <v>23</v>
      </c>
      <c r="E50">
        <v>15.136194885254211</v>
      </c>
    </row>
    <row r="51" spans="1:5" x14ac:dyDescent="0.35">
      <c r="A51">
        <v>100</v>
      </c>
      <c r="D51" t="s">
        <v>24</v>
      </c>
      <c r="E51">
        <v>229.10439560439576</v>
      </c>
    </row>
    <row r="52" spans="1:5" x14ac:dyDescent="0.35">
      <c r="A52">
        <v>93</v>
      </c>
      <c r="D52" t="s">
        <v>25</v>
      </c>
      <c r="E52">
        <v>-1.4260535063005588</v>
      </c>
    </row>
    <row r="53" spans="1:5" x14ac:dyDescent="0.35">
      <c r="A53">
        <v>71</v>
      </c>
      <c r="D53" t="s">
        <v>26</v>
      </c>
      <c r="E53">
        <v>-0.40210800387937018</v>
      </c>
    </row>
    <row r="54" spans="1:5" x14ac:dyDescent="0.35">
      <c r="A54">
        <v>78</v>
      </c>
      <c r="D54" t="s">
        <v>27</v>
      </c>
      <c r="E54">
        <v>42</v>
      </c>
    </row>
    <row r="55" spans="1:5" x14ac:dyDescent="0.35">
      <c r="A55">
        <v>98</v>
      </c>
      <c r="D55" t="s">
        <v>28</v>
      </c>
      <c r="E55">
        <v>58</v>
      </c>
    </row>
    <row r="56" spans="1:5" x14ac:dyDescent="0.35">
      <c r="D56" t="s">
        <v>29</v>
      </c>
      <c r="E56">
        <v>100</v>
      </c>
    </row>
    <row r="57" spans="1:5" x14ac:dyDescent="0.35">
      <c r="D57" t="s">
        <v>0</v>
      </c>
      <c r="E57">
        <v>1137</v>
      </c>
    </row>
    <row r="58" spans="1:5" ht="15" thickBot="1" x14ac:dyDescent="0.4">
      <c r="D58" s="4" t="s">
        <v>2</v>
      </c>
      <c r="E58" s="4">
        <v>14</v>
      </c>
    </row>
    <row r="64" spans="1:5" x14ac:dyDescent="0.35">
      <c r="D64" s="3" t="s">
        <v>30</v>
      </c>
    </row>
    <row r="65" spans="1:13" x14ac:dyDescent="0.35">
      <c r="A65" s="3" t="s">
        <v>31</v>
      </c>
      <c r="B65" s="3" t="s">
        <v>32</v>
      </c>
      <c r="C65" s="3" t="s">
        <v>33</v>
      </c>
    </row>
    <row r="66" spans="1:13" x14ac:dyDescent="0.35">
      <c r="A66">
        <v>42</v>
      </c>
      <c r="B66">
        <v>69</v>
      </c>
      <c r="C66">
        <v>35</v>
      </c>
    </row>
    <row r="67" spans="1:13" x14ac:dyDescent="0.35">
      <c r="A67">
        <v>53</v>
      </c>
      <c r="B67">
        <v>54</v>
      </c>
      <c r="C67">
        <v>40</v>
      </c>
      <c r="E67" t="s">
        <v>34</v>
      </c>
    </row>
    <row r="68" spans="1:13" x14ac:dyDescent="0.35">
      <c r="A68">
        <v>49</v>
      </c>
      <c r="B68">
        <v>58</v>
      </c>
      <c r="C68">
        <v>53</v>
      </c>
    </row>
    <row r="69" spans="1:13" ht="15" thickBot="1" x14ac:dyDescent="0.4">
      <c r="A69">
        <v>53</v>
      </c>
      <c r="B69">
        <v>64</v>
      </c>
      <c r="C69">
        <v>42</v>
      </c>
      <c r="E69" t="s">
        <v>35</v>
      </c>
    </row>
    <row r="70" spans="1:13" x14ac:dyDescent="0.35">
      <c r="A70">
        <v>43</v>
      </c>
      <c r="B70">
        <v>64</v>
      </c>
      <c r="C70">
        <v>50</v>
      </c>
      <c r="E70" s="5" t="s">
        <v>36</v>
      </c>
      <c r="F70" s="5" t="s">
        <v>2</v>
      </c>
      <c r="G70" s="5" t="s">
        <v>0</v>
      </c>
      <c r="H70" s="5" t="s">
        <v>1</v>
      </c>
      <c r="I70" s="5" t="s">
        <v>37</v>
      </c>
    </row>
    <row r="71" spans="1:13" x14ac:dyDescent="0.35">
      <c r="A71">
        <v>44</v>
      </c>
      <c r="B71">
        <v>55</v>
      </c>
      <c r="C71">
        <v>39</v>
      </c>
      <c r="E71" t="s">
        <v>38</v>
      </c>
      <c r="F71">
        <v>9</v>
      </c>
      <c r="G71">
        <v>435</v>
      </c>
      <c r="H71">
        <v>48.333333333333336</v>
      </c>
      <c r="I71">
        <v>23.5</v>
      </c>
    </row>
    <row r="72" spans="1:13" x14ac:dyDescent="0.35">
      <c r="A72">
        <v>45</v>
      </c>
      <c r="B72">
        <v>56</v>
      </c>
      <c r="C72">
        <v>55</v>
      </c>
      <c r="E72" t="s">
        <v>39</v>
      </c>
      <c r="F72">
        <v>7</v>
      </c>
      <c r="G72">
        <v>420</v>
      </c>
      <c r="H72">
        <v>60</v>
      </c>
      <c r="I72">
        <v>32.333333333333336</v>
      </c>
    </row>
    <row r="73" spans="1:13" ht="15" thickBot="1" x14ac:dyDescent="0.4">
      <c r="A73">
        <v>52</v>
      </c>
      <c r="C73">
        <v>39</v>
      </c>
      <c r="E73" s="4" t="s">
        <v>40</v>
      </c>
      <c r="F73" s="4">
        <v>9</v>
      </c>
      <c r="G73" s="4">
        <v>393</v>
      </c>
      <c r="H73" s="4">
        <v>43.666666666666664</v>
      </c>
      <c r="I73" s="4">
        <v>50.5</v>
      </c>
    </row>
    <row r="74" spans="1:13" x14ac:dyDescent="0.35">
      <c r="A74">
        <v>54</v>
      </c>
      <c r="C74">
        <v>40</v>
      </c>
      <c r="M74" t="s">
        <v>52</v>
      </c>
    </row>
    <row r="75" spans="1:13" x14ac:dyDescent="0.35">
      <c r="M75" t="s">
        <v>53</v>
      </c>
    </row>
    <row r="76" spans="1:13" ht="15" thickBot="1" x14ac:dyDescent="0.4">
      <c r="E76" t="s">
        <v>41</v>
      </c>
      <c r="M76" t="s">
        <v>54</v>
      </c>
    </row>
    <row r="77" spans="1:13" x14ac:dyDescent="0.35">
      <c r="E77" s="5" t="s">
        <v>42</v>
      </c>
      <c r="F77" s="5" t="s">
        <v>43</v>
      </c>
      <c r="G77" s="5" t="s">
        <v>44</v>
      </c>
      <c r="H77" s="5" t="s">
        <v>45</v>
      </c>
      <c r="I77" s="5" t="s">
        <v>46</v>
      </c>
      <c r="J77" s="5" t="s">
        <v>47</v>
      </c>
      <c r="K77" s="5" t="s">
        <v>48</v>
      </c>
    </row>
    <row r="78" spans="1:13" x14ac:dyDescent="0.35">
      <c r="E78" t="s">
        <v>49</v>
      </c>
      <c r="F78">
        <v>1085.8400000000001</v>
      </c>
      <c r="G78">
        <v>2</v>
      </c>
      <c r="H78">
        <v>542.92000000000007</v>
      </c>
      <c r="I78">
        <v>15.196234096692114</v>
      </c>
      <c r="J78">
        <v>7.1563578071762569E-5</v>
      </c>
      <c r="K78">
        <v>3.4433567793667246</v>
      </c>
    </row>
    <row r="79" spans="1:13" x14ac:dyDescent="0.35">
      <c r="E79" t="s">
        <v>50</v>
      </c>
      <c r="F79">
        <v>786</v>
      </c>
      <c r="G79">
        <v>22</v>
      </c>
      <c r="H79">
        <v>35.727272727272727</v>
      </c>
    </row>
    <row r="81" spans="2:11" ht="15" thickBot="1" x14ac:dyDescent="0.4">
      <c r="E81" s="4" t="s">
        <v>51</v>
      </c>
      <c r="F81" s="4">
        <v>1871.8400000000001</v>
      </c>
      <c r="G81" s="4">
        <v>24</v>
      </c>
      <c r="H81" s="4"/>
      <c r="I81" s="4"/>
      <c r="J81" s="4"/>
      <c r="K81" s="4"/>
    </row>
    <row r="87" spans="2:11" x14ac:dyDescent="0.35">
      <c r="D87" s="3" t="s">
        <v>55</v>
      </c>
    </row>
    <row r="88" spans="2:11" x14ac:dyDescent="0.35">
      <c r="B88" t="s">
        <v>56</v>
      </c>
      <c r="C88" t="s">
        <v>57</v>
      </c>
    </row>
    <row r="89" spans="2:11" x14ac:dyDescent="0.35">
      <c r="B89">
        <v>26</v>
      </c>
      <c r="C89">
        <v>23</v>
      </c>
      <c r="E89" s="3" t="s">
        <v>58</v>
      </c>
    </row>
    <row r="90" spans="2:11" ht="15" thickBot="1" x14ac:dyDescent="0.4">
      <c r="B90">
        <v>25</v>
      </c>
      <c r="C90">
        <v>30</v>
      </c>
    </row>
    <row r="91" spans="2:11" x14ac:dyDescent="0.35">
      <c r="B91">
        <v>43</v>
      </c>
      <c r="C91">
        <v>18</v>
      </c>
      <c r="E91" s="5"/>
      <c r="F91" s="5" t="s">
        <v>59</v>
      </c>
      <c r="G91" s="5" t="s">
        <v>60</v>
      </c>
    </row>
    <row r="92" spans="2:11" x14ac:dyDescent="0.35">
      <c r="B92">
        <v>34</v>
      </c>
      <c r="C92">
        <v>25</v>
      </c>
      <c r="E92" t="s">
        <v>19</v>
      </c>
      <c r="F92">
        <v>33</v>
      </c>
      <c r="G92">
        <v>24.8</v>
      </c>
    </row>
    <row r="93" spans="2:11" x14ac:dyDescent="0.35">
      <c r="B93">
        <v>18</v>
      </c>
      <c r="C93">
        <v>28</v>
      </c>
      <c r="E93" t="s">
        <v>37</v>
      </c>
      <c r="F93">
        <v>160</v>
      </c>
      <c r="G93">
        <v>21.700000000000045</v>
      </c>
    </row>
    <row r="94" spans="2:11" x14ac:dyDescent="0.35">
      <c r="B94">
        <v>52</v>
      </c>
      <c r="E94" t="s">
        <v>61</v>
      </c>
      <c r="F94">
        <v>6</v>
      </c>
      <c r="G94">
        <v>5</v>
      </c>
    </row>
    <row r="95" spans="2:11" x14ac:dyDescent="0.35">
      <c r="E95" t="s">
        <v>44</v>
      </c>
      <c r="F95">
        <v>5</v>
      </c>
      <c r="G95">
        <v>4</v>
      </c>
    </row>
    <row r="96" spans="2:11" x14ac:dyDescent="0.35">
      <c r="E96" t="s">
        <v>46</v>
      </c>
      <c r="F96">
        <v>7.3732718894009066</v>
      </c>
    </row>
    <row r="97" spans="2:7" x14ac:dyDescent="0.35">
      <c r="E97" t="s">
        <v>62</v>
      </c>
      <c r="F97">
        <v>3.7888376133341582E-2</v>
      </c>
    </row>
    <row r="98" spans="2:7" ht="15" thickBot="1" x14ac:dyDescent="0.4">
      <c r="E98" s="4" t="s">
        <v>63</v>
      </c>
      <c r="F98" s="4">
        <v>6.2560565021608845</v>
      </c>
      <c r="G98" s="4"/>
    </row>
    <row r="100" spans="2:7" x14ac:dyDescent="0.35">
      <c r="C100" s="3" t="s">
        <v>64</v>
      </c>
    </row>
    <row r="101" spans="2:7" x14ac:dyDescent="0.35">
      <c r="B101" t="s">
        <v>56</v>
      </c>
      <c r="C101" t="s">
        <v>57</v>
      </c>
    </row>
    <row r="102" spans="2:7" x14ac:dyDescent="0.35">
      <c r="B102">
        <v>26</v>
      </c>
      <c r="C102">
        <v>23</v>
      </c>
      <c r="E102" t="s">
        <v>65</v>
      </c>
    </row>
    <row r="103" spans="2:7" ht="15" thickBot="1" x14ac:dyDescent="0.4">
      <c r="B103">
        <v>25</v>
      </c>
      <c r="C103">
        <v>30</v>
      </c>
    </row>
    <row r="104" spans="2:7" x14ac:dyDescent="0.35">
      <c r="B104">
        <v>43</v>
      </c>
      <c r="C104">
        <v>18</v>
      </c>
      <c r="E104" s="5"/>
      <c r="F104" s="5" t="s">
        <v>59</v>
      </c>
      <c r="G104" s="5" t="s">
        <v>60</v>
      </c>
    </row>
    <row r="105" spans="2:7" x14ac:dyDescent="0.35">
      <c r="B105">
        <v>34</v>
      </c>
      <c r="C105">
        <v>25</v>
      </c>
      <c r="E105" t="s">
        <v>19</v>
      </c>
      <c r="F105">
        <v>33</v>
      </c>
      <c r="G105">
        <v>24.8</v>
      </c>
    </row>
    <row r="106" spans="2:7" x14ac:dyDescent="0.35">
      <c r="B106">
        <v>18</v>
      </c>
      <c r="C106">
        <v>28</v>
      </c>
      <c r="E106" t="s">
        <v>37</v>
      </c>
      <c r="F106">
        <v>160</v>
      </c>
      <c r="G106">
        <v>21.700000000000045</v>
      </c>
    </row>
    <row r="107" spans="2:7" x14ac:dyDescent="0.35">
      <c r="B107">
        <v>52</v>
      </c>
      <c r="E107" t="s">
        <v>61</v>
      </c>
      <c r="F107">
        <v>6</v>
      </c>
      <c r="G107">
        <v>5</v>
      </c>
    </row>
    <row r="108" spans="2:7" x14ac:dyDescent="0.35">
      <c r="E108" t="s">
        <v>66</v>
      </c>
      <c r="F108">
        <v>0</v>
      </c>
    </row>
    <row r="109" spans="2:7" x14ac:dyDescent="0.35">
      <c r="E109" t="s">
        <v>44</v>
      </c>
      <c r="F109">
        <v>7</v>
      </c>
    </row>
    <row r="110" spans="2:7" x14ac:dyDescent="0.35">
      <c r="E110" t="s">
        <v>67</v>
      </c>
      <c r="F110">
        <v>1.4726051404930285</v>
      </c>
    </row>
    <row r="111" spans="2:7" x14ac:dyDescent="0.35">
      <c r="E111" t="s">
        <v>68</v>
      </c>
      <c r="F111">
        <v>9.217020234847606E-2</v>
      </c>
    </row>
    <row r="112" spans="2:7" x14ac:dyDescent="0.35">
      <c r="E112" t="s">
        <v>69</v>
      </c>
      <c r="F112">
        <v>1.8945786050900073</v>
      </c>
    </row>
    <row r="113" spans="1:13" x14ac:dyDescent="0.35">
      <c r="E113" t="s">
        <v>70</v>
      </c>
      <c r="F113">
        <v>0.18434040469695212</v>
      </c>
    </row>
    <row r="114" spans="1:13" ht="15" thickBot="1" x14ac:dyDescent="0.4">
      <c r="E114" s="4" t="s">
        <v>71</v>
      </c>
      <c r="F114" s="4">
        <v>2.3646242515927849</v>
      </c>
      <c r="G114" s="4"/>
    </row>
    <row r="118" spans="1:13" x14ac:dyDescent="0.35">
      <c r="A118" s="3" t="s">
        <v>72</v>
      </c>
    </row>
    <row r="120" spans="1:13" x14ac:dyDescent="0.35">
      <c r="A120" t="s">
        <v>73</v>
      </c>
      <c r="B120">
        <v>0</v>
      </c>
      <c r="C120">
        <v>1</v>
      </c>
      <c r="D120">
        <v>2</v>
      </c>
      <c r="E120">
        <v>3</v>
      </c>
      <c r="F120">
        <v>4</v>
      </c>
      <c r="G120">
        <v>5</v>
      </c>
      <c r="H120">
        <v>6</v>
      </c>
      <c r="I120">
        <v>7</v>
      </c>
      <c r="J120">
        <v>8</v>
      </c>
      <c r="K120">
        <v>9</v>
      </c>
      <c r="L120">
        <v>10</v>
      </c>
      <c r="M120">
        <v>11</v>
      </c>
    </row>
    <row r="121" spans="1:13" x14ac:dyDescent="0.35">
      <c r="A121" t="s">
        <v>74</v>
      </c>
      <c r="B121">
        <v>120</v>
      </c>
      <c r="C121">
        <v>150</v>
      </c>
      <c r="D121">
        <v>240</v>
      </c>
      <c r="E121">
        <v>540</v>
      </c>
      <c r="F121">
        <v>210</v>
      </c>
      <c r="G121">
        <v>380</v>
      </c>
      <c r="H121">
        <v>120</v>
      </c>
      <c r="I121">
        <v>870</v>
      </c>
      <c r="J121">
        <v>250</v>
      </c>
      <c r="K121">
        <v>1100</v>
      </c>
      <c r="L121">
        <v>500</v>
      </c>
      <c r="M121">
        <v>950</v>
      </c>
    </row>
    <row r="122" spans="1:13" x14ac:dyDescent="0.35">
      <c r="A122" t="s">
        <v>77</v>
      </c>
      <c r="B122" t="e">
        <v>#N/A</v>
      </c>
      <c r="C122">
        <f t="shared" ref="C122:M122" si="0">AVERAGE(B121:C121)</f>
        <v>135</v>
      </c>
      <c r="D122">
        <f t="shared" si="0"/>
        <v>195</v>
      </c>
      <c r="E122">
        <f t="shared" si="0"/>
        <v>390</v>
      </c>
      <c r="F122">
        <f t="shared" si="0"/>
        <v>375</v>
      </c>
      <c r="G122">
        <f t="shared" si="0"/>
        <v>295</v>
      </c>
      <c r="H122">
        <f t="shared" si="0"/>
        <v>250</v>
      </c>
      <c r="I122">
        <f t="shared" si="0"/>
        <v>495</v>
      </c>
      <c r="J122">
        <f t="shared" si="0"/>
        <v>560</v>
      </c>
      <c r="K122">
        <f t="shared" si="0"/>
        <v>675</v>
      </c>
      <c r="L122">
        <f t="shared" si="0"/>
        <v>800</v>
      </c>
      <c r="M122">
        <f t="shared" si="0"/>
        <v>725</v>
      </c>
    </row>
    <row r="123" spans="1:13" x14ac:dyDescent="0.35">
      <c r="A123" t="s">
        <v>76</v>
      </c>
      <c r="B123" t="e">
        <v>#N/A</v>
      </c>
      <c r="C123" t="e">
        <v>#N/A</v>
      </c>
      <c r="D123" t="e">
        <v>#N/A</v>
      </c>
      <c r="E123">
        <f t="shared" ref="E123:M123" si="1">AVERAGE(B121:E121)</f>
        <v>262.5</v>
      </c>
      <c r="F123">
        <f t="shared" si="1"/>
        <v>285</v>
      </c>
      <c r="G123">
        <f t="shared" si="1"/>
        <v>342.5</v>
      </c>
      <c r="H123">
        <f t="shared" si="1"/>
        <v>312.5</v>
      </c>
      <c r="I123">
        <f t="shared" si="1"/>
        <v>395</v>
      </c>
      <c r="J123">
        <f t="shared" si="1"/>
        <v>405</v>
      </c>
      <c r="K123">
        <f t="shared" si="1"/>
        <v>585</v>
      </c>
      <c r="L123">
        <f t="shared" si="1"/>
        <v>680</v>
      </c>
      <c r="M123">
        <f t="shared" si="1"/>
        <v>700</v>
      </c>
    </row>
    <row r="124" spans="1:13" x14ac:dyDescent="0.35">
      <c r="A124" t="s">
        <v>75</v>
      </c>
      <c r="B124" t="e">
        <v>#N/A</v>
      </c>
      <c r="C124" t="e">
        <v>#N/A</v>
      </c>
      <c r="D124" t="e">
        <v>#N/A</v>
      </c>
      <c r="E124" t="e">
        <v>#N/A</v>
      </c>
      <c r="F124" t="e">
        <v>#N/A</v>
      </c>
      <c r="G124">
        <f t="shared" ref="G124:M124" si="2">AVERAGE(B121:G121)</f>
        <v>273.33333333333331</v>
      </c>
      <c r="H124">
        <f t="shared" si="2"/>
        <v>273.33333333333331</v>
      </c>
      <c r="I124">
        <f t="shared" si="2"/>
        <v>393.33333333333331</v>
      </c>
      <c r="J124">
        <f t="shared" si="2"/>
        <v>395</v>
      </c>
      <c r="K124">
        <f t="shared" si="2"/>
        <v>488.33333333333331</v>
      </c>
      <c r="L124">
        <f t="shared" si="2"/>
        <v>536.66666666666663</v>
      </c>
      <c r="M124">
        <f t="shared" si="2"/>
        <v>631.66666666666663</v>
      </c>
    </row>
    <row r="146" spans="1:13" x14ac:dyDescent="0.35">
      <c r="E146" s="3" t="s">
        <v>78</v>
      </c>
    </row>
    <row r="147" spans="1:13" x14ac:dyDescent="0.35">
      <c r="A147" t="s">
        <v>73</v>
      </c>
      <c r="B147">
        <v>0</v>
      </c>
      <c r="C147">
        <v>1</v>
      </c>
      <c r="D147">
        <v>2</v>
      </c>
      <c r="E147">
        <v>3</v>
      </c>
      <c r="F147">
        <v>4</v>
      </c>
      <c r="G147">
        <v>5</v>
      </c>
      <c r="H147">
        <v>6</v>
      </c>
      <c r="I147">
        <v>7</v>
      </c>
      <c r="J147">
        <v>8</v>
      </c>
      <c r="K147">
        <v>9</v>
      </c>
      <c r="L147">
        <v>10</v>
      </c>
      <c r="M147">
        <v>11</v>
      </c>
    </row>
    <row r="148" spans="1:13" x14ac:dyDescent="0.35">
      <c r="A148" t="s">
        <v>74</v>
      </c>
      <c r="B148">
        <v>120</v>
      </c>
      <c r="C148">
        <v>150</v>
      </c>
      <c r="D148">
        <v>240</v>
      </c>
      <c r="E148">
        <v>540</v>
      </c>
      <c r="F148">
        <v>210</v>
      </c>
      <c r="G148">
        <v>380</v>
      </c>
      <c r="H148">
        <v>120</v>
      </c>
      <c r="I148">
        <v>870</v>
      </c>
      <c r="J148">
        <v>250</v>
      </c>
      <c r="K148">
        <v>1100</v>
      </c>
      <c r="L148">
        <v>500</v>
      </c>
      <c r="M148">
        <v>950</v>
      </c>
    </row>
    <row r="149" spans="1:13" x14ac:dyDescent="0.35">
      <c r="A149" t="s">
        <v>79</v>
      </c>
      <c r="B149" t="e">
        <v>#N/A</v>
      </c>
      <c r="C149">
        <f>B148</f>
        <v>120</v>
      </c>
      <c r="D149">
        <f t="shared" ref="D149:M149" si="3">0.1*C148+0.9*C149</f>
        <v>123</v>
      </c>
      <c r="E149">
        <f t="shared" si="3"/>
        <v>134.69999999999999</v>
      </c>
      <c r="F149">
        <f t="shared" si="3"/>
        <v>175.23</v>
      </c>
      <c r="G149">
        <f t="shared" si="3"/>
        <v>178.70699999999999</v>
      </c>
      <c r="H149">
        <f t="shared" si="3"/>
        <v>198.83629999999999</v>
      </c>
      <c r="I149">
        <f t="shared" si="3"/>
        <v>190.95267000000001</v>
      </c>
      <c r="J149">
        <f t="shared" si="3"/>
        <v>258.85740299999998</v>
      </c>
      <c r="K149">
        <f t="shared" si="3"/>
        <v>257.97166270000002</v>
      </c>
      <c r="L149">
        <f t="shared" si="3"/>
        <v>342.17449643000003</v>
      </c>
      <c r="M149">
        <f t="shared" si="3"/>
        <v>357.95704678700002</v>
      </c>
    </row>
    <row r="170" spans="1:8" x14ac:dyDescent="0.35">
      <c r="A170" s="3" t="s">
        <v>80</v>
      </c>
    </row>
    <row r="171" spans="1:8" x14ac:dyDescent="0.35">
      <c r="A171" t="s">
        <v>81</v>
      </c>
      <c r="B171" t="s">
        <v>82</v>
      </c>
      <c r="G171" t="s">
        <v>81</v>
      </c>
      <c r="H171" t="s">
        <v>82</v>
      </c>
    </row>
    <row r="172" spans="1:8" x14ac:dyDescent="0.35">
      <c r="A172">
        <v>0</v>
      </c>
      <c r="B172">
        <v>2</v>
      </c>
      <c r="G172">
        <v>0</v>
      </c>
      <c r="H172">
        <v>2</v>
      </c>
    </row>
    <row r="173" spans="1:8" x14ac:dyDescent="0.35">
      <c r="A173">
        <v>10</v>
      </c>
      <c r="B173">
        <v>12</v>
      </c>
      <c r="G173">
        <v>10</v>
      </c>
      <c r="H173">
        <v>-8</v>
      </c>
    </row>
    <row r="174" spans="1:8" x14ac:dyDescent="0.35">
      <c r="A174">
        <v>2</v>
      </c>
      <c r="B174">
        <v>4</v>
      </c>
      <c r="G174">
        <v>2</v>
      </c>
      <c r="H174">
        <v>0</v>
      </c>
    </row>
    <row r="175" spans="1:8" x14ac:dyDescent="0.35">
      <c r="A175">
        <v>12</v>
      </c>
      <c r="B175">
        <v>14</v>
      </c>
      <c r="G175">
        <v>12</v>
      </c>
      <c r="H175">
        <v>-10</v>
      </c>
    </row>
    <row r="176" spans="1:8" x14ac:dyDescent="0.35">
      <c r="A176">
        <v>6</v>
      </c>
      <c r="B176">
        <v>8</v>
      </c>
      <c r="G176">
        <v>6</v>
      </c>
      <c r="H176">
        <v>-4</v>
      </c>
    </row>
    <row r="178" spans="1:8" x14ac:dyDescent="0.35">
      <c r="A178" t="s">
        <v>83</v>
      </c>
      <c r="B178">
        <f>CORREL(A172:A176,B172:B176)</f>
        <v>0.99999999999999978</v>
      </c>
      <c r="G178" t="s">
        <v>83</v>
      </c>
      <c r="H178">
        <f>CORREL(G172:G176, H172:H176)</f>
        <v>-0.99999999999999978</v>
      </c>
    </row>
    <row r="196" spans="1:4" x14ac:dyDescent="0.35">
      <c r="A196" t="s">
        <v>84</v>
      </c>
      <c r="B196" t="s">
        <v>85</v>
      </c>
      <c r="C196" t="s">
        <v>86</v>
      </c>
    </row>
    <row r="197" spans="1:4" x14ac:dyDescent="0.35">
      <c r="A197">
        <v>0</v>
      </c>
      <c r="B197">
        <v>2</v>
      </c>
      <c r="C197">
        <v>2</v>
      </c>
    </row>
    <row r="198" spans="1:4" x14ac:dyDescent="0.35">
      <c r="A198">
        <v>14</v>
      </c>
      <c r="B198">
        <v>6</v>
      </c>
      <c r="C198">
        <v>11</v>
      </c>
    </row>
    <row r="199" spans="1:4" x14ac:dyDescent="0.35">
      <c r="A199">
        <v>1</v>
      </c>
      <c r="B199">
        <v>8</v>
      </c>
      <c r="C199">
        <v>3</v>
      </c>
    </row>
    <row r="200" spans="1:4" x14ac:dyDescent="0.35">
      <c r="A200">
        <v>10</v>
      </c>
      <c r="B200">
        <v>5</v>
      </c>
      <c r="C200">
        <v>13</v>
      </c>
    </row>
    <row r="201" spans="1:4" x14ac:dyDescent="0.35">
      <c r="A201">
        <v>5</v>
      </c>
      <c r="B201">
        <v>6</v>
      </c>
      <c r="C201">
        <v>4</v>
      </c>
    </row>
    <row r="203" spans="1:4" ht="15" thickBot="1" x14ac:dyDescent="0.4"/>
    <row r="204" spans="1:4" x14ac:dyDescent="0.35">
      <c r="A204" s="10"/>
      <c r="B204" s="10" t="s">
        <v>84</v>
      </c>
      <c r="C204" s="10" t="s">
        <v>85</v>
      </c>
      <c r="D204" s="10" t="s">
        <v>86</v>
      </c>
    </row>
    <row r="205" spans="1:4" x14ac:dyDescent="0.35">
      <c r="A205" s="8" t="s">
        <v>84</v>
      </c>
      <c r="B205" s="8">
        <v>1</v>
      </c>
      <c r="C205" s="8"/>
      <c r="D205" s="8"/>
    </row>
    <row r="206" spans="1:4" x14ac:dyDescent="0.35">
      <c r="A206" s="8" t="s">
        <v>85</v>
      </c>
      <c r="B206" s="8">
        <v>0.19151606657371736</v>
      </c>
      <c r="C206" s="8">
        <v>1</v>
      </c>
      <c r="D206" s="8"/>
    </row>
    <row r="207" spans="1:4" ht="15" thickBot="1" x14ac:dyDescent="0.4">
      <c r="A207" s="9" t="s">
        <v>86</v>
      </c>
      <c r="B207" s="9">
        <v>0.90926833986372158</v>
      </c>
      <c r="C207" s="9">
        <v>0.10889310129609421</v>
      </c>
      <c r="D207" s="9">
        <v>1</v>
      </c>
    </row>
    <row r="212" spans="1:5" x14ac:dyDescent="0.35">
      <c r="A212" s="3" t="s">
        <v>87</v>
      </c>
    </row>
    <row r="214" spans="1:5" x14ac:dyDescent="0.35">
      <c r="A214" t="s">
        <v>88</v>
      </c>
      <c r="B214" t="s">
        <v>89</v>
      </c>
      <c r="C214" t="s">
        <v>90</v>
      </c>
    </row>
    <row r="215" spans="1:5" x14ac:dyDescent="0.35">
      <c r="A215">
        <v>8500</v>
      </c>
      <c r="B215" s="1">
        <v>2</v>
      </c>
      <c r="C215" s="1">
        <v>2800</v>
      </c>
    </row>
    <row r="216" spans="1:5" x14ac:dyDescent="0.35">
      <c r="A216">
        <v>4700</v>
      </c>
      <c r="B216" s="1">
        <v>5</v>
      </c>
      <c r="C216" s="1">
        <v>200</v>
      </c>
      <c r="D216" t="s">
        <v>91</v>
      </c>
    </row>
    <row r="217" spans="1:5" ht="15" thickBot="1" x14ac:dyDescent="0.4">
      <c r="A217">
        <v>5800</v>
      </c>
      <c r="B217" s="1">
        <v>3</v>
      </c>
      <c r="C217" s="1">
        <v>400</v>
      </c>
    </row>
    <row r="218" spans="1:5" x14ac:dyDescent="0.35">
      <c r="A218">
        <v>7400</v>
      </c>
      <c r="B218" s="1">
        <v>2</v>
      </c>
      <c r="C218" s="1">
        <v>500</v>
      </c>
      <c r="D218" s="11" t="s">
        <v>92</v>
      </c>
      <c r="E218" s="11"/>
    </row>
    <row r="219" spans="1:5" x14ac:dyDescent="0.35">
      <c r="A219">
        <v>6200</v>
      </c>
      <c r="B219" s="1">
        <v>5</v>
      </c>
      <c r="C219" s="1">
        <v>3200</v>
      </c>
      <c r="D219" s="8" t="s">
        <v>93</v>
      </c>
      <c r="E219" s="8">
        <v>0.98068143057709889</v>
      </c>
    </row>
    <row r="220" spans="1:5" x14ac:dyDescent="0.35">
      <c r="A220">
        <v>7300</v>
      </c>
      <c r="B220" s="1">
        <v>3</v>
      </c>
      <c r="C220" s="1">
        <v>1800</v>
      </c>
      <c r="D220" s="8" t="s">
        <v>94</v>
      </c>
      <c r="E220" s="8">
        <v>0.96173606827874514</v>
      </c>
    </row>
    <row r="221" spans="1:5" x14ac:dyDescent="0.35">
      <c r="A221">
        <v>5600</v>
      </c>
      <c r="B221" s="1">
        <v>4</v>
      </c>
      <c r="C221" s="1">
        <v>900</v>
      </c>
      <c r="D221" s="8" t="s">
        <v>95</v>
      </c>
      <c r="E221" s="8">
        <v>0.94260410241811776</v>
      </c>
    </row>
    <row r="222" spans="1:5" x14ac:dyDescent="0.35">
      <c r="D222" s="8" t="s">
        <v>20</v>
      </c>
      <c r="E222" s="8">
        <v>310.52392490364105</v>
      </c>
    </row>
    <row r="223" spans="1:5" ht="15" thickBot="1" x14ac:dyDescent="0.4">
      <c r="D223" s="9" t="s">
        <v>61</v>
      </c>
      <c r="E223" s="9">
        <v>7</v>
      </c>
    </row>
    <row r="225" spans="4:12" ht="15" thickBot="1" x14ac:dyDescent="0.4">
      <c r="D225" t="s">
        <v>41</v>
      </c>
    </row>
    <row r="226" spans="4:12" x14ac:dyDescent="0.35">
      <c r="D226" s="10"/>
      <c r="E226" s="10" t="s">
        <v>44</v>
      </c>
      <c r="F226" s="10" t="s">
        <v>43</v>
      </c>
      <c r="G226" s="10" t="s">
        <v>45</v>
      </c>
      <c r="H226" s="10" t="s">
        <v>46</v>
      </c>
      <c r="I226" s="10" t="s">
        <v>98</v>
      </c>
    </row>
    <row r="227" spans="4:12" x14ac:dyDescent="0.35">
      <c r="D227" s="8" t="s">
        <v>87</v>
      </c>
      <c r="E227" s="8">
        <v>2</v>
      </c>
      <c r="F227" s="8">
        <v>9694299.5682497509</v>
      </c>
      <c r="G227" s="8">
        <v>4847149.7841248754</v>
      </c>
      <c r="H227" s="8">
        <v>50.268544031742614</v>
      </c>
      <c r="I227" s="8">
        <v>1.46412847076885E-3</v>
      </c>
    </row>
    <row r="228" spans="4:12" x14ac:dyDescent="0.35">
      <c r="D228" s="8" t="s">
        <v>96</v>
      </c>
      <c r="E228" s="8">
        <v>4</v>
      </c>
      <c r="F228" s="8">
        <v>385700.43175024848</v>
      </c>
      <c r="G228" s="8">
        <v>96425.107937562119</v>
      </c>
      <c r="H228" s="8"/>
      <c r="I228" s="8"/>
    </row>
    <row r="229" spans="4:12" ht="15" thickBot="1" x14ac:dyDescent="0.4">
      <c r="D229" s="9" t="s">
        <v>51</v>
      </c>
      <c r="E229" s="9">
        <v>6</v>
      </c>
      <c r="F229" s="9">
        <v>10080000</v>
      </c>
      <c r="G229" s="9"/>
      <c r="H229" s="9"/>
      <c r="I229" s="9"/>
    </row>
    <row r="230" spans="4:12" ht="15" thickBot="1" x14ac:dyDescent="0.4"/>
    <row r="231" spans="4:12" x14ac:dyDescent="0.35">
      <c r="D231" s="10"/>
      <c r="E231" s="10" t="s">
        <v>99</v>
      </c>
      <c r="F231" s="10" t="s">
        <v>20</v>
      </c>
      <c r="G231" s="10" t="s">
        <v>67</v>
      </c>
      <c r="H231" s="10" t="s">
        <v>47</v>
      </c>
      <c r="I231" s="10" t="s">
        <v>100</v>
      </c>
      <c r="J231" s="10" t="s">
        <v>101</v>
      </c>
      <c r="K231" s="10" t="s">
        <v>102</v>
      </c>
      <c r="L231" s="10" t="s">
        <v>103</v>
      </c>
    </row>
    <row r="232" spans="4:12" x14ac:dyDescent="0.35">
      <c r="D232" s="8" t="s">
        <v>97</v>
      </c>
      <c r="E232" s="8">
        <v>8536.2138824310859</v>
      </c>
      <c r="F232" s="8">
        <v>386.91174784357685</v>
      </c>
      <c r="G232" s="8">
        <v>22.062431368411591</v>
      </c>
      <c r="H232" s="8">
        <v>2.4981174336364867E-5</v>
      </c>
      <c r="I232" s="8">
        <v>7461.974653987264</v>
      </c>
      <c r="J232" s="8">
        <v>9610.453110874907</v>
      </c>
      <c r="K232" s="8">
        <v>7461.974653987264</v>
      </c>
      <c r="L232" s="8">
        <v>9610.453110874907</v>
      </c>
    </row>
    <row r="233" spans="4:12" x14ac:dyDescent="0.35">
      <c r="D233" s="8" t="s">
        <v>89</v>
      </c>
      <c r="E233" s="8">
        <v>-835.72235137827977</v>
      </c>
      <c r="F233" s="8">
        <v>99.653044691667603</v>
      </c>
      <c r="G233" s="8">
        <v>-8.3863202972277868</v>
      </c>
      <c r="H233" s="8">
        <v>1.1060639246037785E-3</v>
      </c>
      <c r="I233" s="8">
        <v>-1112.4035595305172</v>
      </c>
      <c r="J233" s="8">
        <v>-559.04114322604232</v>
      </c>
      <c r="K233" s="8">
        <v>-1112.4035595305172</v>
      </c>
      <c r="L233" s="8">
        <v>-559.04114322604232</v>
      </c>
    </row>
    <row r="234" spans="4:12" ht="15" thickBot="1" x14ac:dyDescent="0.4">
      <c r="D234" s="9" t="s">
        <v>90</v>
      </c>
      <c r="E234" s="9">
        <v>0.59222849551643975</v>
      </c>
      <c r="F234" s="9">
        <v>0.10434680300246535</v>
      </c>
      <c r="G234" s="9">
        <v>5.6755787285830639</v>
      </c>
      <c r="H234" s="9">
        <v>4.7553093865151325E-3</v>
      </c>
      <c r="I234" s="9">
        <v>0.30251532507720641</v>
      </c>
      <c r="J234" s="9">
        <v>0.88194166595567314</v>
      </c>
      <c r="K234" s="9">
        <v>0.30251532507720641</v>
      </c>
      <c r="L234" s="9">
        <v>0.88194166595567314</v>
      </c>
    </row>
    <row r="238" spans="4:12" x14ac:dyDescent="0.35">
      <c r="D238" t="s">
        <v>104</v>
      </c>
    </row>
    <row r="239" spans="4:12" ht="15" thickBot="1" x14ac:dyDescent="0.4"/>
    <row r="240" spans="4:12" x14ac:dyDescent="0.35">
      <c r="D240" s="10" t="s">
        <v>105</v>
      </c>
      <c r="E240" s="10" t="s">
        <v>106</v>
      </c>
      <c r="F240" s="10" t="s">
        <v>107</v>
      </c>
    </row>
    <row r="241" spans="4:6" x14ac:dyDescent="0.35">
      <c r="D241" s="8">
        <v>1</v>
      </c>
      <c r="E241" s="8">
        <v>8523.0089671205569</v>
      </c>
      <c r="F241" s="8">
        <v>-23.008967120556918</v>
      </c>
    </row>
    <row r="242" spans="4:6" x14ac:dyDescent="0.35">
      <c r="D242" s="8">
        <v>2</v>
      </c>
      <c r="E242" s="8">
        <v>4476.0478246429748</v>
      </c>
      <c r="F242" s="8">
        <v>223.95217535702523</v>
      </c>
    </row>
    <row r="243" spans="4:6" x14ac:dyDescent="0.35">
      <c r="D243" s="8">
        <v>3</v>
      </c>
      <c r="E243" s="8">
        <v>6265.9382265028225</v>
      </c>
      <c r="F243" s="8">
        <v>-465.93822650282254</v>
      </c>
    </row>
    <row r="244" spans="4:6" x14ac:dyDescent="0.35">
      <c r="D244" s="8">
        <v>4</v>
      </c>
      <c r="E244" s="8">
        <v>7160.8834274327464</v>
      </c>
      <c r="F244" s="8">
        <v>239.11657256725357</v>
      </c>
    </row>
    <row r="245" spans="4:6" x14ac:dyDescent="0.35">
      <c r="D245" s="8">
        <v>5</v>
      </c>
      <c r="E245" s="8">
        <v>6252.7333111922944</v>
      </c>
      <c r="F245" s="8">
        <v>-52.733311192294423</v>
      </c>
    </row>
    <row r="246" spans="4:6" x14ac:dyDescent="0.35">
      <c r="D246" s="8">
        <v>6</v>
      </c>
      <c r="E246" s="8">
        <v>7095.0581202258381</v>
      </c>
      <c r="F246" s="8">
        <v>204.94187977416186</v>
      </c>
    </row>
    <row r="247" spans="4:6" ht="15" thickBot="1" x14ac:dyDescent="0.4">
      <c r="D247" s="9">
        <v>7</v>
      </c>
      <c r="E247" s="9">
        <v>5726.3301228827631</v>
      </c>
      <c r="F247" s="9">
        <v>-126.33012288276313</v>
      </c>
    </row>
  </sheetData>
  <sortState xmlns:xlrd2="http://schemas.microsoft.com/office/spreadsheetml/2017/richdata2" ref="E10:E18">
    <sortCondition ref="E10"/>
  </sortState>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 Bhargavi Achanta</dc:creator>
  <cp:lastModifiedBy>Achanta, Chandrika Bhargavi (achantci)</cp:lastModifiedBy>
  <dcterms:created xsi:type="dcterms:W3CDTF">2015-06-05T18:17:20Z</dcterms:created>
  <dcterms:modified xsi:type="dcterms:W3CDTF">2024-11-07T07:03:10Z</dcterms:modified>
</cp:coreProperties>
</file>