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queryTables/queryTable6.xml" ContentType="application/vnd.openxmlformats-officedocument.spreadsheetml.queryTable+xml"/>
  <Override PartName="/xl/tables/table8.xml" ContentType="application/vnd.openxmlformats-officedocument.spreadsheetml.table+xml"/>
  <Override PartName="/xl/queryTables/queryTable7.xml" ContentType="application/vnd.openxmlformats-officedocument.spreadsheetml.queryTable+xml"/>
  <Override PartName="/xl/tables/table9.xml" ContentType="application/vnd.openxmlformats-officedocument.spreadsheetml.table+xml"/>
  <Override PartName="/xl/queryTables/queryTable8.xml" ContentType="application/vnd.openxmlformats-officedocument.spreadsheetml.queryTable+xml"/>
  <Override PartName="/xl/tables/table10.xml" ContentType="application/vnd.openxmlformats-officedocument.spreadsheetml.table+xml"/>
  <Override PartName="/xl/queryTables/queryTable9.xml" ContentType="application/vnd.openxmlformats-officedocument.spreadsheetml.queryTable+xml"/>
  <Override PartName="/xl/tables/table11.xml" ContentType="application/vnd.openxmlformats-officedocument.spreadsheetml.table+xml"/>
  <Override PartName="/xl/queryTables/queryTable10.xml" ContentType="application/vnd.openxmlformats-officedocument.spreadsheetml.queryTable+xml"/>
  <Override PartName="/xl/tables/table12.xml" ContentType="application/vnd.openxmlformats-officedocument.spreadsheetml.table+xml"/>
  <Override PartName="/xl/queryTables/queryTable11.xml" ContentType="application/vnd.openxmlformats-officedocument.spreadsheetml.queryTable+xml"/>
  <Override PartName="/xl/tables/table13.xml" ContentType="application/vnd.openxmlformats-officedocument.spreadsheetml.table+xml"/>
  <Override PartName="/xl/queryTables/queryTable12.xml" ContentType="application/vnd.openxmlformats-officedocument.spreadsheetml.queryTable+xml"/>
  <Override PartName="/xl/tables/table14.xml" ContentType="application/vnd.openxmlformats-officedocument.spreadsheetml.table+xml"/>
  <Override PartName="/xl/queryTables/queryTable13.xml" ContentType="application/vnd.openxmlformats-officedocument.spreadsheetml.queryTable+xml"/>
  <Override PartName="/xl/tables/table15.xml" ContentType="application/vnd.openxmlformats-officedocument.spreadsheetml.table+xml"/>
  <Override PartName="/xl/queryTables/queryTable14.xml" ContentType="application/vnd.openxmlformats-officedocument.spreadsheetml.queryTable+xml"/>
  <Override PartName="/xl/tables/table16.xml" ContentType="application/vnd.openxmlformats-officedocument.spreadsheetml.table+xml"/>
  <Override PartName="/xl/queryTables/queryTable15.xml" ContentType="application/vnd.openxmlformats-officedocument.spreadsheetml.query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tables/table17.xml" ContentType="application/vnd.openxmlformats-officedocument.spreadsheetml.tab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0.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
    </mc:Choice>
  </mc:AlternateContent>
  <xr:revisionPtr revIDLastSave="0" documentId="13_ncr:1_{99323854-410E-4D9C-9532-5C744F427B8A}" xr6:coauthVersionLast="47" xr6:coauthVersionMax="47" xr10:uidLastSave="{00000000-0000-0000-0000-000000000000}"/>
  <bookViews>
    <workbookView xWindow="-108" yWindow="-108" windowWidth="23256" windowHeight="13896" tabRatio="933" xr2:uid="{160F58FC-ECB7-4976-8B98-B5CECD55725A}"/>
  </bookViews>
  <sheets>
    <sheet name="Sales_Performance_Table" sheetId="19" r:id="rId1"/>
    <sheet name="Advanced Sales Dashboard" sheetId="33" r:id="rId2"/>
    <sheet name="Pivot Tables" sheetId="29" r:id="rId3"/>
    <sheet name="Table015 (Page 15)" sheetId="16" state="hidden" r:id="rId4"/>
    <sheet name="Table014 (Page 14)" sheetId="15" state="hidden" r:id="rId5"/>
    <sheet name="Table013 (Page 13)" sheetId="14" state="hidden" r:id="rId6"/>
    <sheet name="Table012 (Page 12)" sheetId="13" state="hidden" r:id="rId7"/>
    <sheet name="Table011 (Page 11)" sheetId="12" state="hidden" r:id="rId8"/>
    <sheet name="Table010 (Page 10)" sheetId="11" state="hidden" r:id="rId9"/>
    <sheet name="Table009 (Page 9)" sheetId="10" state="hidden" r:id="rId10"/>
    <sheet name="Table008 (Page 8)" sheetId="9" state="hidden" r:id="rId11"/>
    <sheet name="Table007 (Page 7)" sheetId="8" state="hidden" r:id="rId12"/>
    <sheet name="Table006 (Page 6)" sheetId="7" state="hidden" r:id="rId13"/>
    <sheet name="Table005 (Page 5)" sheetId="6" state="hidden" r:id="rId14"/>
    <sheet name="Table004 (Page 4)" sheetId="5" state="hidden" r:id="rId15"/>
    <sheet name="Table003 (Page 3)" sheetId="4" state="hidden" r:id="rId16"/>
    <sheet name="Table002 (Page 2)" sheetId="3" state="hidden" r:id="rId17"/>
    <sheet name="Table001 (Page 1)" sheetId="2" state="hidden" r:id="rId18"/>
    <sheet name="Pivot Report Kpi" sheetId="26" r:id="rId19"/>
    <sheet name="Logical &amp; Conditional Formulas" sheetId="21" r:id="rId20"/>
    <sheet name="Lookup &amp; Reference" sheetId="22" r:id="rId21"/>
    <sheet name="Sales By Region" sheetId="1" r:id="rId22"/>
    <sheet name="Product &amp; SalesRep Detail" sheetId="18" r:id="rId23"/>
    <sheet name="Monthly Sales Trend" sheetId="20" r:id="rId24"/>
  </sheets>
  <definedNames>
    <definedName name="_xlnm._FilterDatabase" localSheetId="20" hidden="1">'Lookup &amp; Reference'!$A$2:$F$740</definedName>
    <definedName name="_xlnm._FilterDatabase" localSheetId="22" hidden="1">'Product &amp; SalesRep Detail'!$C$4:$G$742</definedName>
    <definedName name="_xlcn.WorksheetConnection_EndtoEndExcelDataAnalysis.xlsxSales_Performance_Detail_11" hidden="1">Sales_Performance_Detail_1[]</definedName>
    <definedName name="East">'Sales By Region'!$N$25:$N$29</definedName>
    <definedName name="ExternalData_1" localSheetId="17" hidden="1">'Table001 (Page 1)'!$A$1:$H$50</definedName>
    <definedName name="ExternalData_10" localSheetId="8" hidden="1">'Table010 (Page 10)'!$A$1:$H$51</definedName>
    <definedName name="ExternalData_11" localSheetId="7" hidden="1">'Table011 (Page 11)'!$A$1:$H$51</definedName>
    <definedName name="ExternalData_12" localSheetId="6" hidden="1">'Table012 (Page 12)'!$A$1:$H$51</definedName>
    <definedName name="ExternalData_13" localSheetId="5" hidden="1">'Table013 (Page 13)'!$A$1:$H$51</definedName>
    <definedName name="ExternalData_14" localSheetId="4" hidden="1">'Table014 (Page 14)'!$A$1:$H$51</definedName>
    <definedName name="ExternalData_15" localSheetId="3" hidden="1">'Table015 (Page 15)'!$A$1:$H$40</definedName>
    <definedName name="ExternalData_17" localSheetId="0" hidden="1">Sales_Performance_Table!$A$1:$K$739</definedName>
    <definedName name="ExternalData_2" localSheetId="16" hidden="1">'Table002 (Page 2)'!$A$1:$H$51</definedName>
    <definedName name="ExternalData_3" localSheetId="15" hidden="1">'Table003 (Page 3)'!$A$1:$H$51</definedName>
    <definedName name="ExternalData_4" localSheetId="14" hidden="1">'Table004 (Page 4)'!$A$1:$H$51</definedName>
    <definedName name="ExternalData_5" localSheetId="13" hidden="1">'Table005 (Page 5)'!$A$1:$H$51</definedName>
    <definedName name="ExternalData_6" localSheetId="12" hidden="1">'Table006 (Page 6)'!$A$1:$H$51</definedName>
    <definedName name="ExternalData_7" localSheetId="11" hidden="1">'Table007 (Page 7)'!$A$1:$H$51</definedName>
    <definedName name="ExternalData_8" localSheetId="10" hidden="1">'Table008 (Page 8)'!$A$1:$H$51</definedName>
    <definedName name="ExternalData_9" localSheetId="9" hidden="1">'Table009 (Page 9)'!$A$1:$H$51</definedName>
    <definedName name="North">'Sales By Region'!$P$25:$P$29</definedName>
    <definedName name="Slicer_Month">#N/A</definedName>
    <definedName name="Slicer_Product">#N/A</definedName>
    <definedName name="Slicer_Region">#N/A</definedName>
    <definedName name="Slicer_Region1">#N/A</definedName>
    <definedName name="Slicer_SalesRep">#N/A</definedName>
    <definedName name="South">'Sales By Region'!$Q$25:$Q$29</definedName>
    <definedName name="West">'Sales By Region'!$O$25:$O$29</definedName>
  </definedNames>
  <calcPr calcId="191029"/>
  <pivotCaches>
    <pivotCache cacheId="0" r:id="rId25"/>
    <pivotCache cacheId="941" r:id="rId26"/>
    <pivotCache cacheId="944" r:id="rId27"/>
    <pivotCache cacheId="947" r:id="rId28"/>
    <pivotCache cacheId="950" r:id="rId29"/>
    <pivotCache cacheId="953" r:id="rId30"/>
    <pivotCache cacheId="956" r:id="rId31"/>
    <pivotCache cacheId="959" r:id="rId32"/>
    <pivotCache cacheId="962" r:id="rId33"/>
  </pivotCaches>
  <extLst>
    <ext xmlns:x14="http://schemas.microsoft.com/office/spreadsheetml/2009/9/main" uri="{876F7934-8845-4945-9796-88D515C7AA90}">
      <x14:pivotCaches>
        <pivotCache cacheId="844" r:id="rId34"/>
      </x14:pivotCaches>
    </ext>
    <ext xmlns:x14="http://schemas.microsoft.com/office/spreadsheetml/2009/9/main" uri="{BBE1A952-AA13-448e-AADC-164F8A28A991}">
      <x14:slicerCaches>
        <x14:slicerCache r:id="rId35"/>
        <x14:slicerCache r:id="rId36"/>
        <x14:slicerCache r:id="rId37"/>
        <x14:slicerCache r:id="rId38"/>
        <x14:slicerCache r:id="rId3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_Performance_Detail_1" name="Sales_Performance_Detail_1" connection="WorksheetConnection_End to End Excel Data Analysis.xlsx!Sales_Performance_Detail_1"/>
        </x15:modelTables>
        <x15:extLst>
          <ext xmlns:x16="http://schemas.microsoft.com/office/spreadsheetml/2014/11/main" uri="{9835A34E-60A6-4A7C-AAB8-D5F71C897F49}">
            <x16:modelTimeGroupings>
              <x16:modelTimeGrouping tableName="Sales_Performance_Detail_1"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7" i="22" l="1"/>
  <c r="K37" i="22"/>
  <c r="J37" i="22"/>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6" i="18"/>
  <c r="R29" i="18"/>
  <c r="R30" i="18"/>
  <c r="R31" i="18"/>
  <c r="R32" i="18"/>
  <c r="R33" i="18"/>
  <c r="R34" i="18"/>
  <c r="R35" i="18"/>
  <c r="R36" i="18"/>
  <c r="R37" i="18"/>
  <c r="R38" i="18"/>
  <c r="R28" i="18"/>
  <c r="R7" i="18"/>
  <c r="R8" i="18"/>
  <c r="R9" i="18"/>
  <c r="R10" i="18"/>
  <c r="R11" i="18"/>
  <c r="R12" i="18"/>
  <c r="R13" i="18"/>
  <c r="R14" i="18"/>
  <c r="R15" i="18"/>
  <c r="R16" i="18"/>
  <c r="R6" i="18"/>
  <c r="K22" i="22"/>
  <c r="K18" i="22"/>
  <c r="K16" i="22"/>
  <c r="K14" i="22"/>
  <c r="L10" i="22"/>
  <c r="J18" i="21"/>
  <c r="J19" i="21"/>
  <c r="J20" i="21"/>
  <c r="J21" i="21"/>
  <c r="J22" i="21"/>
  <c r="J23" i="21"/>
  <c r="J24" i="21"/>
  <c r="J25" i="21"/>
  <c r="J26" i="21"/>
  <c r="J27" i="21"/>
  <c r="J28" i="21"/>
  <c r="J29" i="21"/>
  <c r="J30" i="21"/>
  <c r="J31" i="21"/>
  <c r="J32" i="21"/>
  <c r="J33" i="21"/>
  <c r="J34" i="21"/>
  <c r="J35" i="21"/>
  <c r="J36" i="21"/>
  <c r="J37" i="21"/>
  <c r="J38" i="21"/>
  <c r="J39" i="21"/>
  <c r="J40" i="21"/>
  <c r="J41" i="21"/>
  <c r="J42" i="21"/>
  <c r="J43" i="21"/>
  <c r="J44" i="21"/>
  <c r="J45" i="21"/>
  <c r="J46" i="21"/>
  <c r="J47" i="21"/>
  <c r="J48" i="21"/>
  <c r="J49" i="21"/>
  <c r="J50" i="21"/>
  <c r="J51" i="21"/>
  <c r="J52" i="21"/>
  <c r="J53" i="21"/>
  <c r="J54" i="21"/>
  <c r="J55" i="21"/>
  <c r="J56" i="21"/>
  <c r="J57" i="21"/>
  <c r="J58" i="21"/>
  <c r="J59" i="21"/>
  <c r="J60" i="21"/>
  <c r="J61" i="21"/>
  <c r="J62" i="21"/>
  <c r="J63" i="21"/>
  <c r="J64" i="21"/>
  <c r="J65" i="21"/>
  <c r="J66" i="21"/>
  <c r="J67" i="21"/>
  <c r="J68" i="21"/>
  <c r="J69" i="21"/>
  <c r="J70" i="21"/>
  <c r="J71" i="21"/>
  <c r="J72" i="21"/>
  <c r="J73" i="21"/>
  <c r="J74" i="21"/>
  <c r="J75" i="21"/>
  <c r="J76" i="21"/>
  <c r="J77" i="21"/>
  <c r="J78" i="21"/>
  <c r="J79" i="21"/>
  <c r="J80" i="21"/>
  <c r="J81" i="21"/>
  <c r="J82" i="21"/>
  <c r="J83" i="21"/>
  <c r="J84" i="21"/>
  <c r="J85" i="21"/>
  <c r="J86" i="21"/>
  <c r="J87" i="21"/>
  <c r="J88" i="21"/>
  <c r="J89" i="21"/>
  <c r="J90" i="21"/>
  <c r="J91" i="21"/>
  <c r="J92" i="21"/>
  <c r="J93" i="21"/>
  <c r="J94" i="21"/>
  <c r="J95" i="21"/>
  <c r="J96" i="21"/>
  <c r="J97" i="21"/>
  <c r="J98" i="21"/>
  <c r="J99" i="21"/>
  <c r="J100" i="21"/>
  <c r="J101" i="21"/>
  <c r="J102" i="21"/>
  <c r="J103" i="21"/>
  <c r="J104" i="21"/>
  <c r="J105" i="21"/>
  <c r="J106" i="21"/>
  <c r="J107" i="21"/>
  <c r="J108" i="21"/>
  <c r="J109" i="21"/>
  <c r="J110" i="21"/>
  <c r="J111" i="21"/>
  <c r="J112" i="21"/>
  <c r="J113" i="21"/>
  <c r="J114" i="21"/>
  <c r="J115" i="21"/>
  <c r="J116" i="21"/>
  <c r="J117" i="21"/>
  <c r="J118" i="21"/>
  <c r="J119" i="21"/>
  <c r="J120" i="21"/>
  <c r="J121" i="21"/>
  <c r="J122" i="21"/>
  <c r="J123" i="21"/>
  <c r="J124" i="21"/>
  <c r="J125" i="21"/>
  <c r="J126" i="21"/>
  <c r="J127" i="21"/>
  <c r="J128" i="21"/>
  <c r="J129" i="21"/>
  <c r="J130" i="21"/>
  <c r="J131" i="21"/>
  <c r="J132" i="21"/>
  <c r="J133" i="21"/>
  <c r="J134" i="21"/>
  <c r="J135" i="21"/>
  <c r="J136" i="21"/>
  <c r="J137" i="21"/>
  <c r="J138" i="21"/>
  <c r="J139" i="21"/>
  <c r="J140" i="21"/>
  <c r="J141" i="21"/>
  <c r="J142" i="21"/>
  <c r="J143" i="21"/>
  <c r="J144" i="21"/>
  <c r="J145" i="21"/>
  <c r="J146" i="21"/>
  <c r="J147" i="21"/>
  <c r="J148" i="21"/>
  <c r="J149" i="21"/>
  <c r="J150" i="21"/>
  <c r="J151" i="21"/>
  <c r="J152" i="21"/>
  <c r="J153" i="21"/>
  <c r="J154" i="21"/>
  <c r="J155" i="21"/>
  <c r="J156" i="21"/>
  <c r="J157" i="21"/>
  <c r="J158" i="21"/>
  <c r="J159" i="21"/>
  <c r="J160" i="21"/>
  <c r="J161" i="21"/>
  <c r="J162" i="21"/>
  <c r="J163" i="21"/>
  <c r="J164" i="21"/>
  <c r="J165" i="21"/>
  <c r="J166" i="21"/>
  <c r="J167" i="21"/>
  <c r="J168" i="21"/>
  <c r="J169" i="21"/>
  <c r="J170" i="21"/>
  <c r="J171" i="21"/>
  <c r="J172" i="21"/>
  <c r="J173" i="21"/>
  <c r="J174" i="21"/>
  <c r="J175" i="21"/>
  <c r="J176" i="21"/>
  <c r="J177" i="21"/>
  <c r="J178" i="21"/>
  <c r="J179" i="21"/>
  <c r="J180" i="21"/>
  <c r="J181" i="21"/>
  <c r="J182" i="21"/>
  <c r="J183" i="21"/>
  <c r="J184" i="21"/>
  <c r="J185" i="21"/>
  <c r="J186" i="21"/>
  <c r="J187" i="21"/>
  <c r="J188" i="21"/>
  <c r="J189" i="21"/>
  <c r="J190" i="21"/>
  <c r="J191" i="21"/>
  <c r="J192" i="21"/>
  <c r="J193" i="21"/>
  <c r="J194" i="21"/>
  <c r="J195" i="21"/>
  <c r="J196" i="21"/>
  <c r="J197" i="21"/>
  <c r="J198" i="21"/>
  <c r="J199" i="21"/>
  <c r="J200" i="21"/>
  <c r="J201" i="21"/>
  <c r="J202" i="21"/>
  <c r="J203" i="21"/>
  <c r="J204" i="21"/>
  <c r="J205" i="21"/>
  <c r="J206" i="21"/>
  <c r="J207" i="21"/>
  <c r="J208" i="21"/>
  <c r="J209" i="21"/>
  <c r="J210" i="21"/>
  <c r="J211" i="21"/>
  <c r="J212" i="21"/>
  <c r="J213" i="21"/>
  <c r="J214" i="21"/>
  <c r="J215" i="21"/>
  <c r="J216" i="21"/>
  <c r="J217" i="21"/>
  <c r="J218" i="21"/>
  <c r="J219" i="21"/>
  <c r="J220" i="21"/>
  <c r="J221" i="21"/>
  <c r="J222" i="21"/>
  <c r="J223" i="21"/>
  <c r="J224" i="21"/>
  <c r="J225" i="21"/>
  <c r="J226" i="21"/>
  <c r="J227" i="21"/>
  <c r="J228" i="21"/>
  <c r="J229" i="21"/>
  <c r="J230" i="21"/>
  <c r="J231" i="21"/>
  <c r="J232" i="21"/>
  <c r="J233" i="21"/>
  <c r="J234" i="21"/>
  <c r="J235" i="21"/>
  <c r="J236" i="21"/>
  <c r="J237" i="21"/>
  <c r="J238" i="21"/>
  <c r="J239" i="21"/>
  <c r="J240" i="21"/>
  <c r="J241" i="21"/>
  <c r="J242" i="21"/>
  <c r="J243" i="21"/>
  <c r="J244" i="21"/>
  <c r="J245" i="21"/>
  <c r="J246" i="21"/>
  <c r="J247" i="21"/>
  <c r="J248" i="21"/>
  <c r="J249" i="21"/>
  <c r="J250" i="21"/>
  <c r="J251" i="21"/>
  <c r="J252" i="21"/>
  <c r="J253" i="21"/>
  <c r="J254" i="21"/>
  <c r="J255" i="21"/>
  <c r="J256" i="21"/>
  <c r="J257" i="21"/>
  <c r="J258" i="21"/>
  <c r="J259" i="21"/>
  <c r="J260" i="21"/>
  <c r="J261" i="21"/>
  <c r="J262" i="21"/>
  <c r="J263" i="21"/>
  <c r="J264" i="21"/>
  <c r="J265" i="21"/>
  <c r="J266" i="21"/>
  <c r="J267" i="21"/>
  <c r="J268" i="21"/>
  <c r="J269" i="21"/>
  <c r="J270" i="21"/>
  <c r="J271" i="21"/>
  <c r="J272" i="21"/>
  <c r="J273" i="21"/>
  <c r="J274" i="21"/>
  <c r="J275" i="21"/>
  <c r="J276" i="21"/>
  <c r="J277" i="21"/>
  <c r="J278" i="21"/>
  <c r="J279" i="21"/>
  <c r="J280" i="21"/>
  <c r="J281" i="21"/>
  <c r="J282" i="21"/>
  <c r="J283" i="21"/>
  <c r="J284" i="21"/>
  <c r="J285" i="21"/>
  <c r="J286" i="21"/>
  <c r="J287" i="21"/>
  <c r="J288" i="21"/>
  <c r="J289" i="21"/>
  <c r="J290" i="21"/>
  <c r="J291" i="21"/>
  <c r="J292" i="21"/>
  <c r="J293" i="21"/>
  <c r="J294" i="21"/>
  <c r="J295" i="21"/>
  <c r="J296" i="21"/>
  <c r="J297" i="21"/>
  <c r="J298" i="21"/>
  <c r="J299" i="21"/>
  <c r="J300" i="21"/>
  <c r="J301" i="21"/>
  <c r="J302" i="21"/>
  <c r="J303" i="21"/>
  <c r="J304" i="21"/>
  <c r="J305" i="21"/>
  <c r="J306" i="21"/>
  <c r="J307" i="21"/>
  <c r="J308" i="21"/>
  <c r="J309" i="21"/>
  <c r="J310" i="21"/>
  <c r="J311" i="21"/>
  <c r="J312" i="21"/>
  <c r="J313" i="21"/>
  <c r="J314" i="21"/>
  <c r="J315" i="21"/>
  <c r="J316" i="21"/>
  <c r="J317" i="21"/>
  <c r="J318" i="21"/>
  <c r="J319" i="21"/>
  <c r="J320" i="21"/>
  <c r="J321" i="21"/>
  <c r="J322" i="21"/>
  <c r="J323" i="21"/>
  <c r="J324" i="21"/>
  <c r="J325" i="21"/>
  <c r="J326" i="21"/>
  <c r="J327" i="21"/>
  <c r="J328" i="21"/>
  <c r="J329" i="21"/>
  <c r="J330" i="21"/>
  <c r="J331" i="21"/>
  <c r="J332" i="21"/>
  <c r="J333" i="21"/>
  <c r="J334" i="21"/>
  <c r="J335" i="21"/>
  <c r="J336" i="21"/>
  <c r="J337" i="21"/>
  <c r="J338" i="21"/>
  <c r="J339" i="21"/>
  <c r="J340" i="21"/>
  <c r="J341" i="21"/>
  <c r="J342" i="21"/>
  <c r="J343" i="21"/>
  <c r="J344" i="21"/>
  <c r="J345" i="21"/>
  <c r="J346" i="21"/>
  <c r="J347" i="21"/>
  <c r="J348" i="21"/>
  <c r="J349" i="21"/>
  <c r="J350" i="21"/>
  <c r="J351" i="21"/>
  <c r="J352" i="21"/>
  <c r="J353" i="21"/>
  <c r="J354" i="21"/>
  <c r="J355" i="21"/>
  <c r="J356" i="21"/>
  <c r="J357" i="21"/>
  <c r="J358" i="21"/>
  <c r="J359" i="21"/>
  <c r="J360" i="21"/>
  <c r="J361" i="21"/>
  <c r="J362" i="21"/>
  <c r="J363" i="21"/>
  <c r="J364" i="21"/>
  <c r="J365" i="21"/>
  <c r="J366" i="21"/>
  <c r="J367" i="21"/>
  <c r="J368" i="21"/>
  <c r="J369" i="21"/>
  <c r="J370" i="21"/>
  <c r="J371" i="21"/>
  <c r="J372" i="21"/>
  <c r="J373" i="21"/>
  <c r="J374" i="21"/>
  <c r="J375" i="21"/>
  <c r="J376" i="21"/>
  <c r="J377" i="21"/>
  <c r="J378" i="21"/>
  <c r="J379" i="21"/>
  <c r="J380" i="21"/>
  <c r="J381" i="21"/>
  <c r="J382" i="21"/>
  <c r="J383" i="21"/>
  <c r="J384" i="21"/>
  <c r="J385" i="21"/>
  <c r="J386" i="21"/>
  <c r="J387" i="21"/>
  <c r="J388" i="21"/>
  <c r="J389" i="21"/>
  <c r="J390" i="21"/>
  <c r="J391" i="21"/>
  <c r="J392" i="21"/>
  <c r="J393" i="21"/>
  <c r="J394" i="21"/>
  <c r="J395" i="21"/>
  <c r="J396" i="21"/>
  <c r="J397" i="21"/>
  <c r="J398" i="21"/>
  <c r="J399" i="21"/>
  <c r="J400" i="21"/>
  <c r="J401" i="21"/>
  <c r="J402" i="21"/>
  <c r="J403" i="21"/>
  <c r="J404" i="21"/>
  <c r="J405" i="21"/>
  <c r="J406" i="21"/>
  <c r="J407" i="21"/>
  <c r="J408" i="21"/>
  <c r="J409" i="21"/>
  <c r="J410" i="21"/>
  <c r="J411" i="21"/>
  <c r="J412" i="21"/>
  <c r="J413" i="21"/>
  <c r="J414" i="21"/>
  <c r="J415" i="21"/>
  <c r="J416" i="21"/>
  <c r="J417" i="21"/>
  <c r="J418" i="21"/>
  <c r="J419" i="21"/>
  <c r="J420" i="21"/>
  <c r="J421" i="21"/>
  <c r="J422" i="21"/>
  <c r="J423" i="21"/>
  <c r="J424" i="21"/>
  <c r="J425" i="21"/>
  <c r="J426" i="21"/>
  <c r="J427" i="21"/>
  <c r="J428" i="21"/>
  <c r="J429" i="21"/>
  <c r="J430" i="21"/>
  <c r="J431" i="21"/>
  <c r="J432" i="21"/>
  <c r="J433" i="21"/>
  <c r="J434" i="21"/>
  <c r="J435" i="21"/>
  <c r="J436" i="21"/>
  <c r="J437" i="21"/>
  <c r="J438" i="21"/>
  <c r="J439" i="21"/>
  <c r="J440" i="21"/>
  <c r="J441" i="21"/>
  <c r="J442" i="21"/>
  <c r="J443" i="21"/>
  <c r="J444" i="21"/>
  <c r="J445" i="21"/>
  <c r="J446" i="21"/>
  <c r="J447" i="21"/>
  <c r="J448" i="21"/>
  <c r="J449" i="21"/>
  <c r="J450" i="21"/>
  <c r="J451" i="21"/>
  <c r="J452" i="21"/>
  <c r="J453" i="21"/>
  <c r="J454" i="21"/>
  <c r="J455" i="21"/>
  <c r="J456" i="21"/>
  <c r="J457" i="21"/>
  <c r="J458" i="21"/>
  <c r="J459" i="21"/>
  <c r="J460" i="21"/>
  <c r="J461" i="21"/>
  <c r="J462" i="21"/>
  <c r="J463" i="21"/>
  <c r="J464" i="21"/>
  <c r="J465" i="21"/>
  <c r="J466" i="21"/>
  <c r="J467" i="21"/>
  <c r="J468" i="21"/>
  <c r="J469" i="21"/>
  <c r="J470" i="21"/>
  <c r="J471" i="21"/>
  <c r="J472" i="21"/>
  <c r="J473" i="21"/>
  <c r="J474" i="21"/>
  <c r="J475" i="21"/>
  <c r="J476" i="21"/>
  <c r="J477" i="21"/>
  <c r="J478" i="21"/>
  <c r="J479" i="21"/>
  <c r="J480" i="21"/>
  <c r="J481" i="21"/>
  <c r="J482" i="21"/>
  <c r="J483" i="21"/>
  <c r="J484" i="21"/>
  <c r="J485" i="21"/>
  <c r="J486" i="21"/>
  <c r="J487" i="21"/>
  <c r="J488" i="21"/>
  <c r="J489" i="21"/>
  <c r="J490" i="21"/>
  <c r="J491" i="21"/>
  <c r="J492" i="21"/>
  <c r="J493" i="21"/>
  <c r="J494" i="21"/>
  <c r="J495" i="21"/>
  <c r="J496" i="21"/>
  <c r="J497" i="21"/>
  <c r="J498" i="21"/>
  <c r="J499" i="21"/>
  <c r="J500" i="21"/>
  <c r="J501" i="21"/>
  <c r="J502" i="21"/>
  <c r="J503" i="21"/>
  <c r="J504" i="21"/>
  <c r="J505" i="21"/>
  <c r="J506" i="21"/>
  <c r="J507" i="21"/>
  <c r="J508" i="21"/>
  <c r="J509" i="21"/>
  <c r="J510" i="21"/>
  <c r="J511" i="21"/>
  <c r="J512" i="21"/>
  <c r="J513" i="21"/>
  <c r="J514" i="21"/>
  <c r="J515" i="21"/>
  <c r="J516" i="21"/>
  <c r="J517" i="21"/>
  <c r="J518" i="21"/>
  <c r="J519" i="21"/>
  <c r="J520" i="21"/>
  <c r="J521" i="21"/>
  <c r="J522" i="21"/>
  <c r="J523" i="21"/>
  <c r="J524" i="21"/>
  <c r="J525" i="21"/>
  <c r="J526" i="21"/>
  <c r="J527" i="21"/>
  <c r="J528" i="21"/>
  <c r="J529" i="21"/>
  <c r="J530" i="21"/>
  <c r="J531" i="21"/>
  <c r="J532" i="21"/>
  <c r="J533" i="21"/>
  <c r="J534" i="21"/>
  <c r="J535" i="21"/>
  <c r="J536" i="21"/>
  <c r="J537" i="21"/>
  <c r="J538" i="21"/>
  <c r="J539" i="21"/>
  <c r="J540" i="21"/>
  <c r="J541" i="21"/>
  <c r="J542" i="21"/>
  <c r="J543" i="21"/>
  <c r="J544" i="21"/>
  <c r="J545" i="21"/>
  <c r="J546" i="21"/>
  <c r="J547" i="21"/>
  <c r="J548" i="21"/>
  <c r="J549" i="21"/>
  <c r="J550" i="21"/>
  <c r="J551" i="21"/>
  <c r="J552" i="21"/>
  <c r="J553" i="21"/>
  <c r="J554" i="21"/>
  <c r="J555" i="21"/>
  <c r="J556" i="21"/>
  <c r="J557" i="21"/>
  <c r="J558" i="21"/>
  <c r="J559" i="21"/>
  <c r="J560" i="21"/>
  <c r="J561" i="21"/>
  <c r="J562" i="21"/>
  <c r="J563" i="21"/>
  <c r="J564" i="21"/>
  <c r="J565" i="21"/>
  <c r="J566" i="21"/>
  <c r="J567" i="21"/>
  <c r="J568" i="21"/>
  <c r="J569" i="21"/>
  <c r="J570" i="21"/>
  <c r="J571" i="21"/>
  <c r="J572" i="21"/>
  <c r="J573" i="21"/>
  <c r="J574" i="21"/>
  <c r="J575" i="21"/>
  <c r="J576" i="21"/>
  <c r="J577" i="21"/>
  <c r="J578" i="21"/>
  <c r="J579" i="21"/>
  <c r="J580" i="21"/>
  <c r="J581" i="21"/>
  <c r="J582" i="21"/>
  <c r="J583" i="21"/>
  <c r="J584" i="21"/>
  <c r="J585" i="21"/>
  <c r="J586" i="21"/>
  <c r="J587" i="21"/>
  <c r="J588" i="21"/>
  <c r="J589" i="21"/>
  <c r="J590" i="21"/>
  <c r="J591" i="21"/>
  <c r="J592" i="21"/>
  <c r="J593" i="21"/>
  <c r="J594" i="21"/>
  <c r="J595" i="21"/>
  <c r="J596" i="21"/>
  <c r="J597" i="21"/>
  <c r="J598" i="21"/>
  <c r="J599" i="21"/>
  <c r="J600" i="21"/>
  <c r="J601" i="21"/>
  <c r="J602" i="21"/>
  <c r="J603" i="21"/>
  <c r="J604" i="21"/>
  <c r="J605" i="21"/>
  <c r="J606" i="21"/>
  <c r="J607" i="21"/>
  <c r="J608" i="21"/>
  <c r="J609" i="21"/>
  <c r="J610" i="21"/>
  <c r="J611" i="21"/>
  <c r="J612" i="21"/>
  <c r="J613" i="21"/>
  <c r="J614" i="21"/>
  <c r="J615" i="21"/>
  <c r="J616" i="21"/>
  <c r="J617" i="21"/>
  <c r="J618" i="21"/>
  <c r="J619" i="21"/>
  <c r="J620" i="21"/>
  <c r="J621" i="21"/>
  <c r="J622" i="21"/>
  <c r="J623" i="21"/>
  <c r="J624" i="21"/>
  <c r="J625" i="21"/>
  <c r="J626" i="21"/>
  <c r="J627" i="21"/>
  <c r="J628" i="21"/>
  <c r="J629" i="21"/>
  <c r="J630" i="21"/>
  <c r="J631" i="21"/>
  <c r="J632" i="21"/>
  <c r="J633" i="21"/>
  <c r="J634" i="21"/>
  <c r="J635" i="21"/>
  <c r="J636" i="21"/>
  <c r="J637" i="21"/>
  <c r="J638" i="21"/>
  <c r="J639" i="21"/>
  <c r="J640" i="21"/>
  <c r="J641" i="21"/>
  <c r="J642" i="21"/>
  <c r="J643" i="21"/>
  <c r="J644" i="21"/>
  <c r="J645" i="21"/>
  <c r="J646" i="21"/>
  <c r="J647" i="21"/>
  <c r="J648" i="21"/>
  <c r="J649" i="21"/>
  <c r="J650" i="21"/>
  <c r="J651" i="21"/>
  <c r="J652" i="21"/>
  <c r="J653" i="21"/>
  <c r="J654" i="21"/>
  <c r="J655" i="21"/>
  <c r="J656" i="21"/>
  <c r="J657" i="21"/>
  <c r="J658" i="21"/>
  <c r="J659" i="21"/>
  <c r="J660" i="21"/>
  <c r="J661" i="21"/>
  <c r="J662" i="21"/>
  <c r="J663" i="21"/>
  <c r="J664" i="21"/>
  <c r="J665" i="21"/>
  <c r="J666" i="21"/>
  <c r="J667" i="21"/>
  <c r="J668" i="21"/>
  <c r="J669" i="21"/>
  <c r="J670" i="21"/>
  <c r="J671" i="21"/>
  <c r="J672" i="21"/>
  <c r="J673" i="21"/>
  <c r="J674" i="21"/>
  <c r="J675" i="21"/>
  <c r="J676" i="21"/>
  <c r="J677" i="21"/>
  <c r="J678" i="21"/>
  <c r="J679" i="21"/>
  <c r="J680" i="21"/>
  <c r="J681" i="21"/>
  <c r="J682" i="21"/>
  <c r="J683" i="21"/>
  <c r="J684" i="21"/>
  <c r="J685" i="21"/>
  <c r="J686" i="21"/>
  <c r="J687" i="21"/>
  <c r="J688" i="21"/>
  <c r="J689" i="21"/>
  <c r="J690" i="21"/>
  <c r="J691" i="21"/>
  <c r="J692" i="21"/>
  <c r="J693" i="21"/>
  <c r="J694" i="21"/>
  <c r="J695" i="21"/>
  <c r="J696" i="21"/>
  <c r="J697" i="21"/>
  <c r="J698" i="21"/>
  <c r="J699" i="21"/>
  <c r="J700" i="21"/>
  <c r="J701" i="21"/>
  <c r="J702" i="21"/>
  <c r="J703" i="21"/>
  <c r="J704" i="21"/>
  <c r="J705" i="21"/>
  <c r="J706" i="21"/>
  <c r="J707" i="21"/>
  <c r="J708" i="21"/>
  <c r="J709" i="21"/>
  <c r="J710" i="21"/>
  <c r="J711" i="21"/>
  <c r="J712" i="21"/>
  <c r="J713" i="21"/>
  <c r="J714" i="21"/>
  <c r="J715" i="21"/>
  <c r="J716" i="21"/>
  <c r="J717" i="21"/>
  <c r="J718" i="21"/>
  <c r="J719" i="21"/>
  <c r="J720" i="21"/>
  <c r="J721" i="21"/>
  <c r="J722" i="21"/>
  <c r="J723" i="21"/>
  <c r="J724" i="21"/>
  <c r="J725" i="21"/>
  <c r="J726" i="21"/>
  <c r="J727" i="21"/>
  <c r="J728" i="21"/>
  <c r="J729" i="21"/>
  <c r="J730" i="21"/>
  <c r="J731" i="21"/>
  <c r="J732" i="21"/>
  <c r="J733" i="21"/>
  <c r="J734" i="21"/>
  <c r="J735" i="21"/>
  <c r="J736" i="21"/>
  <c r="J737" i="21"/>
  <c r="J738" i="21"/>
  <c r="J739" i="21"/>
  <c r="J740" i="21"/>
  <c r="J741" i="21"/>
  <c r="J742" i="21"/>
  <c r="J743" i="21"/>
  <c r="J744" i="21"/>
  <c r="J745" i="21"/>
  <c r="J746" i="21"/>
  <c r="J747" i="21"/>
  <c r="J748" i="21"/>
  <c r="J749" i="21"/>
  <c r="J750" i="21"/>
  <c r="J751" i="21"/>
  <c r="J752" i="21"/>
  <c r="J753" i="21"/>
  <c r="J754" i="21"/>
  <c r="J17" i="21"/>
  <c r="I18" i="21"/>
  <c r="I19" i="21"/>
  <c r="I20" i="21"/>
  <c r="I21" i="21"/>
  <c r="I22" i="21"/>
  <c r="I23" i="21"/>
  <c r="I24" i="21"/>
  <c r="I25" i="21"/>
  <c r="I26" i="21"/>
  <c r="I27" i="21"/>
  <c r="I28" i="21"/>
  <c r="I29" i="21"/>
  <c r="I30" i="21"/>
  <c r="I31" i="21"/>
  <c r="I32" i="21"/>
  <c r="I33" i="21"/>
  <c r="I34" i="21"/>
  <c r="I35" i="21"/>
  <c r="I36" i="21"/>
  <c r="I37" i="21"/>
  <c r="I38" i="21"/>
  <c r="I39" i="21"/>
  <c r="I40" i="21"/>
  <c r="I41" i="21"/>
  <c r="I42" i="21"/>
  <c r="I43" i="21"/>
  <c r="I44" i="21"/>
  <c r="I45" i="21"/>
  <c r="I46" i="21"/>
  <c r="I47" i="21"/>
  <c r="I48" i="21"/>
  <c r="I49" i="21"/>
  <c r="I50" i="21"/>
  <c r="I51" i="21"/>
  <c r="I52" i="21"/>
  <c r="I53" i="21"/>
  <c r="I54" i="21"/>
  <c r="I55" i="21"/>
  <c r="I56" i="21"/>
  <c r="I57" i="21"/>
  <c r="I58" i="21"/>
  <c r="I59" i="21"/>
  <c r="I60" i="21"/>
  <c r="I61" i="21"/>
  <c r="I62" i="21"/>
  <c r="I63" i="21"/>
  <c r="I64" i="21"/>
  <c r="I65" i="21"/>
  <c r="I66" i="21"/>
  <c r="I67" i="21"/>
  <c r="I68" i="21"/>
  <c r="I69" i="21"/>
  <c r="I70" i="21"/>
  <c r="I71" i="21"/>
  <c r="I72" i="21"/>
  <c r="I73" i="21"/>
  <c r="I74" i="21"/>
  <c r="I75" i="21"/>
  <c r="I76" i="21"/>
  <c r="I77" i="21"/>
  <c r="I78" i="21"/>
  <c r="I79" i="21"/>
  <c r="I80" i="21"/>
  <c r="I81" i="21"/>
  <c r="I82" i="21"/>
  <c r="I83" i="21"/>
  <c r="I84" i="21"/>
  <c r="I85" i="21"/>
  <c r="I86" i="21"/>
  <c r="I87" i="21"/>
  <c r="I88" i="21"/>
  <c r="I89" i="21"/>
  <c r="I90" i="21"/>
  <c r="I91" i="21"/>
  <c r="I92" i="21"/>
  <c r="I93" i="21"/>
  <c r="I94" i="21"/>
  <c r="I95" i="21"/>
  <c r="I96" i="21"/>
  <c r="I97" i="21"/>
  <c r="I98" i="21"/>
  <c r="I99" i="21"/>
  <c r="I100" i="21"/>
  <c r="I101" i="21"/>
  <c r="I102" i="21"/>
  <c r="I103" i="21"/>
  <c r="I104" i="21"/>
  <c r="I105" i="21"/>
  <c r="I106" i="21"/>
  <c r="I107" i="21"/>
  <c r="I108" i="21"/>
  <c r="I109" i="21"/>
  <c r="I110" i="21"/>
  <c r="I111" i="21"/>
  <c r="I112" i="21"/>
  <c r="I113" i="21"/>
  <c r="I114" i="21"/>
  <c r="I115" i="21"/>
  <c r="I116" i="21"/>
  <c r="I117" i="21"/>
  <c r="I118" i="21"/>
  <c r="I119" i="21"/>
  <c r="I120" i="21"/>
  <c r="I121" i="21"/>
  <c r="I122" i="21"/>
  <c r="I123" i="21"/>
  <c r="I124" i="21"/>
  <c r="I125" i="21"/>
  <c r="I126" i="21"/>
  <c r="I127" i="21"/>
  <c r="I128" i="21"/>
  <c r="I129" i="21"/>
  <c r="I130" i="21"/>
  <c r="I131" i="21"/>
  <c r="I132" i="21"/>
  <c r="I133" i="21"/>
  <c r="I134" i="21"/>
  <c r="I135" i="21"/>
  <c r="I136" i="21"/>
  <c r="I137" i="21"/>
  <c r="I138" i="21"/>
  <c r="I139" i="21"/>
  <c r="I140" i="21"/>
  <c r="I141" i="21"/>
  <c r="I142" i="21"/>
  <c r="I143" i="21"/>
  <c r="I144" i="21"/>
  <c r="I145" i="21"/>
  <c r="I146" i="21"/>
  <c r="I147" i="21"/>
  <c r="I148" i="21"/>
  <c r="I149" i="21"/>
  <c r="I150" i="21"/>
  <c r="I151" i="21"/>
  <c r="I152" i="21"/>
  <c r="I153" i="21"/>
  <c r="I154" i="21"/>
  <c r="I155" i="21"/>
  <c r="I156" i="21"/>
  <c r="I157" i="21"/>
  <c r="I158" i="21"/>
  <c r="I159" i="21"/>
  <c r="I160" i="21"/>
  <c r="I161" i="21"/>
  <c r="I162" i="21"/>
  <c r="I163" i="21"/>
  <c r="I164" i="21"/>
  <c r="I165" i="21"/>
  <c r="I166" i="21"/>
  <c r="I167" i="21"/>
  <c r="I168" i="21"/>
  <c r="I169" i="21"/>
  <c r="I170" i="21"/>
  <c r="I171" i="21"/>
  <c r="I172" i="21"/>
  <c r="I173" i="21"/>
  <c r="I174" i="21"/>
  <c r="I175" i="21"/>
  <c r="I176" i="21"/>
  <c r="I177" i="21"/>
  <c r="I178" i="21"/>
  <c r="I179" i="21"/>
  <c r="I180" i="21"/>
  <c r="I181" i="21"/>
  <c r="I182" i="21"/>
  <c r="I183" i="21"/>
  <c r="I184" i="21"/>
  <c r="I185" i="21"/>
  <c r="I186" i="21"/>
  <c r="I187" i="21"/>
  <c r="I188" i="21"/>
  <c r="I189" i="21"/>
  <c r="I190" i="21"/>
  <c r="I191" i="21"/>
  <c r="I192" i="21"/>
  <c r="I193" i="21"/>
  <c r="I194" i="21"/>
  <c r="I195" i="21"/>
  <c r="I196" i="21"/>
  <c r="I197" i="21"/>
  <c r="I198" i="21"/>
  <c r="I199" i="21"/>
  <c r="I200" i="21"/>
  <c r="I201" i="21"/>
  <c r="I202" i="21"/>
  <c r="I203" i="21"/>
  <c r="I204" i="21"/>
  <c r="I205" i="21"/>
  <c r="I206" i="21"/>
  <c r="I207" i="21"/>
  <c r="I208" i="21"/>
  <c r="I209" i="21"/>
  <c r="I210" i="21"/>
  <c r="I211" i="21"/>
  <c r="I212" i="21"/>
  <c r="I213" i="21"/>
  <c r="I214" i="21"/>
  <c r="I215" i="21"/>
  <c r="I216" i="21"/>
  <c r="I217" i="21"/>
  <c r="I218" i="21"/>
  <c r="I219" i="21"/>
  <c r="I220" i="21"/>
  <c r="I221" i="21"/>
  <c r="I222" i="21"/>
  <c r="I223" i="21"/>
  <c r="I224" i="21"/>
  <c r="I225" i="21"/>
  <c r="I226" i="21"/>
  <c r="I227" i="21"/>
  <c r="I228" i="21"/>
  <c r="I229" i="21"/>
  <c r="I230" i="21"/>
  <c r="I231" i="21"/>
  <c r="I232" i="21"/>
  <c r="I233" i="21"/>
  <c r="I234" i="21"/>
  <c r="I235" i="21"/>
  <c r="I236" i="21"/>
  <c r="I237" i="21"/>
  <c r="I238" i="21"/>
  <c r="I239" i="21"/>
  <c r="I240" i="21"/>
  <c r="I241" i="21"/>
  <c r="I242" i="21"/>
  <c r="I243" i="21"/>
  <c r="I244" i="21"/>
  <c r="I245" i="21"/>
  <c r="I246" i="21"/>
  <c r="I247" i="21"/>
  <c r="I248" i="21"/>
  <c r="I249" i="21"/>
  <c r="I250" i="21"/>
  <c r="I251" i="21"/>
  <c r="I252" i="21"/>
  <c r="I253" i="21"/>
  <c r="I254" i="21"/>
  <c r="I255" i="21"/>
  <c r="I256" i="21"/>
  <c r="I257" i="21"/>
  <c r="I258" i="21"/>
  <c r="I259" i="21"/>
  <c r="I260" i="21"/>
  <c r="I261" i="21"/>
  <c r="I262" i="21"/>
  <c r="I263" i="21"/>
  <c r="I264" i="21"/>
  <c r="I265" i="21"/>
  <c r="I266" i="21"/>
  <c r="I267" i="21"/>
  <c r="I268" i="21"/>
  <c r="I269" i="21"/>
  <c r="I270" i="21"/>
  <c r="I271" i="21"/>
  <c r="I272" i="21"/>
  <c r="I273" i="21"/>
  <c r="I274" i="21"/>
  <c r="I275" i="21"/>
  <c r="I276" i="21"/>
  <c r="I277" i="21"/>
  <c r="I278" i="21"/>
  <c r="I279" i="21"/>
  <c r="I280" i="21"/>
  <c r="I281" i="21"/>
  <c r="I282" i="21"/>
  <c r="I283" i="21"/>
  <c r="I284" i="21"/>
  <c r="I285" i="21"/>
  <c r="I286" i="21"/>
  <c r="I287" i="21"/>
  <c r="I288" i="21"/>
  <c r="I289" i="21"/>
  <c r="I290" i="21"/>
  <c r="I291" i="21"/>
  <c r="I292" i="21"/>
  <c r="I293" i="21"/>
  <c r="I294" i="21"/>
  <c r="I295" i="21"/>
  <c r="I296" i="21"/>
  <c r="I297" i="21"/>
  <c r="I298" i="21"/>
  <c r="I299" i="21"/>
  <c r="I300" i="21"/>
  <c r="I301" i="21"/>
  <c r="I302" i="21"/>
  <c r="I303" i="21"/>
  <c r="I304" i="21"/>
  <c r="I305" i="21"/>
  <c r="I306" i="21"/>
  <c r="I307" i="21"/>
  <c r="I308" i="21"/>
  <c r="I309" i="21"/>
  <c r="I310" i="21"/>
  <c r="I311" i="21"/>
  <c r="I312" i="21"/>
  <c r="I313" i="21"/>
  <c r="I314" i="21"/>
  <c r="I315" i="21"/>
  <c r="I316" i="21"/>
  <c r="I317" i="21"/>
  <c r="I318" i="21"/>
  <c r="I319" i="21"/>
  <c r="I320" i="21"/>
  <c r="I321" i="21"/>
  <c r="I322" i="21"/>
  <c r="I323" i="21"/>
  <c r="I324" i="21"/>
  <c r="I325" i="21"/>
  <c r="I326" i="21"/>
  <c r="I327" i="21"/>
  <c r="I328" i="21"/>
  <c r="I329" i="21"/>
  <c r="I330" i="21"/>
  <c r="I331" i="21"/>
  <c r="I332" i="21"/>
  <c r="I333" i="21"/>
  <c r="I334" i="21"/>
  <c r="I335" i="21"/>
  <c r="I336" i="21"/>
  <c r="I337" i="21"/>
  <c r="I338" i="21"/>
  <c r="I339" i="21"/>
  <c r="I340" i="21"/>
  <c r="I341" i="21"/>
  <c r="I342" i="21"/>
  <c r="I343" i="21"/>
  <c r="I344" i="21"/>
  <c r="I345" i="21"/>
  <c r="I346" i="21"/>
  <c r="I347" i="21"/>
  <c r="I348" i="21"/>
  <c r="I349" i="21"/>
  <c r="I350" i="21"/>
  <c r="I351" i="21"/>
  <c r="I352" i="21"/>
  <c r="I353" i="21"/>
  <c r="I354" i="21"/>
  <c r="I355" i="21"/>
  <c r="I356" i="21"/>
  <c r="I357" i="21"/>
  <c r="I358" i="21"/>
  <c r="I359" i="21"/>
  <c r="I360" i="21"/>
  <c r="I361" i="21"/>
  <c r="I362" i="21"/>
  <c r="I363" i="21"/>
  <c r="I364" i="21"/>
  <c r="I365" i="21"/>
  <c r="I366" i="21"/>
  <c r="I367" i="21"/>
  <c r="I368" i="21"/>
  <c r="I369" i="21"/>
  <c r="I370" i="21"/>
  <c r="I371" i="21"/>
  <c r="I372" i="21"/>
  <c r="I373" i="21"/>
  <c r="I374" i="21"/>
  <c r="I375" i="21"/>
  <c r="I376" i="21"/>
  <c r="I377" i="21"/>
  <c r="I378" i="21"/>
  <c r="I379" i="21"/>
  <c r="I380" i="21"/>
  <c r="I381" i="21"/>
  <c r="I382" i="21"/>
  <c r="I383" i="21"/>
  <c r="I384" i="21"/>
  <c r="I385" i="21"/>
  <c r="I386" i="21"/>
  <c r="I387" i="21"/>
  <c r="I388" i="21"/>
  <c r="I389" i="21"/>
  <c r="I390" i="21"/>
  <c r="I391" i="21"/>
  <c r="I392" i="21"/>
  <c r="I393" i="21"/>
  <c r="I394" i="21"/>
  <c r="I395" i="21"/>
  <c r="I396" i="21"/>
  <c r="I397" i="21"/>
  <c r="I398" i="21"/>
  <c r="I399" i="21"/>
  <c r="I400" i="21"/>
  <c r="I401" i="21"/>
  <c r="I402" i="21"/>
  <c r="I403" i="21"/>
  <c r="I404" i="21"/>
  <c r="I405" i="21"/>
  <c r="I406" i="21"/>
  <c r="I407" i="21"/>
  <c r="I408" i="21"/>
  <c r="I409" i="21"/>
  <c r="I410" i="21"/>
  <c r="I411" i="21"/>
  <c r="I412" i="21"/>
  <c r="I413" i="21"/>
  <c r="I414" i="21"/>
  <c r="I415" i="21"/>
  <c r="I416" i="21"/>
  <c r="I417" i="21"/>
  <c r="I418" i="21"/>
  <c r="I419" i="21"/>
  <c r="I420" i="21"/>
  <c r="I421" i="21"/>
  <c r="I422" i="21"/>
  <c r="I423" i="21"/>
  <c r="I424" i="21"/>
  <c r="I425" i="21"/>
  <c r="I426" i="21"/>
  <c r="I427" i="21"/>
  <c r="I428" i="21"/>
  <c r="I429" i="21"/>
  <c r="I430" i="21"/>
  <c r="I431" i="21"/>
  <c r="I432" i="21"/>
  <c r="I433" i="21"/>
  <c r="I434" i="21"/>
  <c r="I435" i="21"/>
  <c r="I436" i="21"/>
  <c r="I437" i="21"/>
  <c r="I438" i="21"/>
  <c r="I439" i="21"/>
  <c r="I440" i="21"/>
  <c r="I441" i="21"/>
  <c r="I442" i="21"/>
  <c r="I443" i="21"/>
  <c r="I444" i="21"/>
  <c r="I445" i="21"/>
  <c r="I446" i="21"/>
  <c r="I447" i="21"/>
  <c r="I448" i="21"/>
  <c r="I449" i="21"/>
  <c r="I450" i="21"/>
  <c r="I451" i="21"/>
  <c r="I452" i="21"/>
  <c r="I453" i="21"/>
  <c r="I454" i="21"/>
  <c r="I455" i="21"/>
  <c r="I456" i="21"/>
  <c r="I457" i="21"/>
  <c r="I458" i="21"/>
  <c r="I459" i="21"/>
  <c r="I460" i="21"/>
  <c r="I461" i="21"/>
  <c r="I462" i="21"/>
  <c r="I463" i="21"/>
  <c r="I464" i="21"/>
  <c r="I465" i="21"/>
  <c r="I466" i="21"/>
  <c r="I467" i="21"/>
  <c r="I468" i="21"/>
  <c r="I469" i="21"/>
  <c r="I470" i="21"/>
  <c r="I471" i="21"/>
  <c r="I472" i="21"/>
  <c r="I473" i="21"/>
  <c r="I474" i="21"/>
  <c r="I475" i="21"/>
  <c r="I476" i="21"/>
  <c r="I477" i="21"/>
  <c r="I478" i="21"/>
  <c r="I479" i="21"/>
  <c r="I480" i="21"/>
  <c r="I481" i="21"/>
  <c r="I482" i="21"/>
  <c r="I483" i="21"/>
  <c r="I484" i="21"/>
  <c r="I485" i="21"/>
  <c r="I486" i="21"/>
  <c r="I487" i="21"/>
  <c r="I488" i="21"/>
  <c r="I489" i="21"/>
  <c r="I490" i="21"/>
  <c r="I491" i="21"/>
  <c r="I492" i="21"/>
  <c r="I493" i="21"/>
  <c r="I494" i="21"/>
  <c r="I495" i="21"/>
  <c r="I496" i="21"/>
  <c r="I497" i="21"/>
  <c r="I498" i="21"/>
  <c r="I499" i="21"/>
  <c r="I500" i="21"/>
  <c r="I501" i="21"/>
  <c r="I502" i="21"/>
  <c r="I503" i="21"/>
  <c r="I504" i="21"/>
  <c r="I505" i="21"/>
  <c r="I506" i="21"/>
  <c r="I507" i="21"/>
  <c r="I508" i="21"/>
  <c r="I509" i="21"/>
  <c r="I510" i="21"/>
  <c r="I511" i="21"/>
  <c r="I512" i="21"/>
  <c r="I513" i="21"/>
  <c r="I514" i="21"/>
  <c r="I515" i="21"/>
  <c r="I516" i="21"/>
  <c r="I517" i="21"/>
  <c r="I518" i="21"/>
  <c r="I519" i="21"/>
  <c r="I520" i="21"/>
  <c r="I521" i="21"/>
  <c r="I522" i="21"/>
  <c r="I523" i="21"/>
  <c r="I524" i="21"/>
  <c r="I525" i="21"/>
  <c r="I526" i="21"/>
  <c r="I527" i="21"/>
  <c r="I528" i="21"/>
  <c r="I529" i="21"/>
  <c r="I530" i="21"/>
  <c r="I531" i="21"/>
  <c r="I532" i="21"/>
  <c r="I533" i="21"/>
  <c r="I534" i="21"/>
  <c r="I535" i="21"/>
  <c r="I536" i="21"/>
  <c r="I537" i="21"/>
  <c r="I538" i="21"/>
  <c r="I539" i="21"/>
  <c r="I540" i="21"/>
  <c r="I541" i="21"/>
  <c r="I542" i="21"/>
  <c r="I543" i="21"/>
  <c r="I544" i="21"/>
  <c r="I545" i="21"/>
  <c r="I546" i="21"/>
  <c r="I547" i="21"/>
  <c r="I548" i="21"/>
  <c r="I549" i="21"/>
  <c r="I550" i="21"/>
  <c r="I551" i="21"/>
  <c r="I552" i="21"/>
  <c r="I553" i="21"/>
  <c r="I554" i="21"/>
  <c r="I555" i="21"/>
  <c r="I556" i="21"/>
  <c r="I557" i="21"/>
  <c r="I558" i="21"/>
  <c r="I559" i="21"/>
  <c r="I560" i="21"/>
  <c r="I561" i="21"/>
  <c r="I562" i="21"/>
  <c r="I563" i="21"/>
  <c r="I564" i="21"/>
  <c r="I565" i="21"/>
  <c r="I566" i="21"/>
  <c r="I567" i="21"/>
  <c r="I568" i="21"/>
  <c r="I569" i="21"/>
  <c r="I570" i="21"/>
  <c r="I571" i="21"/>
  <c r="I572" i="21"/>
  <c r="I573" i="21"/>
  <c r="I574" i="21"/>
  <c r="I575" i="21"/>
  <c r="I576" i="21"/>
  <c r="I577" i="21"/>
  <c r="I578" i="21"/>
  <c r="I579" i="21"/>
  <c r="I580" i="21"/>
  <c r="I581" i="21"/>
  <c r="I582" i="21"/>
  <c r="I583" i="21"/>
  <c r="I584" i="21"/>
  <c r="I585" i="21"/>
  <c r="I586" i="21"/>
  <c r="I587" i="21"/>
  <c r="I588" i="21"/>
  <c r="I589" i="21"/>
  <c r="I590" i="21"/>
  <c r="I591" i="21"/>
  <c r="I592" i="21"/>
  <c r="I593" i="21"/>
  <c r="I594" i="21"/>
  <c r="I595" i="21"/>
  <c r="I596" i="21"/>
  <c r="I597" i="21"/>
  <c r="I598" i="21"/>
  <c r="I599" i="21"/>
  <c r="I600" i="21"/>
  <c r="I601" i="21"/>
  <c r="I602" i="21"/>
  <c r="I603" i="21"/>
  <c r="I604" i="21"/>
  <c r="I605" i="21"/>
  <c r="I606" i="21"/>
  <c r="I607" i="21"/>
  <c r="I608" i="21"/>
  <c r="I609" i="21"/>
  <c r="I610" i="21"/>
  <c r="I611" i="21"/>
  <c r="I612" i="21"/>
  <c r="I613" i="21"/>
  <c r="I614" i="21"/>
  <c r="I615" i="21"/>
  <c r="I616" i="21"/>
  <c r="I617" i="21"/>
  <c r="I618" i="21"/>
  <c r="I619" i="21"/>
  <c r="I620" i="21"/>
  <c r="I621" i="21"/>
  <c r="I622" i="21"/>
  <c r="I623" i="21"/>
  <c r="I624" i="21"/>
  <c r="I625" i="21"/>
  <c r="I626" i="21"/>
  <c r="I627" i="21"/>
  <c r="I628" i="21"/>
  <c r="I629" i="21"/>
  <c r="I630" i="21"/>
  <c r="I631" i="21"/>
  <c r="I632" i="21"/>
  <c r="I633" i="21"/>
  <c r="I634" i="21"/>
  <c r="I635" i="21"/>
  <c r="I636" i="21"/>
  <c r="I637" i="21"/>
  <c r="I638" i="21"/>
  <c r="I639" i="21"/>
  <c r="I640" i="21"/>
  <c r="I641" i="21"/>
  <c r="I642" i="21"/>
  <c r="I643" i="21"/>
  <c r="I644" i="21"/>
  <c r="I645" i="21"/>
  <c r="I646" i="21"/>
  <c r="I647" i="21"/>
  <c r="I648" i="21"/>
  <c r="I649" i="21"/>
  <c r="I650" i="21"/>
  <c r="I651" i="21"/>
  <c r="I652" i="21"/>
  <c r="I653" i="21"/>
  <c r="I654" i="21"/>
  <c r="I655" i="21"/>
  <c r="I656" i="21"/>
  <c r="I657" i="21"/>
  <c r="I658" i="21"/>
  <c r="I659" i="21"/>
  <c r="I660" i="21"/>
  <c r="I661" i="21"/>
  <c r="I662" i="21"/>
  <c r="I663" i="21"/>
  <c r="I664" i="21"/>
  <c r="I665" i="21"/>
  <c r="I666" i="21"/>
  <c r="I667" i="21"/>
  <c r="I668" i="21"/>
  <c r="I669" i="21"/>
  <c r="I670" i="21"/>
  <c r="I671" i="21"/>
  <c r="I672" i="21"/>
  <c r="I673" i="21"/>
  <c r="I674" i="21"/>
  <c r="I675" i="21"/>
  <c r="I676" i="21"/>
  <c r="I677" i="21"/>
  <c r="I678" i="21"/>
  <c r="I679" i="21"/>
  <c r="I680" i="21"/>
  <c r="I681" i="21"/>
  <c r="I682" i="21"/>
  <c r="I683" i="21"/>
  <c r="I684" i="21"/>
  <c r="I685" i="21"/>
  <c r="I686" i="21"/>
  <c r="I687" i="21"/>
  <c r="I688" i="21"/>
  <c r="I689" i="21"/>
  <c r="I690" i="21"/>
  <c r="I691" i="21"/>
  <c r="I692" i="21"/>
  <c r="I693" i="21"/>
  <c r="I694" i="21"/>
  <c r="I695" i="21"/>
  <c r="I696" i="21"/>
  <c r="I697" i="21"/>
  <c r="I698" i="21"/>
  <c r="I699" i="21"/>
  <c r="I700" i="21"/>
  <c r="I701" i="21"/>
  <c r="I702" i="21"/>
  <c r="I703" i="21"/>
  <c r="I704" i="21"/>
  <c r="I705" i="21"/>
  <c r="I706" i="21"/>
  <c r="I707" i="21"/>
  <c r="I708" i="21"/>
  <c r="I709" i="21"/>
  <c r="I710" i="21"/>
  <c r="I711" i="21"/>
  <c r="I712" i="21"/>
  <c r="I713" i="21"/>
  <c r="I714" i="21"/>
  <c r="I715" i="21"/>
  <c r="I716" i="21"/>
  <c r="I717" i="21"/>
  <c r="I718" i="21"/>
  <c r="I719" i="21"/>
  <c r="I720" i="21"/>
  <c r="I721" i="21"/>
  <c r="I722" i="21"/>
  <c r="I723" i="21"/>
  <c r="I724" i="21"/>
  <c r="I725" i="21"/>
  <c r="I726" i="21"/>
  <c r="I727" i="21"/>
  <c r="I728" i="21"/>
  <c r="I729" i="21"/>
  <c r="I730" i="21"/>
  <c r="I731" i="21"/>
  <c r="I732" i="21"/>
  <c r="I733" i="21"/>
  <c r="I734" i="21"/>
  <c r="I735" i="21"/>
  <c r="I736" i="21"/>
  <c r="I737" i="21"/>
  <c r="I738" i="21"/>
  <c r="I739" i="21"/>
  <c r="I740" i="21"/>
  <c r="I741" i="21"/>
  <c r="I742" i="21"/>
  <c r="I743" i="21"/>
  <c r="I744" i="21"/>
  <c r="I745" i="21"/>
  <c r="I746" i="21"/>
  <c r="I747" i="21"/>
  <c r="I748" i="21"/>
  <c r="I749" i="21"/>
  <c r="I750" i="21"/>
  <c r="I751" i="21"/>
  <c r="I752" i="21"/>
  <c r="I753" i="21"/>
  <c r="I754" i="21"/>
  <c r="I17" i="21"/>
  <c r="H23" i="21" a="1"/>
  <c r="H23" i="21" s="1"/>
  <c r="H24" i="21" a="1"/>
  <c r="H24" i="21" s="1"/>
  <c r="H25" i="21" a="1"/>
  <c r="H25" i="21" s="1"/>
  <c r="H26" i="21" a="1"/>
  <c r="H26" i="21" s="1"/>
  <c r="H27" i="21" a="1"/>
  <c r="H27" i="21" s="1"/>
  <c r="H28" i="21" a="1"/>
  <c r="H28" i="21" s="1"/>
  <c r="H29" i="21" a="1"/>
  <c r="H29" i="21" s="1"/>
  <c r="H30" i="21" a="1"/>
  <c r="H30" i="21" s="1"/>
  <c r="H31" i="21" a="1"/>
  <c r="H31" i="21" s="1"/>
  <c r="H32" i="21" a="1"/>
  <c r="H32" i="21" s="1"/>
  <c r="H33" i="21" a="1"/>
  <c r="H33" i="21" s="1"/>
  <c r="H34" i="21" a="1"/>
  <c r="H34" i="21" s="1"/>
  <c r="H35" i="21" a="1"/>
  <c r="H35" i="21" s="1"/>
  <c r="H36" i="21" a="1"/>
  <c r="H36" i="21" s="1"/>
  <c r="H37" i="21" a="1"/>
  <c r="H37" i="21" s="1"/>
  <c r="H38" i="21" a="1"/>
  <c r="H38" i="21" s="1"/>
  <c r="H39" i="21" a="1"/>
  <c r="H39" i="21" s="1"/>
  <c r="H40" i="21" a="1"/>
  <c r="H40" i="21" s="1"/>
  <c r="H41" i="21" a="1"/>
  <c r="H41" i="21" s="1"/>
  <c r="H42" i="21" a="1"/>
  <c r="H42" i="21" s="1"/>
  <c r="H43" i="21" a="1"/>
  <c r="H43" i="21" s="1"/>
  <c r="H44" i="21" a="1"/>
  <c r="H44" i="21"/>
  <c r="H45" i="21" a="1"/>
  <c r="H45" i="21" s="1"/>
  <c r="H46" i="21" a="1"/>
  <c r="H46" i="21" s="1"/>
  <c r="H47" i="21" a="1"/>
  <c r="H47" i="21" s="1"/>
  <c r="H48" i="21" a="1"/>
  <c r="H48" i="21" s="1"/>
  <c r="H49" i="21" a="1"/>
  <c r="H49" i="21" s="1"/>
  <c r="H50" i="21" a="1"/>
  <c r="H50" i="21" s="1"/>
  <c r="H51" i="21" a="1"/>
  <c r="H51" i="21" s="1"/>
  <c r="H52" i="21" a="1"/>
  <c r="H52" i="21" s="1"/>
  <c r="H53" i="21" a="1"/>
  <c r="H53" i="21" s="1"/>
  <c r="H54" i="21" a="1"/>
  <c r="H54" i="21" s="1"/>
  <c r="H55" i="21" a="1"/>
  <c r="H55" i="21" s="1"/>
  <c r="H56" i="21" a="1"/>
  <c r="H56" i="21" s="1"/>
  <c r="H57" i="21" a="1"/>
  <c r="H57" i="21" s="1"/>
  <c r="H58" i="21" a="1"/>
  <c r="H58" i="21"/>
  <c r="H59" i="21" a="1"/>
  <c r="H59" i="21" s="1"/>
  <c r="H60" i="21" a="1"/>
  <c r="H60" i="21"/>
  <c r="H61" i="21" a="1"/>
  <c r="H61" i="21" s="1"/>
  <c r="H62" i="21" a="1"/>
  <c r="H62" i="21" s="1"/>
  <c r="H63" i="21" a="1"/>
  <c r="H63" i="21" s="1"/>
  <c r="H64" i="21" a="1"/>
  <c r="H64" i="21" s="1"/>
  <c r="H65" i="21" a="1"/>
  <c r="H65" i="21" s="1"/>
  <c r="H66" i="21" a="1"/>
  <c r="H66" i="21" s="1"/>
  <c r="H67" i="21" a="1"/>
  <c r="H67" i="21" s="1"/>
  <c r="H68" i="21" a="1"/>
  <c r="H68" i="21" s="1"/>
  <c r="H69" i="21" a="1"/>
  <c r="H69" i="21" s="1"/>
  <c r="H70" i="21" a="1"/>
  <c r="H70" i="21" s="1"/>
  <c r="H71" i="21" a="1"/>
  <c r="H71" i="21" s="1"/>
  <c r="H72" i="21" a="1"/>
  <c r="H72" i="21"/>
  <c r="H73" i="21" a="1"/>
  <c r="H73" i="21"/>
  <c r="H74" i="21" a="1"/>
  <c r="H74" i="21" s="1"/>
  <c r="H75" i="21" a="1"/>
  <c r="H75" i="21" s="1"/>
  <c r="H76" i="21" a="1"/>
  <c r="H76" i="21" s="1"/>
  <c r="H77" i="21" a="1"/>
  <c r="H77" i="21" s="1"/>
  <c r="H78" i="21" a="1"/>
  <c r="H78" i="21" s="1"/>
  <c r="H79" i="21" a="1"/>
  <c r="H79" i="21" s="1"/>
  <c r="H80" i="21" a="1"/>
  <c r="H80" i="21" s="1"/>
  <c r="H81" i="21" a="1"/>
  <c r="H81" i="21"/>
  <c r="H82" i="21" a="1"/>
  <c r="H82" i="21"/>
  <c r="H83" i="21" a="1"/>
  <c r="H83" i="21"/>
  <c r="H84" i="21" a="1"/>
  <c r="H84" i="21" s="1"/>
  <c r="H85" i="21" a="1"/>
  <c r="H85" i="21" s="1"/>
  <c r="H86" i="21" a="1"/>
  <c r="H86" i="21" s="1"/>
  <c r="H87" i="21" a="1"/>
  <c r="H87" i="21" s="1"/>
  <c r="H88" i="21" a="1"/>
  <c r="H88" i="21" s="1"/>
  <c r="H89" i="21" a="1"/>
  <c r="H89" i="21" s="1"/>
  <c r="H90" i="21" a="1"/>
  <c r="H90" i="21" s="1"/>
  <c r="H91" i="21" a="1"/>
  <c r="H91" i="21"/>
  <c r="H92" i="21" a="1"/>
  <c r="H92" i="21" s="1"/>
  <c r="H93" i="21" a="1"/>
  <c r="H93" i="21" s="1"/>
  <c r="H94" i="21" a="1"/>
  <c r="H94" i="21" s="1"/>
  <c r="H95" i="21" a="1"/>
  <c r="H95" i="21" s="1"/>
  <c r="H96" i="21" a="1"/>
  <c r="H96" i="21"/>
  <c r="H97" i="21" a="1"/>
  <c r="H97" i="21" s="1"/>
  <c r="H98" i="21" a="1"/>
  <c r="H98" i="21"/>
  <c r="H99" i="21" a="1"/>
  <c r="H99" i="21" s="1"/>
  <c r="H100" i="21" a="1"/>
  <c r="H100" i="21" s="1"/>
  <c r="H101" i="21" a="1"/>
  <c r="H101" i="21" s="1"/>
  <c r="H102" i="21" a="1"/>
  <c r="H102" i="21"/>
  <c r="H103" i="21" a="1"/>
  <c r="H103" i="21" s="1"/>
  <c r="H104" i="21" a="1"/>
  <c r="H104" i="21" s="1"/>
  <c r="H105" i="21" a="1"/>
  <c r="H105" i="21" s="1"/>
  <c r="H106" i="21" a="1"/>
  <c r="H106" i="21" s="1"/>
  <c r="H107" i="21" a="1"/>
  <c r="H107" i="21"/>
  <c r="H108" i="21" a="1"/>
  <c r="H108" i="21"/>
  <c r="H109" i="21" a="1"/>
  <c r="H109" i="21" s="1"/>
  <c r="H110" i="21" a="1"/>
  <c r="H110" i="21" s="1"/>
  <c r="H111" i="21" a="1"/>
  <c r="H111" i="21" s="1"/>
  <c r="H112" i="21" a="1"/>
  <c r="H112" i="21" s="1"/>
  <c r="H113" i="21" a="1"/>
  <c r="H113" i="21" s="1"/>
  <c r="H114" i="21" a="1"/>
  <c r="H114" i="21"/>
  <c r="H115" i="21" a="1"/>
  <c r="H115" i="21" s="1"/>
  <c r="H116" i="21" a="1"/>
  <c r="H116" i="21" s="1"/>
  <c r="H117" i="21" a="1"/>
  <c r="H117" i="21" s="1"/>
  <c r="H118" i="21" a="1"/>
  <c r="H118" i="21"/>
  <c r="H119" i="21" a="1"/>
  <c r="H119" i="21" s="1"/>
  <c r="H120" i="21" a="1"/>
  <c r="H120" i="21" s="1"/>
  <c r="H121" i="21" a="1"/>
  <c r="H121" i="21" s="1"/>
  <c r="H122" i="21" a="1"/>
  <c r="H122" i="21" s="1"/>
  <c r="H123" i="21" a="1"/>
  <c r="H123" i="21" s="1"/>
  <c r="H124" i="21" a="1"/>
  <c r="H124" i="21"/>
  <c r="H125" i="21" a="1"/>
  <c r="H125" i="21" s="1"/>
  <c r="H126" i="21" a="1"/>
  <c r="H126" i="21" s="1"/>
  <c r="H127" i="21" a="1"/>
  <c r="H127" i="21" s="1"/>
  <c r="H128" i="21" a="1"/>
  <c r="H128" i="21" s="1"/>
  <c r="H129" i="21" a="1"/>
  <c r="H129" i="21" s="1"/>
  <c r="H130" i="21" a="1"/>
  <c r="H130" i="21" s="1"/>
  <c r="H131" i="21" a="1"/>
  <c r="H131" i="21" s="1"/>
  <c r="H132" i="21" a="1"/>
  <c r="H132" i="21"/>
  <c r="H133" i="21" a="1"/>
  <c r="H133" i="21" s="1"/>
  <c r="H134" i="21" a="1"/>
  <c r="H134" i="21" s="1"/>
  <c r="H135" i="21" a="1"/>
  <c r="H135" i="21" s="1"/>
  <c r="H136" i="21" a="1"/>
  <c r="H136" i="21" s="1"/>
  <c r="H137" i="21" a="1"/>
  <c r="H137" i="21" s="1"/>
  <c r="H138" i="21" a="1"/>
  <c r="H138" i="21" s="1"/>
  <c r="H139" i="21" a="1"/>
  <c r="H139" i="21" s="1"/>
  <c r="H140" i="21" a="1"/>
  <c r="H140" i="21" s="1"/>
  <c r="H141" i="21" a="1"/>
  <c r="H141" i="21" s="1"/>
  <c r="H142" i="21" a="1"/>
  <c r="H142" i="21"/>
  <c r="H143" i="21" a="1"/>
  <c r="H143" i="21" s="1"/>
  <c r="H144" i="21" a="1"/>
  <c r="H144" i="21"/>
  <c r="H145" i="21" a="1"/>
  <c r="H145" i="21" s="1"/>
  <c r="H146" i="21" a="1"/>
  <c r="H146" i="21" s="1"/>
  <c r="H147" i="21" a="1"/>
  <c r="H147" i="21" s="1"/>
  <c r="H148" i="21" a="1"/>
  <c r="H148" i="21" s="1"/>
  <c r="H149" i="21" a="1"/>
  <c r="H149" i="21" s="1"/>
  <c r="H150" i="21" a="1"/>
  <c r="H150" i="21" s="1"/>
  <c r="H151" i="21" a="1"/>
  <c r="H151" i="21" s="1"/>
  <c r="H152" i="21" a="1"/>
  <c r="H152" i="21"/>
  <c r="H153" i="21" a="1"/>
  <c r="H153" i="21" s="1"/>
  <c r="H154" i="21" a="1"/>
  <c r="H154" i="21" s="1"/>
  <c r="H155" i="21" a="1"/>
  <c r="H155" i="21" s="1"/>
  <c r="H156" i="21" a="1"/>
  <c r="H156" i="21"/>
  <c r="H157" i="21" a="1"/>
  <c r="H157" i="21" s="1"/>
  <c r="H158" i="21" a="1"/>
  <c r="H158" i="21" s="1"/>
  <c r="H159" i="21" a="1"/>
  <c r="H159" i="21" s="1"/>
  <c r="H160" i="21" a="1"/>
  <c r="H160" i="21" s="1"/>
  <c r="H161" i="21" a="1"/>
  <c r="H161" i="21" s="1"/>
  <c r="H162" i="21" a="1"/>
  <c r="H162" i="21"/>
  <c r="H163" i="21" a="1"/>
  <c r="H163" i="21" s="1"/>
  <c r="H164" i="21" a="1"/>
  <c r="H164" i="21"/>
  <c r="H165" i="21" a="1"/>
  <c r="H165" i="21" s="1"/>
  <c r="H166" i="21" a="1"/>
  <c r="H166" i="21" s="1"/>
  <c r="H167" i="21" a="1"/>
  <c r="H167" i="21" s="1"/>
  <c r="H168" i="21" a="1"/>
  <c r="H168" i="21"/>
  <c r="H169" i="21" a="1"/>
  <c r="H169" i="21" s="1"/>
  <c r="H170" i="21" a="1"/>
  <c r="H170" i="21" s="1"/>
  <c r="H171" i="21" a="1"/>
  <c r="H171" i="21"/>
  <c r="H172" i="21" a="1"/>
  <c r="H172" i="21" s="1"/>
  <c r="H173" i="21" a="1"/>
  <c r="H173" i="21" s="1"/>
  <c r="H174" i="21" a="1"/>
  <c r="H174" i="21" s="1"/>
  <c r="H175" i="21" a="1"/>
  <c r="H175" i="21" s="1"/>
  <c r="H176" i="21" a="1"/>
  <c r="H176" i="21" s="1"/>
  <c r="H177" i="21" a="1"/>
  <c r="H177" i="21"/>
  <c r="H178" i="21" a="1"/>
  <c r="H178" i="21" s="1"/>
  <c r="H179" i="21" a="1"/>
  <c r="H179" i="21" s="1"/>
  <c r="H180" i="21" a="1"/>
  <c r="H180" i="21" s="1"/>
  <c r="H181" i="21" a="1"/>
  <c r="H181" i="21" s="1"/>
  <c r="H182" i="21" a="1"/>
  <c r="H182" i="21" s="1"/>
  <c r="H183" i="21" a="1"/>
  <c r="H183" i="21" s="1"/>
  <c r="H184" i="21" a="1"/>
  <c r="H184" i="21" s="1"/>
  <c r="H185" i="21" a="1"/>
  <c r="H185" i="21" s="1"/>
  <c r="H186" i="21" a="1"/>
  <c r="H186" i="21" s="1"/>
  <c r="H187" i="21" a="1"/>
  <c r="H187" i="21"/>
  <c r="H188" i="21" a="1"/>
  <c r="H188" i="21"/>
  <c r="H189" i="21" a="1"/>
  <c r="H189" i="21" s="1"/>
  <c r="H190" i="21" a="1"/>
  <c r="H190" i="21" s="1"/>
  <c r="H191" i="21" a="1"/>
  <c r="H191" i="21" s="1"/>
  <c r="H192" i="21" a="1"/>
  <c r="H192" i="21" s="1"/>
  <c r="H193" i="21" a="1"/>
  <c r="H193" i="21" s="1"/>
  <c r="H194" i="21" a="1"/>
  <c r="H194" i="21" s="1"/>
  <c r="H195" i="21" a="1"/>
  <c r="H195" i="21" s="1"/>
  <c r="H196" i="21" a="1"/>
  <c r="H196" i="21"/>
  <c r="H197" i="21" a="1"/>
  <c r="H197" i="21" s="1"/>
  <c r="H198" i="21" a="1"/>
  <c r="H198" i="21" s="1"/>
  <c r="H199" i="21" a="1"/>
  <c r="H199" i="21" s="1"/>
  <c r="H200" i="21" a="1"/>
  <c r="H200" i="21" s="1"/>
  <c r="H201" i="21" a="1"/>
  <c r="H201" i="21"/>
  <c r="H202" i="21" a="1"/>
  <c r="H202" i="21"/>
  <c r="H203" i="21" a="1"/>
  <c r="H203" i="21" s="1"/>
  <c r="H204" i="21" a="1"/>
  <c r="H204" i="21" s="1"/>
  <c r="H205" i="21" a="1"/>
  <c r="H205" i="21" s="1"/>
  <c r="H206" i="21" a="1"/>
  <c r="H206" i="21" s="1"/>
  <c r="H207" i="21" a="1"/>
  <c r="H207" i="21" s="1"/>
  <c r="H208" i="21" a="1"/>
  <c r="H208" i="21"/>
  <c r="H209" i="21" a="1"/>
  <c r="H209" i="21"/>
  <c r="H210" i="21" a="1"/>
  <c r="H210" i="21" s="1"/>
  <c r="H211" i="21" a="1"/>
  <c r="H211" i="21"/>
  <c r="H212" i="21" a="1"/>
  <c r="H212" i="21" s="1"/>
  <c r="H213" i="21" a="1"/>
  <c r="H213" i="21" s="1"/>
  <c r="H214" i="21" a="1"/>
  <c r="H214" i="21" s="1"/>
  <c r="H215" i="21" a="1"/>
  <c r="H215" i="21" s="1"/>
  <c r="H216" i="21" a="1"/>
  <c r="H216" i="21"/>
  <c r="H217" i="21" a="1"/>
  <c r="H217" i="21" s="1"/>
  <c r="H218" i="21" a="1"/>
  <c r="H218" i="21" s="1"/>
  <c r="H219" i="21" a="1"/>
  <c r="H219" i="21" s="1"/>
  <c r="H220" i="21" a="1"/>
  <c r="H220" i="21"/>
  <c r="H221" i="21" a="1"/>
  <c r="H221" i="21" s="1"/>
  <c r="H222" i="21" a="1"/>
  <c r="H222" i="21" s="1"/>
  <c r="H223" i="21" a="1"/>
  <c r="H223" i="21" s="1"/>
  <c r="H224" i="21" a="1"/>
  <c r="H224" i="21" s="1"/>
  <c r="H225" i="21" a="1"/>
  <c r="H225" i="21" s="1"/>
  <c r="H226" i="21" a="1"/>
  <c r="H226" i="21"/>
  <c r="H227" i="21" a="1"/>
  <c r="H227" i="21" s="1"/>
  <c r="H228" i="21" a="1"/>
  <c r="H228" i="21" s="1"/>
  <c r="H229" i="21" a="1"/>
  <c r="H229" i="21" s="1"/>
  <c r="H230" i="21" a="1"/>
  <c r="H230" i="21" s="1"/>
  <c r="H231" i="21" a="1"/>
  <c r="H231" i="21" s="1"/>
  <c r="H232" i="21" a="1"/>
  <c r="H232" i="21" s="1"/>
  <c r="H233" i="21" a="1"/>
  <c r="H233" i="21"/>
  <c r="H234" i="21" a="1"/>
  <c r="H234" i="21" s="1"/>
  <c r="H235" i="21" a="1"/>
  <c r="H235" i="21" s="1"/>
  <c r="H236" i="21" a="1"/>
  <c r="H236" i="21" s="1"/>
  <c r="H237" i="21" a="1"/>
  <c r="H237" i="21" s="1"/>
  <c r="H238" i="21" a="1"/>
  <c r="H238" i="21" s="1"/>
  <c r="H239" i="21" a="1"/>
  <c r="H239" i="21" s="1"/>
  <c r="H240" i="21" a="1"/>
  <c r="H240" i="21" s="1"/>
  <c r="H241" i="21" a="1"/>
  <c r="H241" i="21" s="1"/>
  <c r="H242" i="21" a="1"/>
  <c r="H242" i="21" s="1"/>
  <c r="H243" i="21" a="1"/>
  <c r="H243" i="21"/>
  <c r="H244" i="21" a="1"/>
  <c r="H244" i="21" s="1"/>
  <c r="H245" i="21" a="1"/>
  <c r="H245" i="21" s="1"/>
  <c r="H246" i="21" a="1"/>
  <c r="H246" i="21" s="1"/>
  <c r="H247" i="21" a="1"/>
  <c r="H247" i="21" s="1"/>
  <c r="H248" i="21" a="1"/>
  <c r="H248" i="21" s="1"/>
  <c r="H249" i="21" a="1"/>
  <c r="H249" i="21" s="1"/>
  <c r="H250" i="21" a="1"/>
  <c r="H250" i="21"/>
  <c r="H251" i="21" a="1"/>
  <c r="H251" i="21" s="1"/>
  <c r="H252" i="21" a="1"/>
  <c r="H252" i="21" s="1"/>
  <c r="H253" i="21" a="1"/>
  <c r="H253" i="21" s="1"/>
  <c r="H254" i="21" a="1"/>
  <c r="H254" i="21" s="1"/>
  <c r="H255" i="21" a="1"/>
  <c r="H255" i="21" s="1"/>
  <c r="H256" i="21" a="1"/>
  <c r="H256" i="21"/>
  <c r="H257" i="21" a="1"/>
  <c r="H257" i="21" s="1"/>
  <c r="H258" i="21" a="1"/>
  <c r="H258" i="21" s="1"/>
  <c r="H259" i="21" a="1"/>
  <c r="H259" i="21" s="1"/>
  <c r="H260" i="21" a="1"/>
  <c r="H260" i="21" s="1"/>
  <c r="H261" i="21" a="1"/>
  <c r="H261" i="21" s="1"/>
  <c r="H262" i="21" a="1"/>
  <c r="H262" i="21" s="1"/>
  <c r="H263" i="21" a="1"/>
  <c r="H263" i="21" s="1"/>
  <c r="H264" i="21" a="1"/>
  <c r="H264" i="21"/>
  <c r="H265" i="21" a="1"/>
  <c r="H265" i="21"/>
  <c r="H266" i="21" a="1"/>
  <c r="H266" i="21"/>
  <c r="H267" i="21" a="1"/>
  <c r="H267" i="21" s="1"/>
  <c r="H268" i="21" a="1"/>
  <c r="H268" i="21" s="1"/>
  <c r="H269" i="21" a="1"/>
  <c r="H269" i="21" s="1"/>
  <c r="H270" i="21" a="1"/>
  <c r="H270" i="21" s="1"/>
  <c r="H271" i="21" a="1"/>
  <c r="H271" i="21" s="1"/>
  <c r="H272" i="21" a="1"/>
  <c r="H272" i="21"/>
  <c r="H273" i="21" a="1"/>
  <c r="H273" i="21" s="1"/>
  <c r="H274" i="21" a="1"/>
  <c r="H274" i="21" s="1"/>
  <c r="H275" i="21" a="1"/>
  <c r="H275" i="21" s="1"/>
  <c r="H276" i="21" a="1"/>
  <c r="H276" i="21" s="1"/>
  <c r="H277" i="21" a="1"/>
  <c r="H277" i="21" s="1"/>
  <c r="H278" i="21" a="1"/>
  <c r="H278" i="21" s="1"/>
  <c r="H279" i="21" a="1"/>
  <c r="H279" i="21" s="1"/>
  <c r="H280" i="21" a="1"/>
  <c r="H280" i="21"/>
  <c r="H281" i="21" a="1"/>
  <c r="H281" i="21" s="1"/>
  <c r="H282" i="21" a="1"/>
  <c r="H282" i="21"/>
  <c r="H283" i="21" a="1"/>
  <c r="H283" i="21" s="1"/>
  <c r="H284" i="21" a="1"/>
  <c r="H284" i="21" s="1"/>
  <c r="H285" i="21" a="1"/>
  <c r="H285" i="21" s="1"/>
  <c r="H286" i="21" a="1"/>
  <c r="H286" i="21" s="1"/>
  <c r="H287" i="21" a="1"/>
  <c r="H287" i="21" s="1"/>
  <c r="H288" i="21" a="1"/>
  <c r="H288" i="21" s="1"/>
  <c r="H289" i="21" a="1"/>
  <c r="H289" i="21"/>
  <c r="H290" i="21" a="1"/>
  <c r="H290" i="21"/>
  <c r="H291" i="21" a="1"/>
  <c r="H291" i="21" s="1"/>
  <c r="H292" i="21" a="1"/>
  <c r="H292" i="21" s="1"/>
  <c r="H293" i="21" a="1"/>
  <c r="H293" i="21" s="1"/>
  <c r="H294" i="21" a="1"/>
  <c r="H294" i="21" s="1"/>
  <c r="H295" i="21" a="1"/>
  <c r="H295" i="21" s="1"/>
  <c r="H296" i="21" a="1"/>
  <c r="H296" i="21" s="1"/>
  <c r="H297" i="21" a="1"/>
  <c r="H297" i="21" s="1"/>
  <c r="H298" i="21" a="1"/>
  <c r="H298" i="21" s="1"/>
  <c r="H299" i="21" a="1"/>
  <c r="H299" i="21"/>
  <c r="H300" i="21" a="1"/>
  <c r="H300" i="21" s="1"/>
  <c r="H301" i="21" a="1"/>
  <c r="H301" i="21" s="1"/>
  <c r="H302" i="21" a="1"/>
  <c r="H302" i="21"/>
  <c r="H303" i="21" a="1"/>
  <c r="H303" i="21" s="1"/>
  <c r="H304" i="21" a="1"/>
  <c r="H304" i="21" s="1"/>
  <c r="H305" i="21" a="1"/>
  <c r="H305" i="21" s="1"/>
  <c r="H306" i="21" a="1"/>
  <c r="H306" i="21" s="1"/>
  <c r="H307" i="21" a="1"/>
  <c r="H307" i="21" s="1"/>
  <c r="H308" i="21" a="1"/>
  <c r="H308" i="21" s="1"/>
  <c r="H309" i="21" a="1"/>
  <c r="H309" i="21" s="1"/>
  <c r="H310" i="21" a="1"/>
  <c r="H310" i="21" s="1"/>
  <c r="H311" i="21" a="1"/>
  <c r="H311" i="21" s="1"/>
  <c r="H312" i="21" a="1"/>
  <c r="H312" i="21"/>
  <c r="H313" i="21" a="1"/>
  <c r="H313" i="21" s="1"/>
  <c r="H314" i="21" a="1"/>
  <c r="H314" i="21"/>
  <c r="H315" i="21" a="1"/>
  <c r="H315" i="21"/>
  <c r="H316" i="21" a="1"/>
  <c r="H316" i="21"/>
  <c r="H317" i="21" a="1"/>
  <c r="H317" i="21" s="1"/>
  <c r="H318" i="21" a="1"/>
  <c r="H318" i="21" s="1"/>
  <c r="H319" i="21" a="1"/>
  <c r="H319" i="21" s="1"/>
  <c r="H320" i="21" a="1"/>
  <c r="H320" i="21" s="1"/>
  <c r="H321" i="21" a="1"/>
  <c r="H321" i="21"/>
  <c r="H322" i="21" a="1"/>
  <c r="H322" i="21" s="1"/>
  <c r="H323" i="21" a="1"/>
  <c r="H323" i="21"/>
  <c r="H324" i="21" a="1"/>
  <c r="H324" i="21" s="1"/>
  <c r="H325" i="21" a="1"/>
  <c r="H325" i="21" s="1"/>
  <c r="H326" i="21" a="1"/>
  <c r="H326" i="21"/>
  <c r="H327" i="21" a="1"/>
  <c r="H327" i="21" s="1"/>
  <c r="H328" i="21" a="1"/>
  <c r="H328" i="21" s="1"/>
  <c r="H329" i="21" a="1"/>
  <c r="H329" i="21" s="1"/>
  <c r="H330" i="21" a="1"/>
  <c r="H330" i="21" s="1"/>
  <c r="H331" i="21" a="1"/>
  <c r="H331" i="21" s="1"/>
  <c r="H332" i="21" a="1"/>
  <c r="H332" i="21" s="1"/>
  <c r="H333" i="21" a="1"/>
  <c r="H333" i="21" s="1"/>
  <c r="H334" i="21" a="1"/>
  <c r="H334" i="21"/>
  <c r="H335" i="21" a="1"/>
  <c r="H335" i="21" s="1"/>
  <c r="H336" i="21" a="1"/>
  <c r="H336" i="21" s="1"/>
  <c r="H337" i="21" a="1"/>
  <c r="H337" i="21" s="1"/>
  <c r="H338" i="21" a="1"/>
  <c r="H338" i="21"/>
  <c r="H339" i="21" a="1"/>
  <c r="H339" i="21" s="1"/>
  <c r="H340" i="21" a="1"/>
  <c r="H340" i="21" s="1"/>
  <c r="H341" i="21" a="1"/>
  <c r="H341" i="21" s="1"/>
  <c r="H342" i="21" a="1"/>
  <c r="H342" i="21"/>
  <c r="H343" i="21" a="1"/>
  <c r="H343" i="21" s="1"/>
  <c r="H344" i="21" a="1"/>
  <c r="H344" i="21" s="1"/>
  <c r="H345" i="21" a="1"/>
  <c r="H345" i="21" s="1"/>
  <c r="H346" i="21" a="1"/>
  <c r="H346" i="21"/>
  <c r="H347" i="21" a="1"/>
  <c r="H347" i="21" s="1"/>
  <c r="H348" i="21" a="1"/>
  <c r="H348" i="21" s="1"/>
  <c r="H349" i="21" a="1"/>
  <c r="H349" i="21" s="1"/>
  <c r="H350" i="21" a="1"/>
  <c r="H350" i="21" s="1"/>
  <c r="H351" i="21" a="1"/>
  <c r="H351" i="21" s="1"/>
  <c r="H352" i="21" a="1"/>
  <c r="H352" i="21" s="1"/>
  <c r="H353" i="21" a="1"/>
  <c r="H353" i="21"/>
  <c r="H354" i="21" a="1"/>
  <c r="H354" i="21" s="1"/>
  <c r="H355" i="21" a="1"/>
  <c r="H355" i="21" s="1"/>
  <c r="H356" i="21" a="1"/>
  <c r="H356" i="21"/>
  <c r="H357" i="21" a="1"/>
  <c r="H357" i="21" s="1"/>
  <c r="H358" i="21" a="1"/>
  <c r="H358" i="21" s="1"/>
  <c r="H359" i="21" a="1"/>
  <c r="H359" i="21" s="1"/>
  <c r="H360" i="21" a="1"/>
  <c r="H360" i="21"/>
  <c r="H361" i="21" a="1"/>
  <c r="H361" i="21" s="1"/>
  <c r="H362" i="21" a="1"/>
  <c r="H362" i="21" s="1"/>
  <c r="H363" i="21" a="1"/>
  <c r="H363" i="21"/>
  <c r="H364" i="21" a="1"/>
  <c r="H364" i="21" s="1"/>
  <c r="H365" i="21" a="1"/>
  <c r="H365" i="21" s="1"/>
  <c r="H366" i="21" a="1"/>
  <c r="H366" i="21"/>
  <c r="H367" i="21" a="1"/>
  <c r="H367" i="21" s="1"/>
  <c r="H368" i="21" a="1"/>
  <c r="H368" i="21" s="1"/>
  <c r="H369" i="21" a="1"/>
  <c r="H369" i="21" s="1"/>
  <c r="H370" i="21" a="1"/>
  <c r="H370" i="21" s="1"/>
  <c r="H371" i="21" a="1"/>
  <c r="H371" i="21" s="1"/>
  <c r="H372" i="21" a="1"/>
  <c r="H372" i="21"/>
  <c r="H373" i="21" a="1"/>
  <c r="H373" i="21" s="1"/>
  <c r="H374" i="21" a="1"/>
  <c r="H374" i="21" s="1"/>
  <c r="H375" i="21" a="1"/>
  <c r="H375" i="21" s="1"/>
  <c r="H376" i="21" a="1"/>
  <c r="H376" i="21" s="1"/>
  <c r="H377" i="21" a="1"/>
  <c r="H377" i="21" s="1"/>
  <c r="H378" i="21" a="1"/>
  <c r="H378" i="21"/>
  <c r="H379" i="21" a="1"/>
  <c r="H379" i="21" s="1"/>
  <c r="H380" i="21" a="1"/>
  <c r="H380" i="21" s="1"/>
  <c r="H381" i="21" a="1"/>
  <c r="H381" i="21" s="1"/>
  <c r="H382" i="21" a="1"/>
  <c r="H382" i="21"/>
  <c r="H383" i="21" a="1"/>
  <c r="H383" i="21" s="1"/>
  <c r="H384" i="21" a="1"/>
  <c r="H384" i="21" s="1"/>
  <c r="H385" i="21" a="1"/>
  <c r="H385" i="21" s="1"/>
  <c r="H386" i="21" a="1"/>
  <c r="H386" i="21" s="1"/>
  <c r="H387" i="21" a="1"/>
  <c r="H387" i="21" s="1"/>
  <c r="H388" i="21" a="1"/>
  <c r="H388" i="21" s="1"/>
  <c r="H389" i="21" a="1"/>
  <c r="H389" i="21" s="1"/>
  <c r="H390" i="21" a="1"/>
  <c r="H390" i="21" s="1"/>
  <c r="H391" i="21" a="1"/>
  <c r="H391" i="21" s="1"/>
  <c r="H392" i="21" a="1"/>
  <c r="H392" i="21" s="1"/>
  <c r="H393" i="21" a="1"/>
  <c r="H393" i="21"/>
  <c r="H394" i="21" a="1"/>
  <c r="H394" i="21"/>
  <c r="H395" i="21" a="1"/>
  <c r="H395" i="21" s="1"/>
  <c r="H396" i="21" a="1"/>
  <c r="H396" i="21" s="1"/>
  <c r="H397" i="21" a="1"/>
  <c r="H397" i="21" s="1"/>
  <c r="H398" i="21" a="1"/>
  <c r="H398" i="21" s="1"/>
  <c r="H399" i="21" a="1"/>
  <c r="H399" i="21" s="1"/>
  <c r="H400" i="21" a="1"/>
  <c r="H400" i="21" s="1"/>
  <c r="H401" i="21" a="1"/>
  <c r="H401" i="21" s="1"/>
  <c r="H402" i="21" a="1"/>
  <c r="H402" i="21" s="1"/>
  <c r="H403" i="21" a="1"/>
  <c r="H403" i="21" s="1"/>
  <c r="H404" i="21" a="1"/>
  <c r="H404" i="21" s="1"/>
  <c r="H405" i="21" a="1"/>
  <c r="H405" i="21" s="1"/>
  <c r="H406" i="21" a="1"/>
  <c r="H406" i="21"/>
  <c r="H407" i="21" a="1"/>
  <c r="H407" i="21" s="1"/>
  <c r="H408" i="21" a="1"/>
  <c r="H408" i="21" s="1"/>
  <c r="H409" i="21" a="1"/>
  <c r="H409" i="21" s="1"/>
  <c r="H410" i="21" a="1"/>
  <c r="H410" i="21" s="1"/>
  <c r="H411" i="21" a="1"/>
  <c r="H411" i="21" s="1"/>
  <c r="H412" i="21" a="1"/>
  <c r="H412" i="21" s="1"/>
  <c r="H413" i="21" a="1"/>
  <c r="H413" i="21" s="1"/>
  <c r="H414" i="21" a="1"/>
  <c r="H414" i="21" s="1"/>
  <c r="H415" i="21" a="1"/>
  <c r="H415" i="21" s="1"/>
  <c r="H416" i="21" a="1"/>
  <c r="H416" i="21" s="1"/>
  <c r="H417" i="21" a="1"/>
  <c r="H417" i="21" s="1"/>
  <c r="H418" i="21" a="1"/>
  <c r="H418" i="21" s="1"/>
  <c r="H419" i="21" a="1"/>
  <c r="H419" i="21" s="1"/>
  <c r="H420" i="21" a="1"/>
  <c r="H420" i="21"/>
  <c r="H421" i="21" a="1"/>
  <c r="H421" i="21" s="1"/>
  <c r="H422" i="21" a="1"/>
  <c r="H422" i="21" s="1"/>
  <c r="H423" i="21" a="1"/>
  <c r="H423" i="21" s="1"/>
  <c r="H424" i="21" a="1"/>
  <c r="H424" i="21"/>
  <c r="H425" i="21" a="1"/>
  <c r="H425" i="21" s="1"/>
  <c r="H426" i="21" a="1"/>
  <c r="H426" i="21" s="1"/>
  <c r="H427" i="21" a="1"/>
  <c r="H427" i="21"/>
  <c r="H428" i="21" a="1"/>
  <c r="H428" i="21" s="1"/>
  <c r="H429" i="21" a="1"/>
  <c r="H429" i="21" s="1"/>
  <c r="H430" i="21" a="1"/>
  <c r="H430" i="21" s="1"/>
  <c r="H431" i="21" a="1"/>
  <c r="H431" i="21" s="1"/>
  <c r="H432" i="21" a="1"/>
  <c r="H432" i="21" s="1"/>
  <c r="H433" i="21" a="1"/>
  <c r="H433" i="21" s="1"/>
  <c r="H434" i="21" a="1"/>
  <c r="H434" i="21" s="1"/>
  <c r="H435" i="21" a="1"/>
  <c r="H435" i="21" s="1"/>
  <c r="H436" i="21" a="1"/>
  <c r="H436" i="21" s="1"/>
  <c r="H437" i="21" a="1"/>
  <c r="H437" i="21" s="1"/>
  <c r="H438" i="21" a="1"/>
  <c r="H438" i="21" s="1"/>
  <c r="H439" i="21" a="1"/>
  <c r="H439" i="21" s="1"/>
  <c r="H440" i="21" a="1"/>
  <c r="H440" i="21"/>
  <c r="H441" i="21" a="1"/>
  <c r="H441" i="21" s="1"/>
  <c r="H442" i="21" a="1"/>
  <c r="H442" i="21"/>
  <c r="H443" i="21" a="1"/>
  <c r="H443" i="21" s="1"/>
  <c r="H444" i="21" a="1"/>
  <c r="H444" i="21"/>
  <c r="H445" i="21" a="1"/>
  <c r="H445" i="21" s="1"/>
  <c r="H446" i="21" a="1"/>
  <c r="H446" i="21" s="1"/>
  <c r="H447" i="21" a="1"/>
  <c r="H447" i="21" s="1"/>
  <c r="H448" i="21" a="1"/>
  <c r="H448" i="21"/>
  <c r="H449" i="21" a="1"/>
  <c r="H449" i="21"/>
  <c r="H450" i="21" a="1"/>
  <c r="H450" i="21" s="1"/>
  <c r="H451" i="21" a="1"/>
  <c r="H451" i="21"/>
  <c r="H452" i="21" a="1"/>
  <c r="H452" i="21"/>
  <c r="H453" i="21" a="1"/>
  <c r="H453" i="21" s="1"/>
  <c r="H454" i="21" a="1"/>
  <c r="H454" i="21" s="1"/>
  <c r="H455" i="21" a="1"/>
  <c r="H455" i="21" s="1"/>
  <c r="H456" i="21" a="1"/>
  <c r="H456" i="21" s="1"/>
  <c r="H457" i="21" a="1"/>
  <c r="H457" i="21" s="1"/>
  <c r="H458" i="21" a="1"/>
  <c r="H458" i="21" s="1"/>
  <c r="H459" i="21" a="1"/>
  <c r="H459" i="21" s="1"/>
  <c r="H460" i="21" a="1"/>
  <c r="H460" i="21" s="1"/>
  <c r="H461" i="21" a="1"/>
  <c r="H461" i="21" s="1"/>
  <c r="H462" i="21" a="1"/>
  <c r="H462" i="21"/>
  <c r="H463" i="21" a="1"/>
  <c r="H463" i="21" s="1"/>
  <c r="H464" i="21" a="1"/>
  <c r="H464" i="21"/>
  <c r="H465" i="21" a="1"/>
  <c r="H465" i="21" s="1"/>
  <c r="H466" i="21" a="1"/>
  <c r="H466" i="21" s="1"/>
  <c r="H467" i="21" a="1"/>
  <c r="H467" i="21" s="1"/>
  <c r="H468" i="21" a="1"/>
  <c r="H468" i="21" s="1"/>
  <c r="H469" i="21" a="1"/>
  <c r="H469" i="21" s="1"/>
  <c r="H470" i="21" a="1"/>
  <c r="H470" i="21" s="1"/>
  <c r="H471" i="21" a="1"/>
  <c r="H471" i="21" s="1"/>
  <c r="H472" i="21" a="1"/>
  <c r="H472" i="21" s="1"/>
  <c r="H473" i="21" a="1"/>
  <c r="H473" i="21"/>
  <c r="H474" i="21" a="1"/>
  <c r="H474" i="21" s="1"/>
  <c r="H475" i="21" a="1"/>
  <c r="H475" i="21" s="1"/>
  <c r="H476" i="21" a="1"/>
  <c r="H476" i="21" s="1"/>
  <c r="H477" i="21" a="1"/>
  <c r="H477" i="21" s="1"/>
  <c r="H478" i="21" a="1"/>
  <c r="H478" i="21" s="1"/>
  <c r="H479" i="21" a="1"/>
  <c r="H479" i="21" s="1"/>
  <c r="H480" i="21" a="1"/>
  <c r="H480" i="21" s="1"/>
  <c r="H481" i="21" a="1"/>
  <c r="H481" i="21" s="1"/>
  <c r="H482" i="21" a="1"/>
  <c r="H482" i="21" s="1"/>
  <c r="H483" i="21" a="1"/>
  <c r="H483" i="21"/>
  <c r="H484" i="21" a="1"/>
  <c r="H484" i="21"/>
  <c r="H485" i="21" a="1"/>
  <c r="H485" i="21" s="1"/>
  <c r="H486" i="21" a="1"/>
  <c r="H486" i="21" s="1"/>
  <c r="H487" i="21" a="1"/>
  <c r="H487" i="21" s="1"/>
  <c r="H488" i="21" a="1"/>
  <c r="H488" i="21" s="1"/>
  <c r="H489" i="21" a="1"/>
  <c r="H489" i="21" s="1"/>
  <c r="H490" i="21" a="1"/>
  <c r="H490" i="21"/>
  <c r="H491" i="21" a="1"/>
  <c r="H491" i="21" s="1"/>
  <c r="H492" i="21" a="1"/>
  <c r="H492" i="21" s="1"/>
  <c r="H493" i="21" a="1"/>
  <c r="H493" i="21" s="1"/>
  <c r="H494" i="21" a="1"/>
  <c r="H494" i="21" s="1"/>
  <c r="H495" i="21" a="1"/>
  <c r="H495" i="21" s="1"/>
  <c r="H496" i="21" a="1"/>
  <c r="H496" i="21" s="1"/>
  <c r="H497" i="21" a="1"/>
  <c r="H497" i="21" s="1"/>
  <c r="H498" i="21" a="1"/>
  <c r="H498" i="21" s="1"/>
  <c r="H499" i="21" a="1"/>
  <c r="H499" i="21"/>
  <c r="H500" i="21" a="1"/>
  <c r="H500" i="21"/>
  <c r="H501" i="21" a="1"/>
  <c r="H501" i="21" s="1"/>
  <c r="H502" i="21" a="1"/>
  <c r="H502" i="21"/>
  <c r="H503" i="21" a="1"/>
  <c r="H503" i="21" s="1"/>
  <c r="H504" i="21" a="1"/>
  <c r="H504" i="21" s="1"/>
  <c r="H505" i="21" a="1"/>
  <c r="H505" i="21" s="1"/>
  <c r="H506" i="21" a="1"/>
  <c r="H506" i="21"/>
  <c r="H507" i="21" a="1"/>
  <c r="H507" i="21" s="1"/>
  <c r="H508" i="21" a="1"/>
  <c r="H508" i="21" s="1"/>
  <c r="H509" i="21" a="1"/>
  <c r="H509" i="21" s="1"/>
  <c r="H510" i="21" a="1"/>
  <c r="H510" i="21"/>
  <c r="H511" i="21" a="1"/>
  <c r="H511" i="21" s="1"/>
  <c r="H512" i="21" a="1"/>
  <c r="H512" i="21"/>
  <c r="H513" i="21" a="1"/>
  <c r="H513" i="21"/>
  <c r="H514" i="21" a="1"/>
  <c r="H514" i="21" s="1"/>
  <c r="H515" i="21" a="1"/>
  <c r="H515" i="21" s="1"/>
  <c r="H516" i="21" a="1"/>
  <c r="H516" i="21"/>
  <c r="H517" i="21" a="1"/>
  <c r="H517" i="21" s="1"/>
  <c r="H518" i="21" a="1"/>
  <c r="H518" i="21" s="1"/>
  <c r="H519" i="21" a="1"/>
  <c r="H519" i="21" s="1"/>
  <c r="H520" i="21" a="1"/>
  <c r="H520" i="21"/>
  <c r="H521" i="21" a="1"/>
  <c r="H521" i="21"/>
  <c r="H522" i="21" a="1"/>
  <c r="H522" i="21" s="1"/>
  <c r="H523" i="21" a="1"/>
  <c r="H523" i="21" s="1"/>
  <c r="H524" i="21" a="1"/>
  <c r="H524" i="21" s="1"/>
  <c r="H525" i="21" a="1"/>
  <c r="H525" i="21" s="1"/>
  <c r="H526" i="21" a="1"/>
  <c r="H526" i="21" s="1"/>
  <c r="H527" i="21" a="1"/>
  <c r="H527" i="21" s="1"/>
  <c r="H528" i="21" a="1"/>
  <c r="H528" i="21"/>
  <c r="H529" i="21" a="1"/>
  <c r="H529" i="21" s="1"/>
  <c r="H530" i="21" a="1"/>
  <c r="H530" i="21" s="1"/>
  <c r="H531" i="21" a="1"/>
  <c r="H531" i="21"/>
  <c r="H532" i="21" a="1"/>
  <c r="H532" i="21" s="1"/>
  <c r="H533" i="21" a="1"/>
  <c r="H533" i="21" s="1"/>
  <c r="H534" i="21" a="1"/>
  <c r="H534" i="21" s="1"/>
  <c r="H535" i="21" a="1"/>
  <c r="H535" i="21" s="1"/>
  <c r="H536" i="21" a="1"/>
  <c r="H536" i="21" s="1"/>
  <c r="H537" i="21" a="1"/>
  <c r="H537" i="21" s="1"/>
  <c r="H538" i="21" a="1"/>
  <c r="H538" i="21" s="1"/>
  <c r="H539" i="21" a="1"/>
  <c r="H539" i="21" s="1"/>
  <c r="H540" i="21" a="1"/>
  <c r="H540" i="21"/>
  <c r="H541" i="21" a="1"/>
  <c r="H541" i="21" s="1"/>
  <c r="H542" i="21" a="1"/>
  <c r="H542" i="21" s="1"/>
  <c r="H543" i="21" a="1"/>
  <c r="H543" i="21" s="1"/>
  <c r="H544" i="21" a="1"/>
  <c r="H544" i="21" s="1"/>
  <c r="H545" i="21" a="1"/>
  <c r="H545" i="21"/>
  <c r="H546" i="21" a="1"/>
  <c r="H546" i="21"/>
  <c r="H547" i="21" a="1"/>
  <c r="H547" i="21"/>
  <c r="H548" i="21" a="1"/>
  <c r="H548" i="21" s="1"/>
  <c r="H549" i="21" a="1"/>
  <c r="H549" i="21" s="1"/>
  <c r="H550" i="21" a="1"/>
  <c r="H550" i="21" s="1"/>
  <c r="H551" i="21" a="1"/>
  <c r="H551" i="21" s="1"/>
  <c r="H552" i="21" a="1"/>
  <c r="H552" i="21"/>
  <c r="H553" i="21" a="1"/>
  <c r="H553" i="21" s="1"/>
  <c r="H554" i="21" a="1"/>
  <c r="H554" i="21" s="1"/>
  <c r="H555" i="21" a="1"/>
  <c r="H555" i="21" s="1"/>
  <c r="H556" i="21" a="1"/>
  <c r="H556" i="21" s="1"/>
  <c r="H557" i="21" a="1"/>
  <c r="H557" i="21" s="1"/>
  <c r="H558" i="21" a="1"/>
  <c r="H558" i="21" s="1"/>
  <c r="H559" i="21" a="1"/>
  <c r="H559" i="21" s="1"/>
  <c r="H560" i="21" a="1"/>
  <c r="H560" i="21" s="1"/>
  <c r="H561" i="21" a="1"/>
  <c r="H561" i="21" s="1"/>
  <c r="H562" i="21" a="1"/>
  <c r="H562" i="21"/>
  <c r="H563" i="21" a="1"/>
  <c r="H563" i="21" s="1"/>
  <c r="H564" i="21" a="1"/>
  <c r="H564" i="21"/>
  <c r="H565" i="21" a="1"/>
  <c r="H565" i="21" s="1"/>
  <c r="H566" i="21" a="1"/>
  <c r="H566" i="21" s="1"/>
  <c r="H567" i="21" a="1"/>
  <c r="H567" i="21" s="1"/>
  <c r="H568" i="21" a="1"/>
  <c r="H568" i="21" s="1"/>
  <c r="H569" i="21" a="1"/>
  <c r="H569" i="21" s="1"/>
  <c r="H570" i="21" a="1"/>
  <c r="H570" i="21" s="1"/>
  <c r="H571" i="21" a="1"/>
  <c r="H571" i="21" s="1"/>
  <c r="H572" i="21" a="1"/>
  <c r="H572" i="21" s="1"/>
  <c r="H573" i="21" a="1"/>
  <c r="H573" i="21" s="1"/>
  <c r="H574" i="21" a="1"/>
  <c r="H574" i="21"/>
  <c r="H575" i="21" a="1"/>
  <c r="H575" i="21" s="1"/>
  <c r="H576" i="21" a="1"/>
  <c r="H576" i="21" s="1"/>
  <c r="H577" i="21" a="1"/>
  <c r="H577" i="21"/>
  <c r="H578" i="21" a="1"/>
  <c r="H578" i="21" s="1"/>
  <c r="H579" i="21" a="1"/>
  <c r="H579" i="21"/>
  <c r="H580" i="21" a="1"/>
  <c r="H580" i="21" s="1"/>
  <c r="H581" i="21" a="1"/>
  <c r="H581" i="21" s="1"/>
  <c r="H582" i="21" a="1"/>
  <c r="H582" i="21" s="1"/>
  <c r="H583" i="21" a="1"/>
  <c r="H583" i="21" s="1"/>
  <c r="H584" i="21" a="1"/>
  <c r="H584" i="21" s="1"/>
  <c r="H585" i="21" a="1"/>
  <c r="H585" i="21"/>
  <c r="H586" i="21" a="1"/>
  <c r="H586" i="21" s="1"/>
  <c r="H587" i="21" a="1"/>
  <c r="H587" i="21" s="1"/>
  <c r="H588" i="21" a="1"/>
  <c r="H588" i="21" s="1"/>
  <c r="H589" i="21" a="1"/>
  <c r="H589" i="21" s="1"/>
  <c r="H590" i="21" a="1"/>
  <c r="H590" i="21" s="1"/>
  <c r="H591" i="21" a="1"/>
  <c r="H591" i="21" s="1"/>
  <c r="H592" i="21" a="1"/>
  <c r="H592" i="21"/>
  <c r="H593" i="21" a="1"/>
  <c r="H593" i="21" s="1"/>
  <c r="H594" i="21" a="1"/>
  <c r="H594" i="21" s="1"/>
  <c r="H595" i="21" a="1"/>
  <c r="H595" i="21" s="1"/>
  <c r="H596" i="21" a="1"/>
  <c r="H596" i="21" s="1"/>
  <c r="H597" i="21" a="1"/>
  <c r="H597" i="21" s="1"/>
  <c r="H598" i="21" a="1"/>
  <c r="H598" i="21"/>
  <c r="H599" i="21" a="1"/>
  <c r="H599" i="21" s="1"/>
  <c r="H600" i="21" a="1"/>
  <c r="H600" i="21" s="1"/>
  <c r="H601" i="21" a="1"/>
  <c r="H601" i="21" s="1"/>
  <c r="H602" i="21" a="1"/>
  <c r="H602" i="21"/>
  <c r="H603" i="21" a="1"/>
  <c r="H603" i="21" s="1"/>
  <c r="H604" i="21" a="1"/>
  <c r="H604" i="21" s="1"/>
  <c r="H605" i="21" a="1"/>
  <c r="H605" i="21" s="1"/>
  <c r="H606" i="21" a="1"/>
  <c r="H606" i="21" s="1"/>
  <c r="H607" i="21" a="1"/>
  <c r="H607" i="21" s="1"/>
  <c r="H608" i="21" a="1"/>
  <c r="H608" i="21" s="1"/>
  <c r="H609" i="21" a="1"/>
  <c r="H609" i="21" s="1"/>
  <c r="H610" i="21" a="1"/>
  <c r="H610" i="21"/>
  <c r="H611" i="21" a="1"/>
  <c r="H611" i="21" s="1"/>
  <c r="H612" i="21" a="1"/>
  <c r="H612" i="21"/>
  <c r="H613" i="21" a="1"/>
  <c r="H613" i="21" s="1"/>
  <c r="H614" i="21" a="1"/>
  <c r="H614" i="21" s="1"/>
  <c r="H615" i="21" a="1"/>
  <c r="H615" i="21" s="1"/>
  <c r="H616" i="21" a="1"/>
  <c r="H616" i="21" s="1"/>
  <c r="H617" i="21" a="1"/>
  <c r="H617" i="21" s="1"/>
  <c r="H618" i="21" a="1"/>
  <c r="H618" i="21" s="1"/>
  <c r="H619" i="21" a="1"/>
  <c r="H619" i="21"/>
  <c r="H620" i="21" a="1"/>
  <c r="H620" i="21"/>
  <c r="H621" i="21" a="1"/>
  <c r="H621" i="21" s="1"/>
  <c r="H622" i="21" a="1"/>
  <c r="H622" i="21"/>
  <c r="H623" i="21" a="1"/>
  <c r="H623" i="21" s="1"/>
  <c r="H624" i="21" a="1"/>
  <c r="H624" i="21" s="1"/>
  <c r="H625" i="21" a="1"/>
  <c r="H625" i="21" s="1"/>
  <c r="H626" i="21" a="1"/>
  <c r="H626" i="21" s="1"/>
  <c r="H627" i="21" a="1"/>
  <c r="H627" i="21" s="1"/>
  <c r="H628" i="21" a="1"/>
  <c r="H628" i="21" s="1"/>
  <c r="H629" i="21" a="1"/>
  <c r="H629" i="21" s="1"/>
  <c r="H630" i="21" a="1"/>
  <c r="H630" i="21" s="1"/>
  <c r="H631" i="21" a="1"/>
  <c r="H631" i="21" s="1"/>
  <c r="H632" i="21" a="1"/>
  <c r="H632" i="21"/>
  <c r="H633" i="21" a="1"/>
  <c r="H633" i="21" s="1"/>
  <c r="H634" i="21" a="1"/>
  <c r="H634" i="21" s="1"/>
  <c r="H635" i="21" a="1"/>
  <c r="H635" i="21" s="1"/>
  <c r="H636" i="21" a="1"/>
  <c r="H636" i="21" s="1"/>
  <c r="H637" i="21" a="1"/>
  <c r="H637" i="21" s="1"/>
  <c r="H638" i="21" a="1"/>
  <c r="H638" i="21" s="1"/>
  <c r="H639" i="21" a="1"/>
  <c r="H639" i="21" s="1"/>
  <c r="H640" i="21" a="1"/>
  <c r="H640" i="21"/>
  <c r="H641" i="21" a="1"/>
  <c r="H641" i="21" s="1"/>
  <c r="H642" i="21" a="1"/>
  <c r="H642" i="21" s="1"/>
  <c r="H643" i="21" a="1"/>
  <c r="H643" i="21" s="1"/>
  <c r="H644" i="21" a="1"/>
  <c r="H644" i="21" s="1"/>
  <c r="H645" i="21" a="1"/>
  <c r="H645" i="21" s="1"/>
  <c r="H646" i="21" a="1"/>
  <c r="H646" i="21"/>
  <c r="H647" i="21" a="1"/>
  <c r="H647" i="21" s="1"/>
  <c r="H648" i="21" a="1"/>
  <c r="H648" i="21" s="1"/>
  <c r="H649" i="21" a="1"/>
  <c r="H649" i="21" s="1"/>
  <c r="H650" i="21" a="1"/>
  <c r="H650" i="21" s="1"/>
  <c r="H651" i="21" a="1"/>
  <c r="H651" i="21" s="1"/>
  <c r="H652" i="21" a="1"/>
  <c r="H652" i="21" s="1"/>
  <c r="H653" i="21" a="1"/>
  <c r="H653" i="21" s="1"/>
  <c r="H654" i="21" a="1"/>
  <c r="H654" i="21" s="1"/>
  <c r="H655" i="21" a="1"/>
  <c r="H655" i="21" s="1"/>
  <c r="H656" i="21" a="1"/>
  <c r="H656" i="21"/>
  <c r="H657" i="21" a="1"/>
  <c r="H657" i="21" s="1"/>
  <c r="H658" i="21" a="1"/>
  <c r="H658" i="21" s="1"/>
  <c r="H659" i="21" a="1"/>
  <c r="H659" i="21" s="1"/>
  <c r="H660" i="21" a="1"/>
  <c r="H660" i="21" s="1"/>
  <c r="H661" i="21" a="1"/>
  <c r="H661" i="21" s="1"/>
  <c r="H662" i="21" a="1"/>
  <c r="H662" i="21" s="1"/>
  <c r="H663" i="21" a="1"/>
  <c r="H663" i="21" s="1"/>
  <c r="H664" i="21" a="1"/>
  <c r="H664" i="21" s="1"/>
  <c r="H665" i="21" a="1"/>
  <c r="H665" i="21" s="1"/>
  <c r="H666" i="21" a="1"/>
  <c r="H666" i="21"/>
  <c r="H667" i="21" a="1"/>
  <c r="H667" i="21" s="1"/>
  <c r="H668" i="21" a="1"/>
  <c r="H668" i="21" s="1"/>
  <c r="H669" i="21" a="1"/>
  <c r="H669" i="21" s="1"/>
  <c r="H670" i="21" a="1"/>
  <c r="H670" i="21" s="1"/>
  <c r="H671" i="21" a="1"/>
  <c r="H671" i="21" s="1"/>
  <c r="H672" i="21" a="1"/>
  <c r="H672" i="21"/>
  <c r="H673" i="21" a="1"/>
  <c r="H673" i="21"/>
  <c r="H674" i="21" a="1"/>
  <c r="H674" i="21" s="1"/>
  <c r="H675" i="21" a="1"/>
  <c r="H675" i="21" s="1"/>
  <c r="H676" i="21" a="1"/>
  <c r="H676" i="21"/>
  <c r="H677" i="21" a="1"/>
  <c r="H677" i="21" s="1"/>
  <c r="H678" i="21" a="1"/>
  <c r="H678" i="21" s="1"/>
  <c r="H679" i="21" a="1"/>
  <c r="H679" i="21" s="1"/>
  <c r="H680" i="21" a="1"/>
  <c r="H680" i="21" s="1"/>
  <c r="H681" i="21" a="1"/>
  <c r="H681" i="21"/>
  <c r="H682" i="21" a="1"/>
  <c r="H682" i="21"/>
  <c r="H683" i="21" a="1"/>
  <c r="H683" i="21" s="1"/>
  <c r="H684" i="21" a="1"/>
  <c r="H684" i="21" s="1"/>
  <c r="H685" i="21" a="1"/>
  <c r="H685" i="21" s="1"/>
  <c r="H686" i="21" a="1"/>
  <c r="H686" i="21" s="1"/>
  <c r="H687" i="21" a="1"/>
  <c r="H687" i="21" s="1"/>
  <c r="H688" i="21" a="1"/>
  <c r="H688" i="21" s="1"/>
  <c r="H689" i="21" a="1"/>
  <c r="H689" i="21" s="1"/>
  <c r="H690" i="21" a="1"/>
  <c r="H690" i="21" s="1"/>
  <c r="H691" i="21" a="1"/>
  <c r="H691" i="21" s="1"/>
  <c r="H692" i="21" a="1"/>
  <c r="H692" i="21" s="1"/>
  <c r="H693" i="21" a="1"/>
  <c r="H693" i="21" s="1"/>
  <c r="H694" i="21" a="1"/>
  <c r="H694" i="21" s="1"/>
  <c r="H695" i="21" a="1"/>
  <c r="H695" i="21" s="1"/>
  <c r="H696" i="21" a="1"/>
  <c r="H696" i="21" s="1"/>
  <c r="H697" i="21" a="1"/>
  <c r="H697" i="21" s="1"/>
  <c r="H698" i="21" a="1"/>
  <c r="H698" i="21" s="1"/>
  <c r="H699" i="21" a="1"/>
  <c r="H699" i="21"/>
  <c r="H700" i="21" a="1"/>
  <c r="H700" i="21" s="1"/>
  <c r="H701" i="21" a="1"/>
  <c r="H701" i="21" s="1"/>
  <c r="H702" i="21" a="1"/>
  <c r="H702" i="21" s="1"/>
  <c r="H703" i="21" a="1"/>
  <c r="H703" i="21" s="1"/>
  <c r="H704" i="21" a="1"/>
  <c r="H704" i="21" s="1"/>
  <c r="H705" i="21" a="1"/>
  <c r="H705" i="21" s="1"/>
  <c r="H706" i="21" a="1"/>
  <c r="H706" i="21" s="1"/>
  <c r="H707" i="21" a="1"/>
  <c r="H707" i="21" s="1"/>
  <c r="H708" i="21" a="1"/>
  <c r="H708" i="21"/>
  <c r="H709" i="21" a="1"/>
  <c r="H709" i="21"/>
  <c r="H710" i="21" a="1"/>
  <c r="H710" i="21"/>
  <c r="H711" i="21" a="1"/>
  <c r="H711" i="21" s="1"/>
  <c r="H712" i="21" a="1"/>
  <c r="H712" i="21" s="1"/>
  <c r="H713" i="21" a="1"/>
  <c r="H713" i="21" s="1"/>
  <c r="H714" i="21" a="1"/>
  <c r="H714" i="21" s="1"/>
  <c r="H715" i="21" a="1"/>
  <c r="H715" i="21" s="1"/>
  <c r="H716" i="21" a="1"/>
  <c r="H716" i="21" s="1"/>
  <c r="H717" i="21" a="1"/>
  <c r="H717" i="21"/>
  <c r="H718" i="21" a="1"/>
  <c r="H718" i="21"/>
  <c r="H719" i="21" a="1"/>
  <c r="H719" i="21"/>
  <c r="H720" i="21" a="1"/>
  <c r="H720" i="21" s="1"/>
  <c r="H721" i="21" a="1"/>
  <c r="H721" i="21" s="1"/>
  <c r="H722" i="21" a="1"/>
  <c r="H722" i="21" s="1"/>
  <c r="H723" i="21" a="1"/>
  <c r="H723" i="21" s="1"/>
  <c r="H724" i="21" a="1"/>
  <c r="H724" i="21" s="1"/>
  <c r="H725" i="21" a="1"/>
  <c r="H725" i="21"/>
  <c r="H726" i="21" a="1"/>
  <c r="H726" i="21" s="1"/>
  <c r="H727" i="21" a="1"/>
  <c r="H727" i="21"/>
  <c r="H728" i="21" a="1"/>
  <c r="H728" i="21"/>
  <c r="H729" i="21" a="1"/>
  <c r="H729" i="21"/>
  <c r="H730" i="21" a="1"/>
  <c r="H730" i="21" s="1"/>
  <c r="H731" i="21" a="1"/>
  <c r="H731" i="21" s="1"/>
  <c r="H732" i="21" a="1"/>
  <c r="H732" i="21" s="1"/>
  <c r="H733" i="21" a="1"/>
  <c r="H733" i="21" s="1"/>
  <c r="H734" i="21" a="1"/>
  <c r="H734" i="21"/>
  <c r="H735" i="21" a="1"/>
  <c r="H735" i="21"/>
  <c r="H736" i="21" a="1"/>
  <c r="H736" i="21" s="1"/>
  <c r="H737" i="21" a="1"/>
  <c r="H737" i="21"/>
  <c r="H738" i="21" a="1"/>
  <c r="H738" i="21" s="1"/>
  <c r="H739" i="21" a="1"/>
  <c r="H739" i="21" s="1"/>
  <c r="H740" i="21" a="1"/>
  <c r="H740" i="21" s="1"/>
  <c r="H741" i="21" a="1"/>
  <c r="H741" i="21" s="1"/>
  <c r="H742" i="21" a="1"/>
  <c r="H742" i="21" s="1"/>
  <c r="H743" i="21" a="1"/>
  <c r="H743" i="21" s="1"/>
  <c r="H744" i="21" a="1"/>
  <c r="H744" i="21" s="1"/>
  <c r="H745" i="21" a="1"/>
  <c r="H745" i="21"/>
  <c r="H746" i="21" a="1"/>
  <c r="H746" i="21" s="1"/>
  <c r="H747" i="21" a="1"/>
  <c r="H747" i="21"/>
  <c r="H748" i="21" a="1"/>
  <c r="H748" i="21" s="1"/>
  <c r="H749" i="21" a="1"/>
  <c r="H749" i="21" s="1"/>
  <c r="H750" i="21" a="1"/>
  <c r="H750" i="21" s="1"/>
  <c r="H751" i="21" a="1"/>
  <c r="H751" i="21" s="1"/>
  <c r="H752" i="21" a="1"/>
  <c r="H752" i="21"/>
  <c r="H753" i="21" a="1"/>
  <c r="H753" i="21" s="1"/>
  <c r="H754" i="21" a="1"/>
  <c r="H754" i="21" s="1"/>
  <c r="H18" i="21" a="1"/>
  <c r="H18" i="21"/>
  <c r="H19" i="21" a="1"/>
  <c r="H19" i="21"/>
  <c r="H21" i="21" a="1"/>
  <c r="H21" i="21" s="1"/>
  <c r="H22" i="21" a="1"/>
  <c r="H22" i="21" s="1"/>
  <c r="H17" i="21" a="1"/>
  <c r="H17" i="21" s="1"/>
  <c r="G18" i="21"/>
  <c r="G19" i="21"/>
  <c r="G20" i="21"/>
  <c r="G21" i="21"/>
  <c r="G22" i="21"/>
  <c r="G23" i="21"/>
  <c r="G24" i="21"/>
  <c r="G25" i="21"/>
  <c r="G26" i="21"/>
  <c r="G27" i="21"/>
  <c r="G28" i="21"/>
  <c r="G29" i="21"/>
  <c r="G30" i="21"/>
  <c r="G31" i="21"/>
  <c r="G32" i="21"/>
  <c r="G33" i="21"/>
  <c r="G34" i="21"/>
  <c r="G35" i="21"/>
  <c r="G36" i="21"/>
  <c r="G37" i="21"/>
  <c r="G38" i="21"/>
  <c r="G39" i="21"/>
  <c r="G40" i="21"/>
  <c r="G41" i="21"/>
  <c r="G42" i="21"/>
  <c r="G43" i="21"/>
  <c r="G44" i="21"/>
  <c r="G45" i="21"/>
  <c r="G46" i="21"/>
  <c r="G47" i="21"/>
  <c r="G48" i="21"/>
  <c r="G49" i="21"/>
  <c r="G50" i="21"/>
  <c r="G51" i="21"/>
  <c r="G52" i="21"/>
  <c r="G53" i="21"/>
  <c r="G54" i="21"/>
  <c r="G55" i="21"/>
  <c r="G56" i="21"/>
  <c r="G57" i="21"/>
  <c r="G58" i="21"/>
  <c r="G59" i="21"/>
  <c r="G60" i="21"/>
  <c r="G61" i="21"/>
  <c r="G62" i="21"/>
  <c r="G63" i="21"/>
  <c r="G64" i="21"/>
  <c r="G65" i="21"/>
  <c r="G66" i="21"/>
  <c r="G67" i="21"/>
  <c r="G68" i="21"/>
  <c r="G69" i="21"/>
  <c r="G70" i="21"/>
  <c r="G71" i="21"/>
  <c r="G72" i="21"/>
  <c r="G73" i="21"/>
  <c r="G74" i="21"/>
  <c r="G75" i="21"/>
  <c r="G76" i="21"/>
  <c r="G77" i="21"/>
  <c r="G78" i="21"/>
  <c r="G79" i="21"/>
  <c r="G80" i="21"/>
  <c r="G81" i="21"/>
  <c r="G82" i="21"/>
  <c r="G83" i="21"/>
  <c r="G84" i="21"/>
  <c r="G85" i="21"/>
  <c r="G86" i="21"/>
  <c r="G87" i="21"/>
  <c r="G88" i="21"/>
  <c r="G89" i="21"/>
  <c r="G90" i="21"/>
  <c r="G91" i="21"/>
  <c r="G92" i="21"/>
  <c r="G93" i="21"/>
  <c r="G94" i="21"/>
  <c r="G95" i="21"/>
  <c r="G96" i="21"/>
  <c r="G97" i="21"/>
  <c r="G98" i="21"/>
  <c r="G99" i="21"/>
  <c r="G100" i="21"/>
  <c r="G101" i="21"/>
  <c r="G102" i="21"/>
  <c r="G103" i="21"/>
  <c r="G104" i="21"/>
  <c r="G105" i="21"/>
  <c r="G106" i="21"/>
  <c r="G107" i="21"/>
  <c r="G108" i="21"/>
  <c r="G109" i="21"/>
  <c r="G110" i="21"/>
  <c r="G111" i="21"/>
  <c r="G112" i="21"/>
  <c r="G113" i="21"/>
  <c r="G114" i="21"/>
  <c r="G115" i="21"/>
  <c r="G116" i="21"/>
  <c r="G117" i="21"/>
  <c r="G118" i="21"/>
  <c r="G119" i="21"/>
  <c r="G120" i="21"/>
  <c r="G121" i="21"/>
  <c r="G122" i="21"/>
  <c r="G123" i="21"/>
  <c r="G124" i="21"/>
  <c r="G125" i="21"/>
  <c r="G126" i="21"/>
  <c r="G127" i="21"/>
  <c r="G128" i="21"/>
  <c r="G129" i="21"/>
  <c r="G130" i="21"/>
  <c r="G131" i="21"/>
  <c r="G132" i="21"/>
  <c r="G133" i="21"/>
  <c r="G134" i="21"/>
  <c r="G135" i="21"/>
  <c r="G136" i="21"/>
  <c r="G137" i="21"/>
  <c r="G138" i="21"/>
  <c r="G139" i="21"/>
  <c r="G140" i="21"/>
  <c r="G141" i="21"/>
  <c r="G142" i="21"/>
  <c r="G143" i="21"/>
  <c r="G144" i="21"/>
  <c r="G145" i="21"/>
  <c r="G146" i="21"/>
  <c r="G147" i="21"/>
  <c r="G148" i="21"/>
  <c r="G149" i="21"/>
  <c r="G150" i="21"/>
  <c r="G151" i="21"/>
  <c r="G152" i="21"/>
  <c r="G153" i="21"/>
  <c r="G154" i="21"/>
  <c r="G155" i="21"/>
  <c r="G156" i="21"/>
  <c r="G157" i="21"/>
  <c r="G158" i="21"/>
  <c r="G159" i="21"/>
  <c r="G160" i="21"/>
  <c r="G161" i="21"/>
  <c r="G162" i="21"/>
  <c r="G163" i="21"/>
  <c r="G164" i="21"/>
  <c r="G165" i="21"/>
  <c r="G166" i="21"/>
  <c r="G167" i="21"/>
  <c r="G168" i="21"/>
  <c r="G169" i="21"/>
  <c r="G170" i="21"/>
  <c r="G171" i="21"/>
  <c r="G172" i="21"/>
  <c r="G173" i="21"/>
  <c r="G174" i="21"/>
  <c r="G175" i="21"/>
  <c r="G176" i="21"/>
  <c r="G177" i="21"/>
  <c r="G178" i="21"/>
  <c r="G179" i="21"/>
  <c r="G180" i="21"/>
  <c r="G181" i="21"/>
  <c r="G182" i="21"/>
  <c r="G183" i="21"/>
  <c r="G184" i="21"/>
  <c r="G185" i="21"/>
  <c r="G186" i="21"/>
  <c r="G187" i="21"/>
  <c r="G188" i="21"/>
  <c r="G189" i="21"/>
  <c r="G190" i="21"/>
  <c r="G191" i="21"/>
  <c r="G192" i="21"/>
  <c r="G193" i="21"/>
  <c r="G194" i="21"/>
  <c r="G195" i="21"/>
  <c r="G196" i="21"/>
  <c r="G197" i="21"/>
  <c r="G198" i="21"/>
  <c r="G199" i="21"/>
  <c r="G200" i="21"/>
  <c r="G201" i="21"/>
  <c r="G202" i="21"/>
  <c r="G203" i="21"/>
  <c r="G204" i="21"/>
  <c r="G205" i="21"/>
  <c r="G206" i="21"/>
  <c r="G207" i="21"/>
  <c r="G208" i="21"/>
  <c r="G209" i="21"/>
  <c r="G210" i="21"/>
  <c r="G211" i="21"/>
  <c r="G212" i="21"/>
  <c r="G213" i="21"/>
  <c r="G214" i="21"/>
  <c r="G215" i="21"/>
  <c r="G216" i="21"/>
  <c r="G217" i="21"/>
  <c r="G218" i="21"/>
  <c r="G219" i="21"/>
  <c r="G220" i="21"/>
  <c r="G221" i="21"/>
  <c r="G222" i="21"/>
  <c r="G223" i="21"/>
  <c r="G224" i="21"/>
  <c r="G225" i="21"/>
  <c r="G226" i="21"/>
  <c r="G227" i="21"/>
  <c r="G228" i="21"/>
  <c r="G229" i="21"/>
  <c r="G230" i="21"/>
  <c r="G231" i="21"/>
  <c r="G232" i="21"/>
  <c r="G233" i="21"/>
  <c r="G234" i="21"/>
  <c r="G235" i="21"/>
  <c r="G236" i="21"/>
  <c r="G237" i="21"/>
  <c r="G238" i="21"/>
  <c r="G239" i="21"/>
  <c r="G240" i="21"/>
  <c r="G241" i="21"/>
  <c r="G242" i="21"/>
  <c r="G243" i="21"/>
  <c r="G244" i="21"/>
  <c r="G245" i="21"/>
  <c r="G246" i="21"/>
  <c r="G247" i="21"/>
  <c r="G248" i="21"/>
  <c r="G249" i="21"/>
  <c r="G250" i="21"/>
  <c r="G251" i="21"/>
  <c r="G252" i="21"/>
  <c r="G253" i="21"/>
  <c r="G254" i="21"/>
  <c r="G255" i="21"/>
  <c r="G256" i="21"/>
  <c r="G257" i="21"/>
  <c r="G258" i="21"/>
  <c r="G259" i="21"/>
  <c r="G260" i="21"/>
  <c r="G261" i="21"/>
  <c r="G262" i="21"/>
  <c r="G263" i="21"/>
  <c r="G264" i="21"/>
  <c r="G265" i="21"/>
  <c r="G266" i="21"/>
  <c r="G267" i="21"/>
  <c r="G268" i="21"/>
  <c r="G269" i="21"/>
  <c r="G270" i="21"/>
  <c r="G271" i="21"/>
  <c r="G272" i="21"/>
  <c r="G273" i="21"/>
  <c r="G274" i="21"/>
  <c r="G275" i="21"/>
  <c r="G276" i="21"/>
  <c r="G277" i="21"/>
  <c r="G278" i="21"/>
  <c r="G279" i="21"/>
  <c r="G280" i="21"/>
  <c r="G281" i="21"/>
  <c r="G282" i="21"/>
  <c r="G283" i="21"/>
  <c r="G284" i="21"/>
  <c r="G285" i="21"/>
  <c r="G286" i="21"/>
  <c r="G287" i="21"/>
  <c r="G288" i="21"/>
  <c r="G289" i="21"/>
  <c r="G290" i="21"/>
  <c r="G291" i="21"/>
  <c r="G292" i="21"/>
  <c r="G293" i="21"/>
  <c r="G294" i="21"/>
  <c r="G295" i="21"/>
  <c r="G296" i="21"/>
  <c r="G297" i="21"/>
  <c r="G298" i="21"/>
  <c r="G299" i="21"/>
  <c r="G300" i="21"/>
  <c r="G301" i="21"/>
  <c r="G302" i="21"/>
  <c r="G303" i="21"/>
  <c r="G304" i="21"/>
  <c r="G305" i="21"/>
  <c r="G306" i="21"/>
  <c r="G307" i="21"/>
  <c r="G308" i="21"/>
  <c r="G309" i="21"/>
  <c r="G310" i="21"/>
  <c r="G311" i="21"/>
  <c r="G312" i="21"/>
  <c r="G313" i="21"/>
  <c r="G314" i="21"/>
  <c r="G315" i="21"/>
  <c r="G316" i="21"/>
  <c r="G317" i="21"/>
  <c r="G318" i="21"/>
  <c r="G319" i="21"/>
  <c r="G320" i="21"/>
  <c r="G321" i="21"/>
  <c r="G322" i="21"/>
  <c r="G323" i="21"/>
  <c r="G324" i="21"/>
  <c r="G325" i="21"/>
  <c r="G326" i="21"/>
  <c r="G327" i="21"/>
  <c r="G328" i="21"/>
  <c r="G329" i="21"/>
  <c r="G330" i="21"/>
  <c r="G331" i="21"/>
  <c r="G332" i="21"/>
  <c r="G333" i="21"/>
  <c r="G334" i="21"/>
  <c r="G335" i="21"/>
  <c r="G336" i="21"/>
  <c r="G337" i="21"/>
  <c r="G338" i="21"/>
  <c r="G339" i="21"/>
  <c r="G340" i="21"/>
  <c r="G341" i="21"/>
  <c r="G342" i="21"/>
  <c r="G343" i="21"/>
  <c r="G344" i="21"/>
  <c r="G345" i="21"/>
  <c r="G346" i="21"/>
  <c r="G347" i="21"/>
  <c r="G348" i="21"/>
  <c r="G349" i="21"/>
  <c r="G350" i="21"/>
  <c r="G351" i="21"/>
  <c r="G352" i="21"/>
  <c r="G353" i="21"/>
  <c r="G354" i="21"/>
  <c r="G355" i="21"/>
  <c r="G356" i="21"/>
  <c r="G357" i="21"/>
  <c r="G358" i="21"/>
  <c r="G359" i="21"/>
  <c r="G360" i="21"/>
  <c r="G361" i="21"/>
  <c r="G362" i="21"/>
  <c r="G363" i="21"/>
  <c r="G364" i="21"/>
  <c r="G365" i="21"/>
  <c r="G366" i="21"/>
  <c r="G367" i="21"/>
  <c r="G368" i="21"/>
  <c r="G369" i="21"/>
  <c r="G370" i="21"/>
  <c r="G371" i="21"/>
  <c r="G372" i="21"/>
  <c r="G373" i="21"/>
  <c r="G374" i="21"/>
  <c r="G375" i="21"/>
  <c r="G376" i="21"/>
  <c r="G377" i="21"/>
  <c r="G378" i="21"/>
  <c r="G379" i="21"/>
  <c r="G380" i="21"/>
  <c r="G381" i="21"/>
  <c r="G382" i="21"/>
  <c r="G383" i="21"/>
  <c r="G384" i="21"/>
  <c r="G385" i="21"/>
  <c r="G386" i="21"/>
  <c r="G387" i="21"/>
  <c r="G388" i="21"/>
  <c r="G389" i="21"/>
  <c r="G390" i="21"/>
  <c r="G391" i="21"/>
  <c r="G392" i="21"/>
  <c r="G393" i="21"/>
  <c r="G394" i="21"/>
  <c r="G395" i="21"/>
  <c r="G396" i="21"/>
  <c r="G397" i="21"/>
  <c r="G398" i="21"/>
  <c r="G399" i="21"/>
  <c r="G400" i="21"/>
  <c r="G401" i="21"/>
  <c r="G402" i="21"/>
  <c r="G403" i="21"/>
  <c r="G404" i="21"/>
  <c r="G405" i="21"/>
  <c r="G406" i="21"/>
  <c r="G407" i="21"/>
  <c r="G408" i="21"/>
  <c r="G409" i="21"/>
  <c r="G410" i="21"/>
  <c r="G411" i="21"/>
  <c r="G412" i="21"/>
  <c r="G413" i="21"/>
  <c r="G414" i="21"/>
  <c r="G415" i="21"/>
  <c r="G416" i="21"/>
  <c r="G417" i="21"/>
  <c r="G418" i="21"/>
  <c r="G419" i="21"/>
  <c r="G420" i="21"/>
  <c r="G421" i="21"/>
  <c r="G422" i="21"/>
  <c r="G423" i="21"/>
  <c r="G424" i="21"/>
  <c r="G425" i="21"/>
  <c r="G426" i="21"/>
  <c r="G427" i="21"/>
  <c r="G428" i="21"/>
  <c r="G429" i="21"/>
  <c r="G430" i="21"/>
  <c r="G431" i="21"/>
  <c r="G432" i="21"/>
  <c r="G433" i="21"/>
  <c r="G434" i="21"/>
  <c r="G435" i="21"/>
  <c r="G436" i="21"/>
  <c r="G437" i="21"/>
  <c r="G438" i="21"/>
  <c r="G439" i="21"/>
  <c r="G440" i="21"/>
  <c r="G441" i="21"/>
  <c r="G442" i="21"/>
  <c r="G443" i="21"/>
  <c r="G444" i="21"/>
  <c r="G445" i="21"/>
  <c r="G446" i="21"/>
  <c r="G447" i="21"/>
  <c r="G448" i="21"/>
  <c r="G449" i="21"/>
  <c r="G450" i="21"/>
  <c r="G451" i="21"/>
  <c r="G452" i="21"/>
  <c r="G453" i="21"/>
  <c r="G454" i="21"/>
  <c r="G455" i="21"/>
  <c r="G456" i="21"/>
  <c r="G457" i="21"/>
  <c r="G458" i="21"/>
  <c r="G459" i="21"/>
  <c r="G460" i="21"/>
  <c r="G461" i="21"/>
  <c r="G462" i="21"/>
  <c r="G463" i="21"/>
  <c r="G464" i="21"/>
  <c r="G465" i="21"/>
  <c r="G466" i="21"/>
  <c r="G467" i="21"/>
  <c r="G468" i="21"/>
  <c r="G469" i="21"/>
  <c r="G470" i="21"/>
  <c r="G471" i="21"/>
  <c r="G472" i="21"/>
  <c r="G473" i="21"/>
  <c r="G474" i="21"/>
  <c r="G475" i="21"/>
  <c r="G476" i="21"/>
  <c r="G477" i="21"/>
  <c r="G478" i="21"/>
  <c r="G479" i="21"/>
  <c r="G480" i="21"/>
  <c r="G481" i="21"/>
  <c r="G482" i="21"/>
  <c r="G483" i="21"/>
  <c r="G484" i="21"/>
  <c r="G485" i="21"/>
  <c r="G486" i="21"/>
  <c r="G487" i="21"/>
  <c r="G488" i="21"/>
  <c r="G489" i="21"/>
  <c r="G490" i="21"/>
  <c r="G491" i="21"/>
  <c r="G492" i="21"/>
  <c r="G493" i="21"/>
  <c r="G494" i="21"/>
  <c r="G495" i="21"/>
  <c r="G496" i="21"/>
  <c r="G497" i="21"/>
  <c r="G498" i="21"/>
  <c r="G499" i="21"/>
  <c r="G500" i="21"/>
  <c r="G501" i="21"/>
  <c r="G502" i="21"/>
  <c r="G503" i="21"/>
  <c r="G504" i="21"/>
  <c r="G505" i="21"/>
  <c r="G506" i="21"/>
  <c r="G507" i="21"/>
  <c r="G508" i="21"/>
  <c r="G509" i="21"/>
  <c r="G510" i="21"/>
  <c r="G511" i="21"/>
  <c r="G512" i="21"/>
  <c r="G513" i="21"/>
  <c r="G514" i="21"/>
  <c r="G515" i="21"/>
  <c r="G516" i="21"/>
  <c r="G517" i="21"/>
  <c r="G518" i="21"/>
  <c r="G519" i="21"/>
  <c r="G520" i="21"/>
  <c r="G521" i="21"/>
  <c r="G522" i="21"/>
  <c r="G523" i="21"/>
  <c r="G524" i="21"/>
  <c r="G525" i="21"/>
  <c r="G526" i="21"/>
  <c r="G527" i="21"/>
  <c r="G528" i="21"/>
  <c r="G529" i="21"/>
  <c r="G530" i="21"/>
  <c r="G531" i="21"/>
  <c r="G532" i="21"/>
  <c r="G533" i="21"/>
  <c r="G534" i="21"/>
  <c r="G535" i="21"/>
  <c r="G536" i="21"/>
  <c r="G537" i="21"/>
  <c r="G538" i="21"/>
  <c r="G539" i="21"/>
  <c r="G540" i="21"/>
  <c r="G541" i="21"/>
  <c r="G542" i="21"/>
  <c r="G543" i="21"/>
  <c r="G544" i="21"/>
  <c r="G545" i="21"/>
  <c r="G546" i="21"/>
  <c r="G547" i="21"/>
  <c r="G548" i="21"/>
  <c r="G549" i="21"/>
  <c r="G550" i="21"/>
  <c r="G551" i="21"/>
  <c r="G552" i="21"/>
  <c r="G553" i="21"/>
  <c r="G554" i="21"/>
  <c r="G555" i="21"/>
  <c r="G556" i="21"/>
  <c r="G557" i="21"/>
  <c r="G558" i="21"/>
  <c r="G559" i="21"/>
  <c r="G560" i="21"/>
  <c r="G561" i="21"/>
  <c r="G562" i="21"/>
  <c r="G563" i="21"/>
  <c r="G564" i="21"/>
  <c r="G565" i="21"/>
  <c r="G566" i="21"/>
  <c r="G567" i="21"/>
  <c r="G568" i="21"/>
  <c r="G569" i="21"/>
  <c r="G570" i="21"/>
  <c r="G571" i="21"/>
  <c r="G572" i="21"/>
  <c r="G573" i="21"/>
  <c r="G574" i="21"/>
  <c r="G575" i="21"/>
  <c r="G576" i="21"/>
  <c r="G577" i="21"/>
  <c r="G578" i="21"/>
  <c r="G579" i="21"/>
  <c r="G580" i="21"/>
  <c r="G581" i="21"/>
  <c r="G582" i="21"/>
  <c r="G583" i="21"/>
  <c r="G584" i="21"/>
  <c r="G585" i="21"/>
  <c r="G586" i="21"/>
  <c r="G587" i="21"/>
  <c r="G588" i="21"/>
  <c r="G589" i="21"/>
  <c r="G590" i="21"/>
  <c r="G591" i="21"/>
  <c r="G592" i="21"/>
  <c r="G593" i="21"/>
  <c r="G594" i="21"/>
  <c r="G595" i="21"/>
  <c r="G596" i="21"/>
  <c r="G597" i="21"/>
  <c r="G598" i="21"/>
  <c r="G599" i="21"/>
  <c r="G600" i="21"/>
  <c r="G601" i="21"/>
  <c r="G602" i="21"/>
  <c r="G603" i="21"/>
  <c r="G604" i="21"/>
  <c r="G605" i="21"/>
  <c r="G606" i="21"/>
  <c r="G607" i="21"/>
  <c r="G608" i="21"/>
  <c r="G609" i="21"/>
  <c r="G610" i="21"/>
  <c r="G611" i="21"/>
  <c r="G612" i="21"/>
  <c r="G613" i="21"/>
  <c r="G614" i="21"/>
  <c r="G615" i="21"/>
  <c r="G616" i="21"/>
  <c r="G617" i="21"/>
  <c r="G618" i="21"/>
  <c r="G619" i="21"/>
  <c r="G620" i="21"/>
  <c r="G621" i="21"/>
  <c r="G622" i="21"/>
  <c r="G623" i="21"/>
  <c r="G624" i="21"/>
  <c r="G625" i="21"/>
  <c r="G626" i="21"/>
  <c r="G627" i="21"/>
  <c r="G628" i="21"/>
  <c r="G629" i="21"/>
  <c r="G630" i="21"/>
  <c r="G631" i="21"/>
  <c r="G632" i="21"/>
  <c r="G633" i="21"/>
  <c r="G634" i="21"/>
  <c r="G635" i="21"/>
  <c r="G636" i="21"/>
  <c r="G637" i="21"/>
  <c r="G638" i="21"/>
  <c r="G639" i="21"/>
  <c r="G640" i="21"/>
  <c r="G641" i="21"/>
  <c r="G642" i="21"/>
  <c r="G643" i="21"/>
  <c r="G644" i="21"/>
  <c r="G645" i="21"/>
  <c r="G646" i="21"/>
  <c r="G647" i="21"/>
  <c r="G648" i="21"/>
  <c r="G649" i="21"/>
  <c r="G650" i="21"/>
  <c r="G651" i="21"/>
  <c r="G652" i="21"/>
  <c r="G653" i="21"/>
  <c r="G654" i="21"/>
  <c r="G655" i="21"/>
  <c r="G656" i="21"/>
  <c r="G657" i="21"/>
  <c r="G658" i="21"/>
  <c r="G659" i="21"/>
  <c r="G660" i="21"/>
  <c r="G661" i="21"/>
  <c r="G662" i="21"/>
  <c r="G663" i="21"/>
  <c r="G664" i="21"/>
  <c r="G665" i="21"/>
  <c r="G666" i="21"/>
  <c r="G667" i="21"/>
  <c r="G668" i="21"/>
  <c r="G669" i="21"/>
  <c r="G670" i="21"/>
  <c r="G671" i="21"/>
  <c r="G672" i="21"/>
  <c r="G673" i="21"/>
  <c r="G674" i="21"/>
  <c r="G675" i="21"/>
  <c r="G676" i="21"/>
  <c r="G677" i="21"/>
  <c r="G678" i="21"/>
  <c r="G679" i="21"/>
  <c r="G680" i="21"/>
  <c r="G681" i="21"/>
  <c r="G682" i="21"/>
  <c r="G683" i="21"/>
  <c r="G684" i="21"/>
  <c r="G685" i="21"/>
  <c r="G686" i="21"/>
  <c r="G687" i="21"/>
  <c r="G688" i="21"/>
  <c r="G689" i="21"/>
  <c r="G690" i="21"/>
  <c r="G691" i="21"/>
  <c r="G692" i="21"/>
  <c r="G693" i="21"/>
  <c r="G694" i="21"/>
  <c r="G695" i="21"/>
  <c r="G696" i="21"/>
  <c r="G697" i="21"/>
  <c r="G698" i="21"/>
  <c r="G699" i="21"/>
  <c r="G700" i="21"/>
  <c r="G701" i="21"/>
  <c r="G702" i="21"/>
  <c r="G703" i="21"/>
  <c r="G704" i="21"/>
  <c r="G705" i="21"/>
  <c r="G706" i="21"/>
  <c r="G707" i="21"/>
  <c r="G708" i="21"/>
  <c r="G709" i="21"/>
  <c r="G710" i="21"/>
  <c r="G711" i="21"/>
  <c r="G712" i="21"/>
  <c r="G713" i="21"/>
  <c r="G714" i="21"/>
  <c r="G715" i="21"/>
  <c r="G716" i="21"/>
  <c r="G717" i="21"/>
  <c r="G718" i="21"/>
  <c r="G719" i="21"/>
  <c r="G720" i="21"/>
  <c r="G721" i="21"/>
  <c r="G722" i="21"/>
  <c r="G723" i="21"/>
  <c r="G724" i="21"/>
  <c r="G725" i="21"/>
  <c r="G726" i="21"/>
  <c r="G727" i="21"/>
  <c r="G728" i="21"/>
  <c r="G729" i="21"/>
  <c r="G730" i="21"/>
  <c r="G731" i="21"/>
  <c r="G732" i="21"/>
  <c r="G733" i="21"/>
  <c r="G734" i="21"/>
  <c r="G735" i="21"/>
  <c r="G736" i="21"/>
  <c r="G737" i="21"/>
  <c r="G738" i="21"/>
  <c r="G739" i="21"/>
  <c r="G740" i="21"/>
  <c r="G741" i="21"/>
  <c r="G742" i="21"/>
  <c r="G743" i="21"/>
  <c r="G744" i="21"/>
  <c r="G745" i="21"/>
  <c r="G746" i="21"/>
  <c r="G747" i="21"/>
  <c r="G748" i="21"/>
  <c r="G749" i="21"/>
  <c r="G750" i="21"/>
  <c r="G751" i="21"/>
  <c r="G752" i="21"/>
  <c r="G753" i="21"/>
  <c r="G754" i="21"/>
  <c r="G17" i="21"/>
  <c r="G2" i="19"/>
  <c r="H2" i="19"/>
  <c r="G3" i="19"/>
  <c r="H3" i="19"/>
  <c r="G4" i="19"/>
  <c r="H4" i="19"/>
  <c r="G5" i="19"/>
  <c r="H5" i="19"/>
  <c r="G6" i="19"/>
  <c r="H6" i="19"/>
  <c r="G7" i="19"/>
  <c r="H7" i="19"/>
  <c r="G8" i="19"/>
  <c r="H8" i="19"/>
  <c r="G9" i="19"/>
  <c r="H9" i="19"/>
  <c r="G10" i="19"/>
  <c r="H10" i="19"/>
  <c r="G11" i="19"/>
  <c r="H11" i="19"/>
  <c r="G12" i="19"/>
  <c r="H12" i="19"/>
  <c r="G13" i="19"/>
  <c r="H13" i="19"/>
  <c r="G14" i="19"/>
  <c r="H14" i="19"/>
  <c r="G15" i="19"/>
  <c r="H15" i="19"/>
  <c r="G16" i="19"/>
  <c r="H16" i="19"/>
  <c r="G17" i="19"/>
  <c r="H17" i="19"/>
  <c r="G18" i="19"/>
  <c r="H18" i="19"/>
  <c r="G19" i="19"/>
  <c r="H19" i="19"/>
  <c r="G20" i="19"/>
  <c r="H20" i="19"/>
  <c r="G21" i="19"/>
  <c r="H21" i="19"/>
  <c r="G22" i="19"/>
  <c r="H22" i="19"/>
  <c r="G23" i="19"/>
  <c r="H23" i="19"/>
  <c r="G24" i="19"/>
  <c r="H24" i="19"/>
  <c r="G25" i="19"/>
  <c r="H25" i="19"/>
  <c r="G26" i="19"/>
  <c r="H26" i="19"/>
  <c r="G27" i="19"/>
  <c r="H27" i="19"/>
  <c r="G28" i="19"/>
  <c r="H28" i="19"/>
  <c r="G29" i="19"/>
  <c r="H29" i="19"/>
  <c r="G30" i="19"/>
  <c r="H30" i="19"/>
  <c r="G31" i="19"/>
  <c r="H31" i="19"/>
  <c r="G32" i="19"/>
  <c r="H32" i="19"/>
  <c r="G33" i="19"/>
  <c r="H33" i="19"/>
  <c r="G34" i="19"/>
  <c r="H34" i="19"/>
  <c r="G35" i="19"/>
  <c r="H35" i="19"/>
  <c r="G36" i="19"/>
  <c r="H36" i="19"/>
  <c r="G37" i="19"/>
  <c r="H37" i="19"/>
  <c r="G38" i="19"/>
  <c r="H38" i="19"/>
  <c r="G39" i="19"/>
  <c r="H39" i="19"/>
  <c r="G40" i="19"/>
  <c r="H40" i="19"/>
  <c r="G41" i="19"/>
  <c r="H41" i="19"/>
  <c r="G42" i="19"/>
  <c r="H42" i="19"/>
  <c r="G43" i="19"/>
  <c r="H43" i="19"/>
  <c r="G44" i="19"/>
  <c r="H44" i="19"/>
  <c r="G45" i="19"/>
  <c r="H45" i="19"/>
  <c r="G46" i="19"/>
  <c r="H46" i="19"/>
  <c r="G47" i="19"/>
  <c r="H47" i="19"/>
  <c r="G48" i="19"/>
  <c r="H48" i="19"/>
  <c r="G49" i="19"/>
  <c r="H49" i="19"/>
  <c r="G50" i="19"/>
  <c r="H50" i="19"/>
  <c r="G51" i="19"/>
  <c r="H51" i="19"/>
  <c r="G52" i="19"/>
  <c r="H52" i="19"/>
  <c r="G53" i="19"/>
  <c r="H53" i="19"/>
  <c r="G54" i="19"/>
  <c r="H54" i="19"/>
  <c r="G55" i="19"/>
  <c r="H55" i="19"/>
  <c r="G56" i="19"/>
  <c r="H56" i="19"/>
  <c r="G57" i="19"/>
  <c r="H57" i="19"/>
  <c r="G58" i="19"/>
  <c r="H58" i="19"/>
  <c r="G59" i="19"/>
  <c r="H59" i="19"/>
  <c r="G60" i="19"/>
  <c r="H60" i="19"/>
  <c r="G61" i="19"/>
  <c r="H61" i="19"/>
  <c r="G62" i="19"/>
  <c r="H62" i="19"/>
  <c r="G63" i="19"/>
  <c r="H63" i="19"/>
  <c r="G64" i="19"/>
  <c r="H64" i="19"/>
  <c r="G65" i="19"/>
  <c r="H65" i="19"/>
  <c r="G66" i="19"/>
  <c r="H66" i="19"/>
  <c r="G67" i="19"/>
  <c r="H67" i="19"/>
  <c r="G68" i="19"/>
  <c r="H68" i="19"/>
  <c r="G69" i="19"/>
  <c r="H69" i="19"/>
  <c r="G70" i="19"/>
  <c r="H70" i="19"/>
  <c r="G71" i="19"/>
  <c r="H71" i="19"/>
  <c r="G72" i="19"/>
  <c r="H72" i="19"/>
  <c r="G73" i="19"/>
  <c r="H73" i="19"/>
  <c r="G74" i="19"/>
  <c r="H74" i="19"/>
  <c r="G75" i="19"/>
  <c r="H75" i="19"/>
  <c r="G76" i="19"/>
  <c r="H76" i="19"/>
  <c r="G77" i="19"/>
  <c r="H77" i="19"/>
  <c r="G78" i="19"/>
  <c r="H78" i="19"/>
  <c r="G79" i="19"/>
  <c r="H79" i="19"/>
  <c r="G80" i="19"/>
  <c r="H80" i="19"/>
  <c r="G81" i="19"/>
  <c r="H81" i="19"/>
  <c r="G82" i="19"/>
  <c r="H82" i="19"/>
  <c r="G83" i="19"/>
  <c r="H83" i="19"/>
  <c r="G84" i="19"/>
  <c r="H84" i="19"/>
  <c r="G85" i="19"/>
  <c r="H85" i="19"/>
  <c r="G86" i="19"/>
  <c r="H86" i="19"/>
  <c r="G87" i="19"/>
  <c r="H87" i="19"/>
  <c r="G88" i="19"/>
  <c r="H88" i="19"/>
  <c r="G89" i="19"/>
  <c r="H89" i="19"/>
  <c r="G90" i="19"/>
  <c r="H90" i="19"/>
  <c r="G91" i="19"/>
  <c r="H91" i="19"/>
  <c r="G92" i="19"/>
  <c r="H92" i="19"/>
  <c r="G93" i="19"/>
  <c r="H93" i="19"/>
  <c r="G94" i="19"/>
  <c r="H94" i="19"/>
  <c r="G95" i="19"/>
  <c r="H95" i="19"/>
  <c r="G96" i="19"/>
  <c r="H96" i="19"/>
  <c r="G97" i="19"/>
  <c r="H97" i="19"/>
  <c r="G98" i="19"/>
  <c r="H98" i="19"/>
  <c r="G99" i="19"/>
  <c r="H99" i="19"/>
  <c r="G100" i="19"/>
  <c r="H100" i="19"/>
  <c r="G101" i="19"/>
  <c r="H101" i="19"/>
  <c r="G102" i="19"/>
  <c r="H102" i="19"/>
  <c r="G103" i="19"/>
  <c r="H103" i="19"/>
  <c r="G104" i="19"/>
  <c r="H104" i="19"/>
  <c r="G105" i="19"/>
  <c r="H105" i="19"/>
  <c r="G106" i="19"/>
  <c r="H106" i="19"/>
  <c r="G107" i="19"/>
  <c r="H107" i="19"/>
  <c r="G108" i="19"/>
  <c r="H108" i="19"/>
  <c r="G109" i="19"/>
  <c r="H109" i="19"/>
  <c r="G110" i="19"/>
  <c r="H110" i="19"/>
  <c r="G111" i="19"/>
  <c r="H111" i="19"/>
  <c r="G112" i="19"/>
  <c r="H112" i="19"/>
  <c r="G113" i="19"/>
  <c r="H113" i="19"/>
  <c r="G114" i="19"/>
  <c r="H114" i="19"/>
  <c r="G115" i="19"/>
  <c r="H115" i="19"/>
  <c r="G116" i="19"/>
  <c r="H116" i="19"/>
  <c r="G117" i="19"/>
  <c r="H117" i="19"/>
  <c r="G118" i="19"/>
  <c r="H118" i="19"/>
  <c r="G119" i="19"/>
  <c r="H119" i="19"/>
  <c r="G120" i="19"/>
  <c r="H120" i="19"/>
  <c r="G121" i="19"/>
  <c r="H121" i="19"/>
  <c r="G122" i="19"/>
  <c r="H122" i="19"/>
  <c r="G123" i="19"/>
  <c r="H123" i="19"/>
  <c r="G124" i="19"/>
  <c r="H124" i="19"/>
  <c r="G125" i="19"/>
  <c r="H125" i="19"/>
  <c r="G126" i="19"/>
  <c r="H126" i="19"/>
  <c r="G127" i="19"/>
  <c r="H127" i="19"/>
  <c r="G128" i="19"/>
  <c r="H128" i="19"/>
  <c r="G129" i="19"/>
  <c r="H129" i="19"/>
  <c r="G130" i="19"/>
  <c r="H130" i="19"/>
  <c r="G131" i="19"/>
  <c r="H131" i="19"/>
  <c r="G132" i="19"/>
  <c r="H132" i="19"/>
  <c r="G133" i="19"/>
  <c r="H133" i="19"/>
  <c r="G134" i="19"/>
  <c r="H134" i="19"/>
  <c r="G135" i="19"/>
  <c r="H135" i="19"/>
  <c r="G136" i="19"/>
  <c r="H136" i="19"/>
  <c r="G137" i="19"/>
  <c r="H137" i="19"/>
  <c r="G138" i="19"/>
  <c r="H138" i="19"/>
  <c r="G139" i="19"/>
  <c r="H139" i="19"/>
  <c r="G140" i="19"/>
  <c r="H140" i="19"/>
  <c r="G141" i="19"/>
  <c r="H141" i="19"/>
  <c r="G142" i="19"/>
  <c r="H142" i="19"/>
  <c r="G143" i="19"/>
  <c r="H143" i="19"/>
  <c r="G144" i="19"/>
  <c r="H144" i="19"/>
  <c r="G145" i="19"/>
  <c r="H145" i="19"/>
  <c r="G146" i="19"/>
  <c r="H146" i="19"/>
  <c r="G147" i="19"/>
  <c r="H147" i="19"/>
  <c r="G148" i="19"/>
  <c r="H148" i="19"/>
  <c r="G149" i="19"/>
  <c r="H149" i="19"/>
  <c r="G150" i="19"/>
  <c r="H150" i="19"/>
  <c r="G151" i="19"/>
  <c r="H151" i="19"/>
  <c r="G152" i="19"/>
  <c r="H152" i="19"/>
  <c r="G153" i="19"/>
  <c r="H153" i="19"/>
  <c r="G154" i="19"/>
  <c r="H154" i="19"/>
  <c r="G155" i="19"/>
  <c r="H155" i="19"/>
  <c r="G156" i="19"/>
  <c r="H156" i="19"/>
  <c r="G157" i="19"/>
  <c r="H157" i="19"/>
  <c r="G158" i="19"/>
  <c r="H158" i="19"/>
  <c r="G159" i="19"/>
  <c r="H159" i="19"/>
  <c r="G160" i="19"/>
  <c r="H160" i="19"/>
  <c r="G161" i="19"/>
  <c r="H161" i="19"/>
  <c r="G162" i="19"/>
  <c r="H162" i="19"/>
  <c r="G163" i="19"/>
  <c r="H163" i="19"/>
  <c r="G164" i="19"/>
  <c r="H164" i="19"/>
  <c r="G165" i="19"/>
  <c r="H165" i="19"/>
  <c r="G166" i="19"/>
  <c r="H166" i="19"/>
  <c r="G167" i="19"/>
  <c r="H167" i="19"/>
  <c r="G168" i="19"/>
  <c r="H168" i="19"/>
  <c r="G169" i="19"/>
  <c r="H169" i="19"/>
  <c r="G170" i="19"/>
  <c r="H170" i="19"/>
  <c r="G171" i="19"/>
  <c r="H171" i="19"/>
  <c r="G172" i="19"/>
  <c r="H172" i="19"/>
  <c r="G173" i="19"/>
  <c r="H173" i="19"/>
  <c r="G174" i="19"/>
  <c r="H174" i="19"/>
  <c r="G175" i="19"/>
  <c r="H175" i="19"/>
  <c r="G176" i="19"/>
  <c r="H176" i="19"/>
  <c r="G177" i="19"/>
  <c r="H177" i="19"/>
  <c r="G178" i="19"/>
  <c r="H178" i="19"/>
  <c r="G179" i="19"/>
  <c r="H179" i="19"/>
  <c r="G180" i="19"/>
  <c r="H180" i="19"/>
  <c r="G181" i="19"/>
  <c r="H181" i="19"/>
  <c r="G182" i="19"/>
  <c r="H182" i="19"/>
  <c r="G183" i="19"/>
  <c r="H183" i="19"/>
  <c r="G184" i="19"/>
  <c r="H184" i="19"/>
  <c r="G185" i="19"/>
  <c r="H185" i="19"/>
  <c r="G186" i="19"/>
  <c r="H186" i="19"/>
  <c r="G187" i="19"/>
  <c r="H187" i="19"/>
  <c r="G188" i="19"/>
  <c r="H188" i="19"/>
  <c r="G189" i="19"/>
  <c r="H189" i="19"/>
  <c r="G190" i="19"/>
  <c r="H190" i="19"/>
  <c r="G191" i="19"/>
  <c r="H191" i="19"/>
  <c r="G192" i="19"/>
  <c r="H192" i="19"/>
  <c r="G193" i="19"/>
  <c r="H193" i="19"/>
  <c r="G194" i="19"/>
  <c r="H194" i="19"/>
  <c r="G195" i="19"/>
  <c r="H195" i="19"/>
  <c r="G196" i="19"/>
  <c r="H196" i="19"/>
  <c r="G197" i="19"/>
  <c r="H197" i="19"/>
  <c r="G198" i="19"/>
  <c r="H198" i="19"/>
  <c r="G199" i="19"/>
  <c r="H199" i="19"/>
  <c r="G200" i="19"/>
  <c r="H200" i="19"/>
  <c r="G201" i="19"/>
  <c r="H201" i="19"/>
  <c r="G202" i="19"/>
  <c r="H202" i="19"/>
  <c r="G203" i="19"/>
  <c r="H203" i="19"/>
  <c r="G204" i="19"/>
  <c r="H204" i="19"/>
  <c r="G205" i="19"/>
  <c r="H205" i="19"/>
  <c r="G206" i="19"/>
  <c r="H206" i="19"/>
  <c r="G207" i="19"/>
  <c r="H207" i="19"/>
  <c r="G208" i="19"/>
  <c r="H208" i="19"/>
  <c r="G209" i="19"/>
  <c r="H209" i="19"/>
  <c r="G210" i="19"/>
  <c r="H210" i="19"/>
  <c r="G211" i="19"/>
  <c r="H211" i="19"/>
  <c r="G212" i="19"/>
  <c r="H212" i="19"/>
  <c r="G213" i="19"/>
  <c r="H213" i="19"/>
  <c r="G214" i="19"/>
  <c r="H214" i="19"/>
  <c r="G215" i="19"/>
  <c r="H215" i="19"/>
  <c r="G216" i="19"/>
  <c r="H216" i="19"/>
  <c r="G217" i="19"/>
  <c r="H217" i="19"/>
  <c r="G218" i="19"/>
  <c r="H218" i="19"/>
  <c r="G219" i="19"/>
  <c r="H219" i="19"/>
  <c r="G220" i="19"/>
  <c r="H220" i="19"/>
  <c r="G221" i="19"/>
  <c r="H221" i="19"/>
  <c r="G222" i="19"/>
  <c r="H222" i="19"/>
  <c r="G223" i="19"/>
  <c r="H223" i="19"/>
  <c r="G224" i="19"/>
  <c r="H224" i="19"/>
  <c r="G225" i="19"/>
  <c r="H225" i="19"/>
  <c r="G226" i="19"/>
  <c r="H226" i="19"/>
  <c r="G227" i="19"/>
  <c r="H227" i="19"/>
  <c r="G228" i="19"/>
  <c r="H228" i="19"/>
  <c r="G229" i="19"/>
  <c r="H229" i="19"/>
  <c r="G230" i="19"/>
  <c r="H230" i="19"/>
  <c r="G231" i="19"/>
  <c r="H231" i="19"/>
  <c r="G232" i="19"/>
  <c r="H232" i="19"/>
  <c r="G233" i="19"/>
  <c r="H233" i="19"/>
  <c r="G234" i="19"/>
  <c r="H234" i="19"/>
  <c r="G235" i="19"/>
  <c r="H235" i="19"/>
  <c r="G236" i="19"/>
  <c r="H236" i="19"/>
  <c r="G237" i="19"/>
  <c r="H237" i="19"/>
  <c r="G238" i="19"/>
  <c r="H238" i="19"/>
  <c r="G239" i="19"/>
  <c r="H239" i="19"/>
  <c r="G240" i="19"/>
  <c r="H240" i="19"/>
  <c r="G241" i="19"/>
  <c r="H241" i="19"/>
  <c r="G242" i="19"/>
  <c r="H242" i="19"/>
  <c r="G243" i="19"/>
  <c r="H243" i="19"/>
  <c r="G244" i="19"/>
  <c r="H244" i="19"/>
  <c r="G245" i="19"/>
  <c r="H245" i="19"/>
  <c r="G246" i="19"/>
  <c r="H246" i="19"/>
  <c r="G247" i="19"/>
  <c r="H247" i="19"/>
  <c r="G248" i="19"/>
  <c r="H248" i="19"/>
  <c r="G249" i="19"/>
  <c r="H249" i="19"/>
  <c r="G250" i="19"/>
  <c r="H250" i="19"/>
  <c r="G251" i="19"/>
  <c r="H251" i="19"/>
  <c r="G252" i="19"/>
  <c r="H252" i="19"/>
  <c r="G253" i="19"/>
  <c r="H253" i="19"/>
  <c r="G254" i="19"/>
  <c r="H254" i="19"/>
  <c r="G255" i="19"/>
  <c r="H255" i="19"/>
  <c r="G256" i="19"/>
  <c r="H256" i="19"/>
  <c r="G257" i="19"/>
  <c r="H257" i="19"/>
  <c r="G258" i="19"/>
  <c r="H258" i="19"/>
  <c r="G259" i="19"/>
  <c r="H259" i="19"/>
  <c r="G260" i="19"/>
  <c r="H260" i="19"/>
  <c r="G261" i="19"/>
  <c r="H261" i="19"/>
  <c r="G262" i="19"/>
  <c r="H262" i="19"/>
  <c r="G263" i="19"/>
  <c r="H263" i="19"/>
  <c r="G264" i="19"/>
  <c r="H264" i="19"/>
  <c r="G265" i="19"/>
  <c r="H265" i="19"/>
  <c r="G266" i="19"/>
  <c r="H266" i="19"/>
  <c r="G267" i="19"/>
  <c r="H267" i="19"/>
  <c r="G268" i="19"/>
  <c r="H268" i="19"/>
  <c r="G269" i="19"/>
  <c r="H269" i="19"/>
  <c r="G270" i="19"/>
  <c r="H270" i="19"/>
  <c r="G271" i="19"/>
  <c r="H271" i="19"/>
  <c r="G272" i="19"/>
  <c r="H272" i="19"/>
  <c r="G273" i="19"/>
  <c r="H273" i="19"/>
  <c r="G274" i="19"/>
  <c r="H274" i="19"/>
  <c r="G275" i="19"/>
  <c r="H275" i="19"/>
  <c r="G276" i="19"/>
  <c r="H276" i="19"/>
  <c r="G277" i="19"/>
  <c r="H277" i="19"/>
  <c r="G278" i="19"/>
  <c r="H278" i="19"/>
  <c r="G279" i="19"/>
  <c r="H279" i="19"/>
  <c r="G280" i="19"/>
  <c r="H280" i="19"/>
  <c r="G281" i="19"/>
  <c r="H281" i="19"/>
  <c r="G282" i="19"/>
  <c r="H282" i="19"/>
  <c r="G283" i="19"/>
  <c r="H283" i="19"/>
  <c r="G284" i="19"/>
  <c r="H284" i="19"/>
  <c r="G285" i="19"/>
  <c r="H285" i="19"/>
  <c r="G286" i="19"/>
  <c r="H286" i="19"/>
  <c r="G287" i="19"/>
  <c r="H287" i="19"/>
  <c r="G288" i="19"/>
  <c r="H288" i="19"/>
  <c r="G289" i="19"/>
  <c r="H289" i="19"/>
  <c r="G290" i="19"/>
  <c r="H290" i="19"/>
  <c r="G291" i="19"/>
  <c r="H291" i="19"/>
  <c r="G292" i="19"/>
  <c r="H292" i="19"/>
  <c r="G293" i="19"/>
  <c r="H293" i="19"/>
  <c r="G294" i="19"/>
  <c r="H294" i="19"/>
  <c r="G295" i="19"/>
  <c r="H295" i="19"/>
  <c r="G296" i="19"/>
  <c r="H296" i="19"/>
  <c r="G297" i="19"/>
  <c r="H297" i="19"/>
  <c r="G298" i="19"/>
  <c r="H298" i="19"/>
  <c r="G299" i="19"/>
  <c r="H299" i="19"/>
  <c r="G300" i="19"/>
  <c r="H300" i="19"/>
  <c r="G301" i="19"/>
  <c r="H301" i="19"/>
  <c r="G302" i="19"/>
  <c r="H302" i="19"/>
  <c r="G303" i="19"/>
  <c r="H303" i="19"/>
  <c r="G304" i="19"/>
  <c r="H304" i="19"/>
  <c r="G305" i="19"/>
  <c r="H305" i="19"/>
  <c r="G306" i="19"/>
  <c r="H306" i="19"/>
  <c r="G307" i="19"/>
  <c r="H307" i="19"/>
  <c r="G308" i="19"/>
  <c r="H308" i="19"/>
  <c r="G309" i="19"/>
  <c r="H309" i="19"/>
  <c r="G310" i="19"/>
  <c r="H310" i="19"/>
  <c r="G311" i="19"/>
  <c r="H311" i="19"/>
  <c r="G312" i="19"/>
  <c r="H312" i="19"/>
  <c r="G313" i="19"/>
  <c r="H313" i="19"/>
  <c r="G314" i="19"/>
  <c r="H314" i="19"/>
  <c r="G315" i="19"/>
  <c r="H315" i="19"/>
  <c r="G316" i="19"/>
  <c r="H316" i="19"/>
  <c r="G317" i="19"/>
  <c r="H317" i="19"/>
  <c r="G318" i="19"/>
  <c r="H318" i="19"/>
  <c r="G319" i="19"/>
  <c r="H319" i="19"/>
  <c r="G320" i="19"/>
  <c r="H320" i="19"/>
  <c r="G321" i="19"/>
  <c r="H321" i="19"/>
  <c r="G322" i="19"/>
  <c r="H322" i="19"/>
  <c r="G323" i="19"/>
  <c r="H323" i="19"/>
  <c r="G324" i="19"/>
  <c r="H324" i="19"/>
  <c r="G325" i="19"/>
  <c r="H325" i="19"/>
  <c r="G326" i="19"/>
  <c r="H326" i="19"/>
  <c r="G327" i="19"/>
  <c r="H327" i="19"/>
  <c r="G328" i="19"/>
  <c r="H328" i="19"/>
  <c r="G329" i="19"/>
  <c r="H329" i="19"/>
  <c r="G330" i="19"/>
  <c r="H330" i="19"/>
  <c r="G331" i="19"/>
  <c r="H331" i="19"/>
  <c r="G332" i="19"/>
  <c r="H332" i="19"/>
  <c r="G333" i="19"/>
  <c r="H333" i="19"/>
  <c r="G334" i="19"/>
  <c r="H334" i="19"/>
  <c r="G335" i="19"/>
  <c r="H335" i="19"/>
  <c r="G336" i="19"/>
  <c r="H336" i="19"/>
  <c r="G337" i="19"/>
  <c r="H337" i="19"/>
  <c r="G338" i="19"/>
  <c r="H338" i="19"/>
  <c r="G339" i="19"/>
  <c r="H339" i="19"/>
  <c r="G340" i="19"/>
  <c r="H340" i="19"/>
  <c r="G341" i="19"/>
  <c r="H341" i="19"/>
  <c r="G342" i="19"/>
  <c r="H342" i="19"/>
  <c r="G343" i="19"/>
  <c r="H343" i="19"/>
  <c r="G344" i="19"/>
  <c r="H344" i="19"/>
  <c r="G345" i="19"/>
  <c r="H345" i="19"/>
  <c r="G346" i="19"/>
  <c r="H346" i="19"/>
  <c r="G347" i="19"/>
  <c r="H347" i="19"/>
  <c r="G348" i="19"/>
  <c r="H348" i="19"/>
  <c r="G349" i="19"/>
  <c r="H349" i="19"/>
  <c r="G350" i="19"/>
  <c r="H350" i="19"/>
  <c r="G351" i="19"/>
  <c r="H351" i="19"/>
  <c r="G352" i="19"/>
  <c r="H352" i="19"/>
  <c r="G353" i="19"/>
  <c r="H353" i="19"/>
  <c r="G354" i="19"/>
  <c r="H354" i="19"/>
  <c r="G355" i="19"/>
  <c r="H355" i="19"/>
  <c r="G356" i="19"/>
  <c r="H356" i="19"/>
  <c r="G357" i="19"/>
  <c r="H357" i="19"/>
  <c r="G358" i="19"/>
  <c r="H358" i="19"/>
  <c r="G359" i="19"/>
  <c r="H359" i="19"/>
  <c r="G360" i="19"/>
  <c r="H360" i="19"/>
  <c r="G361" i="19"/>
  <c r="H361" i="19"/>
  <c r="G362" i="19"/>
  <c r="H362" i="19"/>
  <c r="G363" i="19"/>
  <c r="H363" i="19"/>
  <c r="G364" i="19"/>
  <c r="H364" i="19"/>
  <c r="G365" i="19"/>
  <c r="H365" i="19"/>
  <c r="G366" i="19"/>
  <c r="H366" i="19"/>
  <c r="G367" i="19"/>
  <c r="H367" i="19"/>
  <c r="G368" i="19"/>
  <c r="H368" i="19"/>
  <c r="G369" i="19"/>
  <c r="H369" i="19"/>
  <c r="G370" i="19"/>
  <c r="H370" i="19"/>
  <c r="G371" i="19"/>
  <c r="H371" i="19"/>
  <c r="G372" i="19"/>
  <c r="H372" i="19"/>
  <c r="G373" i="19"/>
  <c r="H373" i="19"/>
  <c r="G374" i="19"/>
  <c r="H374" i="19"/>
  <c r="G375" i="19"/>
  <c r="H375" i="19"/>
  <c r="G376" i="19"/>
  <c r="H376" i="19"/>
  <c r="G377" i="19"/>
  <c r="H377" i="19"/>
  <c r="G378" i="19"/>
  <c r="H378" i="19"/>
  <c r="G379" i="19"/>
  <c r="H379" i="19"/>
  <c r="G380" i="19"/>
  <c r="H380" i="19"/>
  <c r="G381" i="19"/>
  <c r="H381" i="19"/>
  <c r="G382" i="19"/>
  <c r="H382" i="19"/>
  <c r="G383" i="19"/>
  <c r="H383" i="19"/>
  <c r="G384" i="19"/>
  <c r="H384" i="19"/>
  <c r="G385" i="19"/>
  <c r="H385" i="19"/>
  <c r="G386" i="19"/>
  <c r="H386" i="19"/>
  <c r="G387" i="19"/>
  <c r="H387" i="19"/>
  <c r="G388" i="19"/>
  <c r="H388" i="19"/>
  <c r="G389" i="19"/>
  <c r="H389" i="19"/>
  <c r="G390" i="19"/>
  <c r="H390" i="19"/>
  <c r="G391" i="19"/>
  <c r="H391" i="19"/>
  <c r="G392" i="19"/>
  <c r="H392" i="19"/>
  <c r="G393" i="19"/>
  <c r="H393" i="19"/>
  <c r="G394" i="19"/>
  <c r="H394" i="19"/>
  <c r="G395" i="19"/>
  <c r="H395" i="19"/>
  <c r="G396" i="19"/>
  <c r="H396" i="19"/>
  <c r="G397" i="19"/>
  <c r="H397" i="19"/>
  <c r="G398" i="19"/>
  <c r="H398" i="19"/>
  <c r="G399" i="19"/>
  <c r="H399" i="19"/>
  <c r="G400" i="19"/>
  <c r="H400" i="19"/>
  <c r="G401" i="19"/>
  <c r="H401" i="19"/>
  <c r="G402" i="19"/>
  <c r="H402" i="19"/>
  <c r="G403" i="19"/>
  <c r="H403" i="19"/>
  <c r="G404" i="19"/>
  <c r="H404" i="19"/>
  <c r="G405" i="19"/>
  <c r="H405" i="19"/>
  <c r="G406" i="19"/>
  <c r="H406" i="19"/>
  <c r="G407" i="19"/>
  <c r="H407" i="19"/>
  <c r="G408" i="19"/>
  <c r="H408" i="19"/>
  <c r="G409" i="19"/>
  <c r="H409" i="19"/>
  <c r="G410" i="19"/>
  <c r="H410" i="19"/>
  <c r="G411" i="19"/>
  <c r="H411" i="19"/>
  <c r="G412" i="19"/>
  <c r="H412" i="19"/>
  <c r="G413" i="19"/>
  <c r="H413" i="19"/>
  <c r="G414" i="19"/>
  <c r="H414" i="19"/>
  <c r="G415" i="19"/>
  <c r="H415" i="19"/>
  <c r="G416" i="19"/>
  <c r="H416" i="19"/>
  <c r="G417" i="19"/>
  <c r="H417" i="19"/>
  <c r="G418" i="19"/>
  <c r="H418" i="19"/>
  <c r="G419" i="19"/>
  <c r="H419" i="19"/>
  <c r="G420" i="19"/>
  <c r="H420" i="19"/>
  <c r="G421" i="19"/>
  <c r="H421" i="19"/>
  <c r="G422" i="19"/>
  <c r="H422" i="19"/>
  <c r="G423" i="19"/>
  <c r="H423" i="19"/>
  <c r="G424" i="19"/>
  <c r="H424" i="19"/>
  <c r="G425" i="19"/>
  <c r="H425" i="19"/>
  <c r="G426" i="19"/>
  <c r="H426" i="19"/>
  <c r="G427" i="19"/>
  <c r="H427" i="19"/>
  <c r="G428" i="19"/>
  <c r="H428" i="19"/>
  <c r="G429" i="19"/>
  <c r="H429" i="19"/>
  <c r="G430" i="19"/>
  <c r="H430" i="19"/>
  <c r="G431" i="19"/>
  <c r="H431" i="19"/>
  <c r="G432" i="19"/>
  <c r="H432" i="19"/>
  <c r="G433" i="19"/>
  <c r="H433" i="19"/>
  <c r="G434" i="19"/>
  <c r="H434" i="19"/>
  <c r="G435" i="19"/>
  <c r="H435" i="19"/>
  <c r="G436" i="19"/>
  <c r="H436" i="19"/>
  <c r="G437" i="19"/>
  <c r="H437" i="19"/>
  <c r="G438" i="19"/>
  <c r="H438" i="19"/>
  <c r="G439" i="19"/>
  <c r="H439" i="19"/>
  <c r="G440" i="19"/>
  <c r="H440" i="19"/>
  <c r="G441" i="19"/>
  <c r="H441" i="19"/>
  <c r="G442" i="19"/>
  <c r="H442" i="19"/>
  <c r="G443" i="19"/>
  <c r="H443" i="19"/>
  <c r="G444" i="19"/>
  <c r="H444" i="19"/>
  <c r="G445" i="19"/>
  <c r="H445" i="19"/>
  <c r="G446" i="19"/>
  <c r="H446" i="19"/>
  <c r="G447" i="19"/>
  <c r="H447" i="19"/>
  <c r="G448" i="19"/>
  <c r="H448" i="19"/>
  <c r="G449" i="19"/>
  <c r="H449" i="19"/>
  <c r="G450" i="19"/>
  <c r="H450" i="19"/>
  <c r="G451" i="19"/>
  <c r="H451" i="19"/>
  <c r="G452" i="19"/>
  <c r="H452" i="19"/>
  <c r="G453" i="19"/>
  <c r="H453" i="19"/>
  <c r="G454" i="19"/>
  <c r="H454" i="19"/>
  <c r="G455" i="19"/>
  <c r="H455" i="19"/>
  <c r="G456" i="19"/>
  <c r="H456" i="19"/>
  <c r="G457" i="19"/>
  <c r="H457" i="19"/>
  <c r="G458" i="19"/>
  <c r="H458" i="19"/>
  <c r="G459" i="19"/>
  <c r="H459" i="19"/>
  <c r="G460" i="19"/>
  <c r="H460" i="19"/>
  <c r="G461" i="19"/>
  <c r="H461" i="19"/>
  <c r="G462" i="19"/>
  <c r="H462" i="19"/>
  <c r="G463" i="19"/>
  <c r="H463" i="19"/>
  <c r="G464" i="19"/>
  <c r="H464" i="19"/>
  <c r="G465" i="19"/>
  <c r="H465" i="19"/>
  <c r="G466" i="19"/>
  <c r="H466" i="19"/>
  <c r="G467" i="19"/>
  <c r="H467" i="19"/>
  <c r="G468" i="19"/>
  <c r="H468" i="19"/>
  <c r="G469" i="19"/>
  <c r="H469" i="19"/>
  <c r="G470" i="19"/>
  <c r="H470" i="19"/>
  <c r="G471" i="19"/>
  <c r="H471" i="19"/>
  <c r="G472" i="19"/>
  <c r="H472" i="19"/>
  <c r="G473" i="19"/>
  <c r="H473" i="19"/>
  <c r="G474" i="19"/>
  <c r="H474" i="19"/>
  <c r="G475" i="19"/>
  <c r="H475" i="19"/>
  <c r="G476" i="19"/>
  <c r="H476" i="19"/>
  <c r="G477" i="19"/>
  <c r="H477" i="19"/>
  <c r="G478" i="19"/>
  <c r="H478" i="19"/>
  <c r="G479" i="19"/>
  <c r="H479" i="19"/>
  <c r="G480" i="19"/>
  <c r="H480" i="19"/>
  <c r="G481" i="19"/>
  <c r="H481" i="19"/>
  <c r="G482" i="19"/>
  <c r="H482" i="19"/>
  <c r="G483" i="19"/>
  <c r="H483" i="19"/>
  <c r="G484" i="19"/>
  <c r="H484" i="19"/>
  <c r="G485" i="19"/>
  <c r="H485" i="19"/>
  <c r="G486" i="19"/>
  <c r="H486" i="19"/>
  <c r="G487" i="19"/>
  <c r="H487" i="19"/>
  <c r="G488" i="19"/>
  <c r="H488" i="19"/>
  <c r="G489" i="19"/>
  <c r="H489" i="19"/>
  <c r="G490" i="19"/>
  <c r="H490" i="19"/>
  <c r="G491" i="19"/>
  <c r="H491" i="19"/>
  <c r="G492" i="19"/>
  <c r="H492" i="19"/>
  <c r="G493" i="19"/>
  <c r="H493" i="19"/>
  <c r="G494" i="19"/>
  <c r="H494" i="19"/>
  <c r="G495" i="19"/>
  <c r="H495" i="19"/>
  <c r="G496" i="19"/>
  <c r="H496" i="19"/>
  <c r="G497" i="19"/>
  <c r="H497" i="19"/>
  <c r="G498" i="19"/>
  <c r="H498" i="19"/>
  <c r="G499" i="19"/>
  <c r="H499" i="19"/>
  <c r="G500" i="19"/>
  <c r="H500" i="19"/>
  <c r="G501" i="19"/>
  <c r="H501" i="19"/>
  <c r="G502" i="19"/>
  <c r="H502" i="19"/>
  <c r="G503" i="19"/>
  <c r="H503" i="19"/>
  <c r="G504" i="19"/>
  <c r="H504" i="19"/>
  <c r="G505" i="19"/>
  <c r="H505" i="19"/>
  <c r="G506" i="19"/>
  <c r="H506" i="19"/>
  <c r="G507" i="19"/>
  <c r="H507" i="19"/>
  <c r="G508" i="19"/>
  <c r="H508" i="19"/>
  <c r="G509" i="19"/>
  <c r="H509" i="19"/>
  <c r="G510" i="19"/>
  <c r="H510" i="19"/>
  <c r="G511" i="19"/>
  <c r="H511" i="19"/>
  <c r="G512" i="19"/>
  <c r="H512" i="19"/>
  <c r="G513" i="19"/>
  <c r="H513" i="19"/>
  <c r="G514" i="19"/>
  <c r="H514" i="19"/>
  <c r="G515" i="19"/>
  <c r="H515" i="19"/>
  <c r="G516" i="19"/>
  <c r="H516" i="19"/>
  <c r="G517" i="19"/>
  <c r="H517" i="19"/>
  <c r="G518" i="19"/>
  <c r="H518" i="19"/>
  <c r="G519" i="19"/>
  <c r="H519" i="19"/>
  <c r="G520" i="19"/>
  <c r="H520" i="19"/>
  <c r="G521" i="19"/>
  <c r="H521" i="19"/>
  <c r="G522" i="19"/>
  <c r="H522" i="19"/>
  <c r="G523" i="19"/>
  <c r="H523" i="19"/>
  <c r="G524" i="19"/>
  <c r="H524" i="19"/>
  <c r="G525" i="19"/>
  <c r="H525" i="19"/>
  <c r="G526" i="19"/>
  <c r="H526" i="19"/>
  <c r="G527" i="19"/>
  <c r="H527" i="19"/>
  <c r="G528" i="19"/>
  <c r="H528" i="19"/>
  <c r="G529" i="19"/>
  <c r="H529" i="19"/>
  <c r="G530" i="19"/>
  <c r="H530" i="19"/>
  <c r="G531" i="19"/>
  <c r="H531" i="19"/>
  <c r="G532" i="19"/>
  <c r="H532" i="19"/>
  <c r="G533" i="19"/>
  <c r="H533" i="19"/>
  <c r="G534" i="19"/>
  <c r="H534" i="19"/>
  <c r="G535" i="19"/>
  <c r="H535" i="19"/>
  <c r="G536" i="19"/>
  <c r="H536" i="19"/>
  <c r="G537" i="19"/>
  <c r="H537" i="19"/>
  <c r="G538" i="19"/>
  <c r="H538" i="19"/>
  <c r="G539" i="19"/>
  <c r="H539" i="19"/>
  <c r="G540" i="19"/>
  <c r="H540" i="19"/>
  <c r="G541" i="19"/>
  <c r="H541" i="19"/>
  <c r="G542" i="19"/>
  <c r="H542" i="19"/>
  <c r="G543" i="19"/>
  <c r="H543" i="19"/>
  <c r="G544" i="19"/>
  <c r="H544" i="19"/>
  <c r="G545" i="19"/>
  <c r="H545" i="19"/>
  <c r="G546" i="19"/>
  <c r="H546" i="19"/>
  <c r="G547" i="19"/>
  <c r="H547" i="19"/>
  <c r="G548" i="19"/>
  <c r="H548" i="19"/>
  <c r="G549" i="19"/>
  <c r="H549" i="19"/>
  <c r="G550" i="19"/>
  <c r="H550" i="19"/>
  <c r="G551" i="19"/>
  <c r="H551" i="19"/>
  <c r="G552" i="19"/>
  <c r="H552" i="19"/>
  <c r="G553" i="19"/>
  <c r="H553" i="19"/>
  <c r="G554" i="19"/>
  <c r="H554" i="19"/>
  <c r="G555" i="19"/>
  <c r="H555" i="19"/>
  <c r="G556" i="19"/>
  <c r="H556" i="19"/>
  <c r="G557" i="19"/>
  <c r="H557" i="19"/>
  <c r="G558" i="19"/>
  <c r="H558" i="19"/>
  <c r="G559" i="19"/>
  <c r="H559" i="19"/>
  <c r="G560" i="19"/>
  <c r="H560" i="19"/>
  <c r="G561" i="19"/>
  <c r="H561" i="19"/>
  <c r="G562" i="19"/>
  <c r="H562" i="19"/>
  <c r="G563" i="19"/>
  <c r="H563" i="19"/>
  <c r="G564" i="19"/>
  <c r="H564" i="19"/>
  <c r="G565" i="19"/>
  <c r="H565" i="19"/>
  <c r="G566" i="19"/>
  <c r="H566" i="19"/>
  <c r="G567" i="19"/>
  <c r="H567" i="19"/>
  <c r="G568" i="19"/>
  <c r="H568" i="19"/>
  <c r="G569" i="19"/>
  <c r="H569" i="19"/>
  <c r="G570" i="19"/>
  <c r="H570" i="19"/>
  <c r="G571" i="19"/>
  <c r="H571" i="19"/>
  <c r="G572" i="19"/>
  <c r="H572" i="19"/>
  <c r="G573" i="19"/>
  <c r="H573" i="19"/>
  <c r="G574" i="19"/>
  <c r="H574" i="19"/>
  <c r="G575" i="19"/>
  <c r="H575" i="19"/>
  <c r="G576" i="19"/>
  <c r="H576" i="19"/>
  <c r="G577" i="19"/>
  <c r="H577" i="19"/>
  <c r="G578" i="19"/>
  <c r="H578" i="19"/>
  <c r="G579" i="19"/>
  <c r="H579" i="19"/>
  <c r="G580" i="19"/>
  <c r="H580" i="19"/>
  <c r="G581" i="19"/>
  <c r="H581" i="19"/>
  <c r="G582" i="19"/>
  <c r="H582" i="19"/>
  <c r="G583" i="19"/>
  <c r="H583" i="19"/>
  <c r="G584" i="19"/>
  <c r="H584" i="19"/>
  <c r="G585" i="19"/>
  <c r="H585" i="19"/>
  <c r="G586" i="19"/>
  <c r="H586" i="19"/>
  <c r="G587" i="19"/>
  <c r="H587" i="19"/>
  <c r="G588" i="19"/>
  <c r="H588" i="19"/>
  <c r="G589" i="19"/>
  <c r="H589" i="19"/>
  <c r="G590" i="19"/>
  <c r="H590" i="19"/>
  <c r="G591" i="19"/>
  <c r="H591" i="19"/>
  <c r="G592" i="19"/>
  <c r="H592" i="19"/>
  <c r="G593" i="19"/>
  <c r="H593" i="19"/>
  <c r="G594" i="19"/>
  <c r="H594" i="19"/>
  <c r="G595" i="19"/>
  <c r="H595" i="19"/>
  <c r="G596" i="19"/>
  <c r="H596" i="19"/>
  <c r="G597" i="19"/>
  <c r="H597" i="19"/>
  <c r="G598" i="19"/>
  <c r="H598" i="19"/>
  <c r="G599" i="19"/>
  <c r="H599" i="19"/>
  <c r="G600" i="19"/>
  <c r="H600" i="19"/>
  <c r="G601" i="19"/>
  <c r="H601" i="19"/>
  <c r="G602" i="19"/>
  <c r="H602" i="19"/>
  <c r="G603" i="19"/>
  <c r="H603" i="19"/>
  <c r="G604" i="19"/>
  <c r="H604" i="19"/>
  <c r="G605" i="19"/>
  <c r="H605" i="19"/>
  <c r="G606" i="19"/>
  <c r="H606" i="19"/>
  <c r="G607" i="19"/>
  <c r="H607" i="19"/>
  <c r="G608" i="19"/>
  <c r="H608" i="19"/>
  <c r="G609" i="19"/>
  <c r="H609" i="19"/>
  <c r="G610" i="19"/>
  <c r="H610" i="19"/>
  <c r="G611" i="19"/>
  <c r="H611" i="19"/>
  <c r="G612" i="19"/>
  <c r="H612" i="19"/>
  <c r="G613" i="19"/>
  <c r="H613" i="19"/>
  <c r="G614" i="19"/>
  <c r="H614" i="19"/>
  <c r="G615" i="19"/>
  <c r="H615" i="19"/>
  <c r="G616" i="19"/>
  <c r="H616" i="19"/>
  <c r="G617" i="19"/>
  <c r="H617" i="19"/>
  <c r="G618" i="19"/>
  <c r="H618" i="19"/>
  <c r="G619" i="19"/>
  <c r="H619" i="19"/>
  <c r="G620" i="19"/>
  <c r="H620" i="19"/>
  <c r="G621" i="19"/>
  <c r="H621" i="19"/>
  <c r="G622" i="19"/>
  <c r="H622" i="19"/>
  <c r="G623" i="19"/>
  <c r="H623" i="19"/>
  <c r="G624" i="19"/>
  <c r="H624" i="19"/>
  <c r="G625" i="19"/>
  <c r="H625" i="19"/>
  <c r="G626" i="19"/>
  <c r="H626" i="19"/>
  <c r="G627" i="19"/>
  <c r="H627" i="19"/>
  <c r="G628" i="19"/>
  <c r="H628" i="19"/>
  <c r="G629" i="19"/>
  <c r="H629" i="19"/>
  <c r="G630" i="19"/>
  <c r="H630" i="19"/>
  <c r="G631" i="19"/>
  <c r="H631" i="19"/>
  <c r="G632" i="19"/>
  <c r="H632" i="19"/>
  <c r="G633" i="19"/>
  <c r="H633" i="19"/>
  <c r="G634" i="19"/>
  <c r="H634" i="19"/>
  <c r="G635" i="19"/>
  <c r="H635" i="19"/>
  <c r="G636" i="19"/>
  <c r="H636" i="19"/>
  <c r="G637" i="19"/>
  <c r="H637" i="19"/>
  <c r="G638" i="19"/>
  <c r="H638" i="19"/>
  <c r="G639" i="19"/>
  <c r="H639" i="19"/>
  <c r="G640" i="19"/>
  <c r="H640" i="19"/>
  <c r="G641" i="19"/>
  <c r="H641" i="19"/>
  <c r="G642" i="19"/>
  <c r="H642" i="19"/>
  <c r="G643" i="19"/>
  <c r="H643" i="19"/>
  <c r="G644" i="19"/>
  <c r="H644" i="19"/>
  <c r="G645" i="19"/>
  <c r="H645" i="19"/>
  <c r="G646" i="19"/>
  <c r="H646" i="19"/>
  <c r="G647" i="19"/>
  <c r="H647" i="19"/>
  <c r="G648" i="19"/>
  <c r="H648" i="19"/>
  <c r="G649" i="19"/>
  <c r="H649" i="19"/>
  <c r="G650" i="19"/>
  <c r="H650" i="19"/>
  <c r="G651" i="19"/>
  <c r="H651" i="19"/>
  <c r="G652" i="19"/>
  <c r="H652" i="19"/>
  <c r="G653" i="19"/>
  <c r="H653" i="19"/>
  <c r="G654" i="19"/>
  <c r="H654" i="19"/>
  <c r="G655" i="19"/>
  <c r="H655" i="19"/>
  <c r="G656" i="19"/>
  <c r="H656" i="19"/>
  <c r="G657" i="19"/>
  <c r="H657" i="19"/>
  <c r="G658" i="19"/>
  <c r="H658" i="19"/>
  <c r="G659" i="19"/>
  <c r="H659" i="19"/>
  <c r="G660" i="19"/>
  <c r="H660" i="19"/>
  <c r="G661" i="19"/>
  <c r="H661" i="19"/>
  <c r="G662" i="19"/>
  <c r="H662" i="19"/>
  <c r="G663" i="19"/>
  <c r="H663" i="19"/>
  <c r="G664" i="19"/>
  <c r="H664" i="19"/>
  <c r="G665" i="19"/>
  <c r="H665" i="19"/>
  <c r="G666" i="19"/>
  <c r="H666" i="19"/>
  <c r="G667" i="19"/>
  <c r="H667" i="19"/>
  <c r="G668" i="19"/>
  <c r="H668" i="19"/>
  <c r="G669" i="19"/>
  <c r="H669" i="19"/>
  <c r="G670" i="19"/>
  <c r="H670" i="19"/>
  <c r="G671" i="19"/>
  <c r="H671" i="19"/>
  <c r="G672" i="19"/>
  <c r="H672" i="19"/>
  <c r="G673" i="19"/>
  <c r="H673" i="19"/>
  <c r="G674" i="19"/>
  <c r="H674" i="19"/>
  <c r="G675" i="19"/>
  <c r="H675" i="19"/>
  <c r="G676" i="19"/>
  <c r="H676" i="19"/>
  <c r="G677" i="19"/>
  <c r="H677" i="19"/>
  <c r="G678" i="19"/>
  <c r="H678" i="19"/>
  <c r="G679" i="19"/>
  <c r="H679" i="19"/>
  <c r="G680" i="19"/>
  <c r="H680" i="19"/>
  <c r="G681" i="19"/>
  <c r="H681" i="19"/>
  <c r="G682" i="19"/>
  <c r="H682" i="19"/>
  <c r="G683" i="19"/>
  <c r="H683" i="19"/>
  <c r="G684" i="19"/>
  <c r="H684" i="19"/>
  <c r="G685" i="19"/>
  <c r="H685" i="19"/>
  <c r="G686" i="19"/>
  <c r="H686" i="19"/>
  <c r="G687" i="19"/>
  <c r="H687" i="19"/>
  <c r="G688" i="19"/>
  <c r="H688" i="19"/>
  <c r="G689" i="19"/>
  <c r="H689" i="19"/>
  <c r="G690" i="19"/>
  <c r="H690" i="19"/>
  <c r="G691" i="19"/>
  <c r="H691" i="19"/>
  <c r="G692" i="19"/>
  <c r="H692" i="19"/>
  <c r="G693" i="19"/>
  <c r="H693" i="19"/>
  <c r="G694" i="19"/>
  <c r="H694" i="19"/>
  <c r="G695" i="19"/>
  <c r="H695" i="19"/>
  <c r="G696" i="19"/>
  <c r="H696" i="19"/>
  <c r="G697" i="19"/>
  <c r="H697" i="19"/>
  <c r="G698" i="19"/>
  <c r="H698" i="19"/>
  <c r="G699" i="19"/>
  <c r="H699" i="19"/>
  <c r="G700" i="19"/>
  <c r="H700" i="19"/>
  <c r="G701" i="19"/>
  <c r="H701" i="19"/>
  <c r="G702" i="19"/>
  <c r="H702" i="19"/>
  <c r="G703" i="19"/>
  <c r="H703" i="19"/>
  <c r="G704" i="19"/>
  <c r="H704" i="19"/>
  <c r="G705" i="19"/>
  <c r="H705" i="19"/>
  <c r="G706" i="19"/>
  <c r="H706" i="19"/>
  <c r="G707" i="19"/>
  <c r="H707" i="19"/>
  <c r="G708" i="19"/>
  <c r="H708" i="19"/>
  <c r="G709" i="19"/>
  <c r="H709" i="19"/>
  <c r="G710" i="19"/>
  <c r="H710" i="19"/>
  <c r="G711" i="19"/>
  <c r="H711" i="19"/>
  <c r="G712" i="19"/>
  <c r="H712" i="19"/>
  <c r="G713" i="19"/>
  <c r="H713" i="19"/>
  <c r="G714" i="19"/>
  <c r="H714" i="19"/>
  <c r="G715" i="19"/>
  <c r="H715" i="19"/>
  <c r="G716" i="19"/>
  <c r="H716" i="19"/>
  <c r="G717" i="19"/>
  <c r="H717" i="19"/>
  <c r="G718" i="19"/>
  <c r="H718" i="19"/>
  <c r="G719" i="19"/>
  <c r="H719" i="19"/>
  <c r="G720" i="19"/>
  <c r="H720" i="19"/>
  <c r="G721" i="19"/>
  <c r="H721" i="19"/>
  <c r="G722" i="19"/>
  <c r="H722" i="19"/>
  <c r="G723" i="19"/>
  <c r="H723" i="19"/>
  <c r="G724" i="19"/>
  <c r="H724" i="19"/>
  <c r="G725" i="19"/>
  <c r="H725" i="19"/>
  <c r="G726" i="19"/>
  <c r="H726" i="19"/>
  <c r="G727" i="19"/>
  <c r="H727" i="19"/>
  <c r="G728" i="19"/>
  <c r="H728" i="19"/>
  <c r="G729" i="19"/>
  <c r="H729" i="19"/>
  <c r="G730" i="19"/>
  <c r="H730" i="19"/>
  <c r="G731" i="19"/>
  <c r="H731" i="19"/>
  <c r="G732" i="19"/>
  <c r="H732" i="19"/>
  <c r="G733" i="19"/>
  <c r="H733" i="19"/>
  <c r="G734" i="19"/>
  <c r="H734" i="19"/>
  <c r="G735" i="19"/>
  <c r="H735" i="19"/>
  <c r="G736" i="19"/>
  <c r="H736" i="19"/>
  <c r="G737" i="19"/>
  <c r="H737" i="19"/>
  <c r="G738" i="19"/>
  <c r="H738" i="19"/>
  <c r="G739" i="19"/>
  <c r="H739" i="19"/>
  <c r="F5" i="21"/>
  <c r="H20" i="21" s="1" a="1"/>
  <c r="H20" i="21" s="1"/>
  <c r="D5" i="21"/>
  <c r="B5" i="21"/>
  <c r="Q28" i="18" a="1"/>
  <c r="Q28" i="18" s="1"/>
  <c r="Q6" i="18" a="1"/>
  <c r="Q6" i="18" s="1"/>
  <c r="J6" i="18" a="1"/>
  <c r="J6" i="18" s="1"/>
  <c r="F28" i="1" l="1"/>
  <c r="M12" i="18" l="1"/>
  <c r="M71" i="18"/>
  <c r="M11" i="18"/>
  <c r="M46" i="18"/>
  <c r="M30" i="18"/>
  <c r="M8" i="18"/>
  <c r="M31" i="18"/>
  <c r="M43" i="18"/>
  <c r="M65" i="18"/>
  <c r="M40" i="18"/>
  <c r="M15" i="18"/>
  <c r="M32" i="18"/>
  <c r="M56" i="18"/>
  <c r="M75" i="18"/>
  <c r="M49" i="18"/>
  <c r="M66" i="18"/>
  <c r="M72" i="18"/>
  <c r="M16" i="18"/>
  <c r="M33" i="18"/>
  <c r="M50" i="18"/>
  <c r="M44" i="18"/>
  <c r="M34" i="18"/>
  <c r="M41" i="18"/>
  <c r="M51" i="18"/>
  <c r="M38" i="18"/>
  <c r="M76" i="18"/>
  <c r="M35" i="18"/>
  <c r="M73" i="18"/>
  <c r="M52" i="18"/>
  <c r="M70" i="18"/>
  <c r="M29" i="18"/>
  <c r="M36" i="18"/>
  <c r="M26" i="18"/>
  <c r="M45" i="18"/>
  <c r="M37" i="18"/>
  <c r="M61" i="18"/>
  <c r="M39" i="18"/>
  <c r="M48" i="18"/>
  <c r="M64" i="18"/>
  <c r="M27" i="18"/>
  <c r="M24" i="18"/>
  <c r="M62" i="18"/>
  <c r="M59" i="18"/>
  <c r="M9" i="18"/>
  <c r="M28" i="18"/>
  <c r="M67" i="18"/>
  <c r="M25" i="18"/>
  <c r="M17" i="18"/>
  <c r="M22" i="18"/>
  <c r="M60" i="18"/>
  <c r="M68" i="18"/>
  <c r="M57" i="18"/>
  <c r="M18" i="18"/>
  <c r="M54" i="18"/>
  <c r="M13" i="18"/>
  <c r="M69" i="18"/>
  <c r="M10" i="18"/>
  <c r="M19" i="18"/>
  <c r="M7" i="18"/>
  <c r="M53" i="18"/>
  <c r="M23" i="18"/>
  <c r="M42" i="18"/>
  <c r="M20" i="18"/>
  <c r="M47" i="18"/>
  <c r="M58" i="18"/>
  <c r="M77" i="18"/>
  <c r="M63" i="18"/>
  <c r="M55" i="18"/>
  <c r="M74" i="18"/>
  <c r="M14" i="18"/>
  <c r="M21" i="18"/>
  <c r="M6" i="1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4DF6DD2-AFC8-41C6-9658-2CDEE5CE55F6}" keepAlive="1" name="Query - Sales_Performance_Table" description="Connection to the 'Sales_Performance_Table' query in the workbook." type="5" refreshedVersion="0" background="1">
    <dbPr connection="Provider=Microsoft.Mashup.OleDb.1;Data Source=$Workbook$;Location=Sales_Performance_Table;Extended Properties=&quot;&quot;" command="SELECT * FROM [Sales_Performance_Table]"/>
  </connection>
  <connection id="2" xr16:uid="{6E77F677-B8CE-49AC-8B1D-E145AB6183D0}" keepAlive="1" name="Query - Table001 (Page 1)" description="Connection to the 'Table001 (Page 1)' query in the workbook." type="5" refreshedVersion="8" background="1" saveData="1">
    <dbPr connection="Provider=Microsoft.Mashup.OleDb.1;Data Source=$Workbook$;Location=&quot;Table001 (Page 1)&quot;;Extended Properties=&quot;&quot;" command="SELECT * FROM [Table001 (Page 1)]"/>
  </connection>
  <connection id="3" xr16:uid="{0D159F9E-C415-4259-AD53-4F947E808B39}" keepAlive="1" name="Query - Table002 (Page 2)" description="Connection to the 'Table002 (Page 2)' query in the workbook." type="5" refreshedVersion="8" background="1" saveData="1">
    <dbPr connection="Provider=Microsoft.Mashup.OleDb.1;Data Source=$Workbook$;Location=&quot;Table002 (Page 2)&quot;;Extended Properties=&quot;&quot;" command="SELECT * FROM [Table002 (Page 2)]"/>
  </connection>
  <connection id="4" xr16:uid="{02B65DE7-0681-4667-932C-3C1FF09C8518}" keepAlive="1" name="Query - Table003 (Page 3)" description="Connection to the 'Table003 (Page 3)' query in the workbook." type="5" refreshedVersion="8" background="1" saveData="1">
    <dbPr connection="Provider=Microsoft.Mashup.OleDb.1;Data Source=$Workbook$;Location=&quot;Table003 (Page 3)&quot;;Extended Properties=&quot;&quot;" command="SELECT * FROM [Table003 (Page 3)]"/>
  </connection>
  <connection id="5" xr16:uid="{A2E05E90-6525-4400-A6A1-A748E69FE507}" keepAlive="1" name="Query - Table004 (Page 4)" description="Connection to the 'Table004 (Page 4)' query in the workbook." type="5" refreshedVersion="8" background="1" saveData="1">
    <dbPr connection="Provider=Microsoft.Mashup.OleDb.1;Data Source=$Workbook$;Location=&quot;Table004 (Page 4)&quot;;Extended Properties=&quot;&quot;" command="SELECT * FROM [Table004 (Page 4)]"/>
  </connection>
  <connection id="6" xr16:uid="{A9E43B32-A97F-4A36-A568-15ED4169CE04}" keepAlive="1" name="Query - Table005 (Page 5)" description="Connection to the 'Table005 (Page 5)' query in the workbook." type="5" refreshedVersion="8" background="1" saveData="1">
    <dbPr connection="Provider=Microsoft.Mashup.OleDb.1;Data Source=$Workbook$;Location=&quot;Table005 (Page 5)&quot;;Extended Properties=&quot;&quot;" command="SELECT * FROM [Table005 (Page 5)]"/>
  </connection>
  <connection id="7" xr16:uid="{13448679-3838-43FA-8804-B3843854D8AA}" keepAlive="1" name="Query - Table006 (Page 6)" description="Connection to the 'Table006 (Page 6)' query in the workbook." type="5" refreshedVersion="8" background="1" saveData="1">
    <dbPr connection="Provider=Microsoft.Mashup.OleDb.1;Data Source=$Workbook$;Location=&quot;Table006 (Page 6)&quot;;Extended Properties=&quot;&quot;" command="SELECT * FROM [Table006 (Page 6)]"/>
  </connection>
  <connection id="8" xr16:uid="{7B73CE5E-0DAD-4C6E-955F-C88B27F74E7F}" keepAlive="1" name="Query - Table007 (Page 7)" description="Connection to the 'Table007 (Page 7)' query in the workbook." type="5" refreshedVersion="8" background="1" saveData="1">
    <dbPr connection="Provider=Microsoft.Mashup.OleDb.1;Data Source=$Workbook$;Location=&quot;Table007 (Page 7)&quot;;Extended Properties=&quot;&quot;" command="SELECT * FROM [Table007 (Page 7)]"/>
  </connection>
  <connection id="9" xr16:uid="{7C2AE0A8-15F2-4690-A37E-63754E46F18A}" keepAlive="1" name="Query - Table008 (Page 8)" description="Connection to the 'Table008 (Page 8)' query in the workbook." type="5" refreshedVersion="8" background="1" saveData="1">
    <dbPr connection="Provider=Microsoft.Mashup.OleDb.1;Data Source=$Workbook$;Location=&quot;Table008 (Page 8)&quot;;Extended Properties=&quot;&quot;" command="SELECT * FROM [Table008 (Page 8)]"/>
  </connection>
  <connection id="10" xr16:uid="{11C17C48-174D-4C02-BCBB-26DDD08DC8F0}" keepAlive="1" name="Query - Table009 (Page 9)" description="Connection to the 'Table009 (Page 9)' query in the workbook." type="5" refreshedVersion="8" background="1" saveData="1">
    <dbPr connection="Provider=Microsoft.Mashup.OleDb.1;Data Source=$Workbook$;Location=&quot;Table009 (Page 9)&quot;;Extended Properties=&quot;&quot;" command="SELECT * FROM [Table009 (Page 9)]"/>
  </connection>
  <connection id="11" xr16:uid="{79B72261-9449-4CFB-91B4-AC7D5BB14CBE}" keepAlive="1" name="Query - Table010 (Page 10)" description="Connection to the 'Table010 (Page 10)' query in the workbook." type="5" refreshedVersion="8" background="1" saveData="1">
    <dbPr connection="Provider=Microsoft.Mashup.OleDb.1;Data Source=$Workbook$;Location=&quot;Table010 (Page 10)&quot;;Extended Properties=&quot;&quot;" command="SELECT * FROM [Table010 (Page 10)]"/>
  </connection>
  <connection id="12" xr16:uid="{B089E408-36C7-4A8F-8582-B325ADE548A7}" keepAlive="1" name="Query - Table011 (Page 11)" description="Connection to the 'Table011 (Page 11)' query in the workbook." type="5" refreshedVersion="8" background="1" saveData="1">
    <dbPr connection="Provider=Microsoft.Mashup.OleDb.1;Data Source=$Workbook$;Location=&quot;Table011 (Page 11)&quot;;Extended Properties=&quot;&quot;" command="SELECT * FROM [Table011 (Page 11)]"/>
  </connection>
  <connection id="13" xr16:uid="{60A6C3D2-E773-40E0-B96F-6E49A381B102}" keepAlive="1" name="Query - Table012 (Page 12)" description="Connection to the 'Table012 (Page 12)' query in the workbook." type="5" refreshedVersion="8" background="1" saveData="1">
    <dbPr connection="Provider=Microsoft.Mashup.OleDb.1;Data Source=$Workbook$;Location=&quot;Table012 (Page 12)&quot;;Extended Properties=&quot;&quot;" command="SELECT * FROM [Table012 (Page 12)]"/>
  </connection>
  <connection id="14" xr16:uid="{48D2385C-2BA7-4498-B26C-40A66B87D05E}" keepAlive="1" name="Query - Table013 (Page 13)" description="Connection to the 'Table013 (Page 13)' query in the workbook." type="5" refreshedVersion="8" background="1" saveData="1">
    <dbPr connection="Provider=Microsoft.Mashup.OleDb.1;Data Source=$Workbook$;Location=&quot;Table013 (Page 13)&quot;;Extended Properties=&quot;&quot;" command="SELECT * FROM [Table013 (Page 13)]"/>
  </connection>
  <connection id="15" xr16:uid="{8F5F1456-39A6-495D-8ACA-CD19B4C73248}" keepAlive="1" name="Query - Table014 (Page 14)" description="Connection to the 'Table014 (Page 14)' query in the workbook." type="5" refreshedVersion="8" background="1" saveData="1">
    <dbPr connection="Provider=Microsoft.Mashup.OleDb.1;Data Source=$Workbook$;Location=&quot;Table014 (Page 14)&quot;;Extended Properties=&quot;&quot;" command="SELECT * FROM [Table014 (Page 14)]"/>
  </connection>
  <connection id="16" xr16:uid="{62415F09-9933-44C9-B424-84126A473A2A}" keepAlive="1" name="Query - Table015 (Page 15)" description="Connection to the 'Table015 (Page 15)' query in the workbook." type="5" refreshedVersion="8" background="1" saveData="1">
    <dbPr connection="Provider=Microsoft.Mashup.OleDb.1;Data Source=$Workbook$;Location=&quot;Table015 (Page 15)&quot;;Extended Properties=&quot;&quot;" command="SELECT * FROM [Table015 (Page 15)]"/>
  </connection>
  <connection id="17" xr16:uid="{D23616F8-DEAA-4340-8353-D1AC989B86F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18" xr16:uid="{BE2C0F1D-A75C-4372-9DD9-AF2A7F5BC35F}" name="WorksheetConnection_End to End Excel Data Analysis.xlsx!Sales_Performance_Detail_1" type="102" refreshedVersion="8" minRefreshableVersion="5">
    <extLst>
      <ext xmlns:x15="http://schemas.microsoft.com/office/spreadsheetml/2010/11/main" uri="{DE250136-89BD-433C-8126-D09CA5730AF9}">
        <x15:connection id="Sales_Performance_Detail_1">
          <x15:rangePr sourceName="_xlcn.WorksheetConnection_EndtoEndExcelDataAnalysis.xlsxSales_Performance_Detail_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<sst xmlns="http://schemas.openxmlformats.org/spreadsheetml/2006/main" count="11506" uniqueCount="346">
  <si>
    <t>Date</t>
  </si>
  <si>
    <t>SalesRep</t>
  </si>
  <si>
    <t>Product</t>
  </si>
  <si>
    <t>Units</t>
  </si>
  <si>
    <t>Price</t>
  </si>
  <si>
    <t>Total Sales</t>
  </si>
  <si>
    <t>City</t>
  </si>
  <si>
    <t>Region</t>
  </si>
  <si>
    <t>1/11/2023</t>
  </si>
  <si>
    <t>Aakash Nagpal</t>
  </si>
  <si>
    <t>Nestle Toffee Crumble</t>
  </si>
  <si>
    <t>Durgapur</t>
  </si>
  <si>
    <t>East</t>
  </si>
  <si>
    <t>Ranit Chowdhury</t>
  </si>
  <si>
    <t>Nestle Nobbly Bobbly</t>
  </si>
  <si>
    <t>Delhi</t>
  </si>
  <si>
    <t>North</t>
  </si>
  <si>
    <t>Priya Shaw</t>
  </si>
  <si>
    <t>Mumbai</t>
  </si>
  <si>
    <t>West</t>
  </si>
  <si>
    <t>Nikhita Jain</t>
  </si>
  <si>
    <t>Surat</t>
  </si>
  <si>
    <t>1/12/2023</t>
  </si>
  <si>
    <t>Deepak Ahuja</t>
  </si>
  <si>
    <t>Nestle Rolo Potz</t>
  </si>
  <si>
    <t>Trivandrum</t>
  </si>
  <si>
    <t>South</t>
  </si>
  <si>
    <t>Nestle Milky Bar Stick</t>
  </si>
  <si>
    <t>Sreyashi Paul</t>
  </si>
  <si>
    <t>Nestle Kit Kat Cone</t>
  </si>
  <si>
    <t>Jodhpur</t>
  </si>
  <si>
    <t>Ashu Dubey</t>
  </si>
  <si>
    <t>Nestle Rowntree Fruit Pastil</t>
  </si>
  <si>
    <t>Mysore</t>
  </si>
  <si>
    <t>Prerna Tomar</t>
  </si>
  <si>
    <t>Nestle Rowntree Screamers</t>
  </si>
  <si>
    <t>Shimla</t>
  </si>
  <si>
    <t>Nestle Smarties Pop-Up</t>
  </si>
  <si>
    <t>1/13/2023</t>
  </si>
  <si>
    <t>Ajay Kumar Mishra</t>
  </si>
  <si>
    <t>Nestle Fab</t>
  </si>
  <si>
    <t>Nainital</t>
  </si>
  <si>
    <t>Ramakrishnana Reddy</t>
  </si>
  <si>
    <t>Jaishree</t>
  </si>
  <si>
    <t>Nestle Aero Mint Potz</t>
  </si>
  <si>
    <t>Kolkata</t>
  </si>
  <si>
    <t>Nestle Maxibon Cookie</t>
  </si>
  <si>
    <t>1/14/2023</t>
  </si>
  <si>
    <t>Anuj Anand</t>
  </si>
  <si>
    <t>Baldev Kaushik</t>
  </si>
  <si>
    <t>Jatinder Singh</t>
  </si>
  <si>
    <t>Goa</t>
  </si>
  <si>
    <t>Gunjan Singh</t>
  </si>
  <si>
    <t>1/15/2023</t>
  </si>
  <si>
    <t>Deepak Chandra Fulara</t>
  </si>
  <si>
    <t>Deepali Srivastava</t>
  </si>
  <si>
    <t>Shashi Kumar</t>
  </si>
  <si>
    <t>Srinagar</t>
  </si>
  <si>
    <t>1/16/2023</t>
  </si>
  <si>
    <t>Navdeep</t>
  </si>
  <si>
    <t>1/17/2023</t>
  </si>
  <si>
    <t>Devaang Patel</t>
  </si>
  <si>
    <t>Pune</t>
  </si>
  <si>
    <t>Sunil Agarwal</t>
  </si>
  <si>
    <t>Nagpur</t>
  </si>
  <si>
    <t>Sadhana Saini</t>
  </si>
  <si>
    <t>Manish Gupta</t>
  </si>
  <si>
    <t>Mukesh Jain</t>
  </si>
  <si>
    <t>Vijya Balakrishnan</t>
  </si>
  <si>
    <t>Darjeeling</t>
  </si>
  <si>
    <t>1/18/2023</t>
  </si>
  <si>
    <t>Ritika Prasher</t>
  </si>
  <si>
    <t>Gurjinder Singh</t>
  </si>
  <si>
    <t>Hyderabad</t>
  </si>
  <si>
    <t>Vaibhav Sharma</t>
  </si>
  <si>
    <t>1/19/2023</t>
  </si>
  <si>
    <t>Manju Agarwal</t>
  </si>
  <si>
    <t>Rakhi</t>
  </si>
  <si>
    <t>Ahmedabad</t>
  </si>
  <si>
    <t>1/20/2023</t>
  </si>
  <si>
    <t>Sweety Gupta</t>
  </si>
  <si>
    <t>Divya Bakshi</t>
  </si>
  <si>
    <t>1/21/2023</t>
  </si>
  <si>
    <t>Yash Pal</t>
  </si>
  <si>
    <t>3/5/2023</t>
  </si>
  <si>
    <t>Pritam Singh Saha</t>
  </si>
  <si>
    <t>Agra</t>
  </si>
  <si>
    <t>Joydev Halder</t>
  </si>
  <si>
    <t>Cochin</t>
  </si>
  <si>
    <t>3/6/2023</t>
  </si>
  <si>
    <t>Sibaram Padhi</t>
  </si>
  <si>
    <t>Kavita Rawat</t>
  </si>
  <si>
    <t>Arjun Khatri</t>
  </si>
  <si>
    <t>Ranchi</t>
  </si>
  <si>
    <t>Naveen Bhatt</t>
  </si>
  <si>
    <t>3/7/2023</t>
  </si>
  <si>
    <t>Biswajit Mahata</t>
  </si>
  <si>
    <t>3/8/2023</t>
  </si>
  <si>
    <t>Amit Samanta</t>
  </si>
  <si>
    <t>Vijay Kapoor</t>
  </si>
  <si>
    <t>Aparna Ghosh</t>
  </si>
  <si>
    <t>Patna</t>
  </si>
  <si>
    <t>Dipan Paul</t>
  </si>
  <si>
    <t>3/9/2023</t>
  </si>
  <si>
    <t>Vikas Sharma</t>
  </si>
  <si>
    <t>Keshav Babu</t>
  </si>
  <si>
    <t>3/10/2023</t>
  </si>
  <si>
    <t>Anshu Kumari</t>
  </si>
  <si>
    <t>Mukesh Banerjee</t>
  </si>
  <si>
    <t>Sumanta Das</t>
  </si>
  <si>
    <t>Bangalore</t>
  </si>
  <si>
    <t>3/11/2023</t>
  </si>
  <si>
    <t>Sandipa Sarkar</t>
  </si>
  <si>
    <t>Salil Jain</t>
  </si>
  <si>
    <t>3/12/2023</t>
  </si>
  <si>
    <t>Pallabi Guha</t>
  </si>
  <si>
    <t>3/13/2023</t>
  </si>
  <si>
    <t>Sayan Das Sarkar</t>
  </si>
  <si>
    <t>3/14/2023</t>
  </si>
  <si>
    <t>Radhe Prajapati</t>
  </si>
  <si>
    <t>Varanasi</t>
  </si>
  <si>
    <t>3/15/2023</t>
  </si>
  <si>
    <t>Raj Dutta</t>
  </si>
  <si>
    <t>3/16/2023</t>
  </si>
  <si>
    <t>Deepak Kumar Chaurasiya</t>
  </si>
  <si>
    <t>3/17/2023</t>
  </si>
  <si>
    <t>Alia Goel</t>
  </si>
  <si>
    <t>3/18/2023</t>
  </si>
  <si>
    <t>Savita Ghotane</t>
  </si>
  <si>
    <t>Arjun Singh</t>
  </si>
  <si>
    <t>3/19/2023</t>
  </si>
  <si>
    <t>3/20/2023</t>
  </si>
  <si>
    <t>Hena Biswas</t>
  </si>
  <si>
    <t>3/21/2023</t>
  </si>
  <si>
    <t>Kunal Arya</t>
  </si>
  <si>
    <t>Sahil Singh</t>
  </si>
  <si>
    <t>3/22/2023</t>
  </si>
  <si>
    <t>Arup Kumar Banik</t>
  </si>
  <si>
    <t>3/23/2023</t>
  </si>
  <si>
    <t>Akram Hossain</t>
  </si>
  <si>
    <t>3/24/2023</t>
  </si>
  <si>
    <t>Pragati Sawant</t>
  </si>
  <si>
    <t>3/25/2023</t>
  </si>
  <si>
    <t>Rupali Bhise</t>
  </si>
  <si>
    <t>3/26/2023</t>
  </si>
  <si>
    <t>3/27/2023</t>
  </si>
  <si>
    <t>3/28/2023</t>
  </si>
  <si>
    <t>Ramesh Chandra Das</t>
  </si>
  <si>
    <t>3/29/2023</t>
  </si>
  <si>
    <t>3/30/2023</t>
  </si>
  <si>
    <t>Chenithung J Kikon</t>
  </si>
  <si>
    <t>3/31/2023</t>
  </si>
  <si>
    <t>4/1/2023</t>
  </si>
  <si>
    <t>4/2/2023</t>
  </si>
  <si>
    <t>4/3/2023</t>
  </si>
  <si>
    <t>4/4/2023</t>
  </si>
  <si>
    <t>4/5/2023</t>
  </si>
  <si>
    <t>4/6/2023</t>
  </si>
  <si>
    <t>4/7/2023</t>
  </si>
  <si>
    <t>Puja Jana</t>
  </si>
  <si>
    <t>4/8/2023</t>
  </si>
  <si>
    <t>4/9/2023</t>
  </si>
  <si>
    <t>Rishi Kumar</t>
  </si>
  <si>
    <t>4/10/2023</t>
  </si>
  <si>
    <t>4/11/2023</t>
  </si>
  <si>
    <t>4/12/2023</t>
  </si>
  <si>
    <t>4/13/2023</t>
  </si>
  <si>
    <t>4/14/2023</t>
  </si>
  <si>
    <t>4/15/2023</t>
  </si>
  <si>
    <t>4/16/2023</t>
  </si>
  <si>
    <t>4/17/2023</t>
  </si>
  <si>
    <t>4/18/2023</t>
  </si>
  <si>
    <t>4/19/2023</t>
  </si>
  <si>
    <t>4/20/2023</t>
  </si>
  <si>
    <t>4/21/2023</t>
  </si>
  <si>
    <t>4/22/2023</t>
  </si>
  <si>
    <t>4/23/2023</t>
  </si>
  <si>
    <t>4/24/2023</t>
  </si>
  <si>
    <t>4/25/2023</t>
  </si>
  <si>
    <t>4/26/2023</t>
  </si>
  <si>
    <t>4/27/2023</t>
  </si>
  <si>
    <t>Manoj Kumar</t>
  </si>
  <si>
    <t>4/28/2023</t>
  </si>
  <si>
    <t>4/29/2023</t>
  </si>
  <si>
    <t>Raeesah Tamboli</t>
  </si>
  <si>
    <t>4/30/2023</t>
  </si>
  <si>
    <t>5/1/2023</t>
  </si>
  <si>
    <t>5/2/2023</t>
  </si>
  <si>
    <t>5/3/2023</t>
  </si>
  <si>
    <t>5/4/2023</t>
  </si>
  <si>
    <t>5/6/2023</t>
  </si>
  <si>
    <t>5/7/2023</t>
  </si>
  <si>
    <t>5/8/2023</t>
  </si>
  <si>
    <t>5/9/2023</t>
  </si>
  <si>
    <t>5/10/2023</t>
  </si>
  <si>
    <t>5/11/2023</t>
  </si>
  <si>
    <t>5/12/2023</t>
  </si>
  <si>
    <t>5/13/2023</t>
  </si>
  <si>
    <t>5/14/2023</t>
  </si>
  <si>
    <t>5/15/2023</t>
  </si>
  <si>
    <t>5/16/2023</t>
  </si>
  <si>
    <t>5/17/2023</t>
  </si>
  <si>
    <t>5/18/2023</t>
  </si>
  <si>
    <t>5/19/2023</t>
  </si>
  <si>
    <t>5/20/2023</t>
  </si>
  <si>
    <t>5/21/2023</t>
  </si>
  <si>
    <t>5/22/2023</t>
  </si>
  <si>
    <t>5/23/2023</t>
  </si>
  <si>
    <t>5/24/2023</t>
  </si>
  <si>
    <t>5/25/2023</t>
  </si>
  <si>
    <t>5/26/2023</t>
  </si>
  <si>
    <t>5/27/2023</t>
  </si>
  <si>
    <t>5/28/2023</t>
  </si>
  <si>
    <t>5/29/2023</t>
  </si>
  <si>
    <t>5/30/2023</t>
  </si>
  <si>
    <t>1/1/2023</t>
  </si>
  <si>
    <t>1/2/2023</t>
  </si>
  <si>
    <t>1/3/2023</t>
  </si>
  <si>
    <t>1/4/2023</t>
  </si>
  <si>
    <t>1/5/2023</t>
  </si>
  <si>
    <t>1/6/2023</t>
  </si>
  <si>
    <t>1/7/2023</t>
  </si>
  <si>
    <t>1/8/2023</t>
  </si>
  <si>
    <t>1/9/2023</t>
  </si>
  <si>
    <t>1/10/2023</t>
  </si>
  <si>
    <t>1/22/2023</t>
  </si>
  <si>
    <t>1/23/2023</t>
  </si>
  <si>
    <t>1/24/2023</t>
  </si>
  <si>
    <t>1/25/2023</t>
  </si>
  <si>
    <t>1/26/2023</t>
  </si>
  <si>
    <t>1/27/2023</t>
  </si>
  <si>
    <t>1/28/2023</t>
  </si>
  <si>
    <t>1/29/2023</t>
  </si>
  <si>
    <t>1/30/2023</t>
  </si>
  <si>
    <t>1/31/2023</t>
  </si>
  <si>
    <t>2/1/2023</t>
  </si>
  <si>
    <t>2/2/2023</t>
  </si>
  <si>
    <t>2/3/2023</t>
  </si>
  <si>
    <t>2/4/2023</t>
  </si>
  <si>
    <t>2/5/2023</t>
  </si>
  <si>
    <t>2/6/2023</t>
  </si>
  <si>
    <t>2/7/2023</t>
  </si>
  <si>
    <t>2/8/2023</t>
  </si>
  <si>
    <t>2/9/2023</t>
  </si>
  <si>
    <t>2/10/2023</t>
  </si>
  <si>
    <t>2/11/2023</t>
  </si>
  <si>
    <t>2/12/2023</t>
  </si>
  <si>
    <t>2/13/2023</t>
  </si>
  <si>
    <t>2/14/2023</t>
  </si>
  <si>
    <t>2/15/2023</t>
  </si>
  <si>
    <t>2/16/2023</t>
  </si>
  <si>
    <t>2/17/2023</t>
  </si>
  <si>
    <t>2/18/2023</t>
  </si>
  <si>
    <t>2/19/2023</t>
  </si>
  <si>
    <t>2/20/2023</t>
  </si>
  <si>
    <t>2/21/2023</t>
  </si>
  <si>
    <t>2/22/2023</t>
  </si>
  <si>
    <t>2/23/2023</t>
  </si>
  <si>
    <t>2/24/2023</t>
  </si>
  <si>
    <t>2/25/2023</t>
  </si>
  <si>
    <t>2/26/2023</t>
  </si>
  <si>
    <t>2/27/2023</t>
  </si>
  <si>
    <t>2/28/2023</t>
  </si>
  <si>
    <t>3/1/2023</t>
  </si>
  <si>
    <t>3/2/2023</t>
  </si>
  <si>
    <t>3/3/2023</t>
  </si>
  <si>
    <t>3/4/2023</t>
  </si>
  <si>
    <t>State</t>
  </si>
  <si>
    <t>Uttar Pradesh</t>
  </si>
  <si>
    <t>Gujarat</t>
  </si>
  <si>
    <t>Karnataka</t>
  </si>
  <si>
    <t>Kerala</t>
  </si>
  <si>
    <t>West Bengal</t>
  </si>
  <si>
    <t>Telangana</t>
  </si>
  <si>
    <t>Rajasthan</t>
  </si>
  <si>
    <t>Maharashtra</t>
  </si>
  <si>
    <t>Bihar</t>
  </si>
  <si>
    <t>Jharkhand</t>
  </si>
  <si>
    <t>Himachal Pradesh</t>
  </si>
  <si>
    <t>Jammu and Kashmir</t>
  </si>
  <si>
    <t>Month</t>
  </si>
  <si>
    <t>Year</t>
  </si>
  <si>
    <t>Row Labels</t>
  </si>
  <si>
    <t>Grand Total</t>
  </si>
  <si>
    <t>Sum of Total Sales</t>
  </si>
  <si>
    <t>Sales by Region/State</t>
  </si>
  <si>
    <t>Top Sales Reps</t>
  </si>
  <si>
    <t>Sales Using Sum Function</t>
  </si>
  <si>
    <t xml:space="preserve">Total Sales </t>
  </si>
  <si>
    <t>unique sales reps</t>
  </si>
  <si>
    <t>Best-Selling Products</t>
  </si>
  <si>
    <t>summary table with unique products</t>
  </si>
  <si>
    <t>Unique Products</t>
  </si>
  <si>
    <t>TOP 8 Ranks</t>
  </si>
  <si>
    <t>Monthly Sales Trend</t>
  </si>
  <si>
    <t>Jan</t>
  </si>
  <si>
    <t>Feb</t>
  </si>
  <si>
    <t>Mar</t>
  </si>
  <si>
    <t>Apr</t>
  </si>
  <si>
    <t>May</t>
  </si>
  <si>
    <t>(All)</t>
  </si>
  <si>
    <t>Insights:</t>
  </si>
  <si>
    <t>OverAll Sales are high In the month of jan and Apr</t>
  </si>
  <si>
    <t>In East &amp; Soth  Regions Sales are high in May month</t>
  </si>
  <si>
    <t>In West  Regions Sales are high in march month and North region sales in April .</t>
  </si>
  <si>
    <t>Average Price/Unit/Product</t>
  </si>
  <si>
    <t>Avg Price</t>
  </si>
  <si>
    <t>Total Sales, Avg Sales, Units</t>
  </si>
  <si>
    <t>Avg Sales</t>
  </si>
  <si>
    <t>TotalvUnits</t>
  </si>
  <si>
    <t>Logical &amp; Conditional Formulas</t>
  </si>
  <si>
    <t>Here forlumals Used:</t>
  </si>
  <si>
    <t>Pivot Table</t>
  </si>
  <si>
    <t>Sum Functions</t>
  </si>
  <si>
    <t>Data Validatin</t>
  </si>
  <si>
    <t>Multi Dependent dropdown list(Create from selection in Formulas Tab)</t>
  </si>
  <si>
    <t>SumIF Function</t>
  </si>
  <si>
    <t>(OR)</t>
  </si>
  <si>
    <t>IF STMT</t>
  </si>
  <si>
    <t>Nested If</t>
  </si>
  <si>
    <t>IFERROR</t>
  </si>
  <si>
    <t>AND / OR</t>
  </si>
  <si>
    <t>1. IF Statement
 Question:
Mark sales as "High" if Total Sales &gt; 5000, else "Low".
 2. Nested IF or IFS
 Question:
Classify sales into:
"Very High" (&gt;8000) ,"High" (&gt;5000) , "Moderate" (&gt;3000) , "Low" (≤3000)
3. IFERROR
 Question:
If Units is 0, avoid divide-by-zero error when calculating price per unit.
4. AND / OR
 Question:
Mark "Bulk Order" if Units &gt; 10 AND Price &gt; 500.</t>
  </si>
  <si>
    <t>Lookup &amp; Reference</t>
  </si>
  <si>
    <t>SumIFs</t>
  </si>
  <si>
    <t>Rank</t>
  </si>
  <si>
    <t>Unique</t>
  </si>
  <si>
    <t>Roundup</t>
  </si>
  <si>
    <t>Averageifs</t>
  </si>
  <si>
    <t>Vlookup</t>
  </si>
  <si>
    <t>Question:</t>
  </si>
  <si>
    <r>
      <t xml:space="preserve">Use VLOOKUP to get price of the first occurrence of a product  </t>
    </r>
    <r>
      <rPr>
        <b/>
        <sz val="11"/>
        <color theme="1"/>
        <rFont val="Century Gothic"/>
        <family val="2"/>
        <scheme val="minor"/>
      </rPr>
      <t>'Nestle Smarties Pop-Up</t>
    </r>
    <r>
      <rPr>
        <sz val="11"/>
        <color theme="1"/>
        <rFont val="Century Gothic"/>
        <family val="2"/>
        <scheme val="minor"/>
      </rPr>
      <t>'</t>
    </r>
  </si>
  <si>
    <t>Return the first product sold by each SalesRep using XLOOKUP</t>
  </si>
  <si>
    <t>Find the Total Sales done by SalesRep "Anuj Anand" for the first matching record.</t>
  </si>
  <si>
    <t>Index Match</t>
  </si>
  <si>
    <t>HLOOKUP</t>
  </si>
  <si>
    <t>XLOOKUP</t>
  </si>
  <si>
    <t>Sum of Units</t>
  </si>
  <si>
    <t>Total Units</t>
  </si>
  <si>
    <t>Average Sales</t>
  </si>
  <si>
    <t>Units sum</t>
  </si>
  <si>
    <t>Sales By Date Trend</t>
  </si>
  <si>
    <t>Units sold By region</t>
  </si>
  <si>
    <t>Sales By Sales Representatives</t>
  </si>
  <si>
    <t>Product Share in Sales</t>
  </si>
  <si>
    <t>Find the Product,units , and Total sales done by Sales person Ramakrishnana Reddy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</si>
</sst>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entury Gothic"/>
      <family val="2"/>
      <scheme val="minor"/>
    </font>
    <font>
      <b/>
      <sz val="11"/>
      <color theme="1"/>
      <name val="Century Gothic"/>
      <family val="2"/>
      <scheme val="minor"/>
    </font>
    <font>
      <sz val="8"/>
      <name val="Century Gothic"/>
      <family val="2"/>
      <scheme val="minor"/>
    </font>
    <font>
      <b/>
      <sz val="11"/>
      <color theme="0"/>
      <name val="Century Gothic"/>
      <family val="2"/>
      <scheme val="minor"/>
    </font>
    <font>
      <sz val="11"/>
      <color theme="4" tint="-0.249977111117893"/>
      <name val="Century Gothic"/>
      <family val="2"/>
      <scheme val="minor"/>
    </font>
    <font>
      <sz val="13.5"/>
      <color theme="1"/>
      <name val="Century Gothic"/>
      <family val="2"/>
      <scheme val="minor"/>
    </font>
    <font>
      <sz val="11"/>
      <color theme="1"/>
      <name val="Arial"/>
      <family val="2"/>
    </font>
  </fonts>
  <fills count="15">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rgb="FFFFC000"/>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rgb="FFFFFF0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92D050"/>
        <bgColor indexed="64"/>
      </patternFill>
    </fill>
    <fill>
      <patternFill patternType="solid">
        <fgColor rgb="FF00B0F0"/>
        <bgColor indexed="64"/>
      </patternFill>
    </fill>
    <fill>
      <patternFill patternType="solid">
        <fgColor theme="1" tint="0.34998626667073579"/>
        <bgColor indexed="64"/>
      </patternFill>
    </fill>
    <fill>
      <patternFill patternType="solid">
        <fgColor theme="7" tint="0.39997558519241921"/>
        <bgColor indexed="64"/>
      </patternFill>
    </fill>
  </fills>
  <borders count="10">
    <border>
      <left/>
      <right/>
      <top/>
      <bottom/>
      <diagonal/>
    </border>
    <border>
      <left style="thin">
        <color theme="0"/>
      </left>
      <right style="thin">
        <color theme="0"/>
      </right>
      <top/>
      <bottom style="thick">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theme="4"/>
      </right>
      <top style="thin">
        <color theme="4" tint="0.79998168889431442"/>
      </top>
      <bottom style="thin">
        <color theme="4" tint="0.79998168889431442"/>
      </bottom>
      <diagonal/>
    </border>
    <border>
      <left style="thin">
        <color theme="0"/>
      </left>
      <right style="thin">
        <color theme="0"/>
      </right>
      <top/>
      <bottom/>
      <diagonal/>
    </border>
    <border>
      <left/>
      <right style="thin">
        <color theme="0"/>
      </right>
      <top/>
      <bottom style="thick">
        <color theme="0"/>
      </bottom>
      <diagonal/>
    </border>
    <border>
      <left/>
      <right style="thin">
        <color theme="0"/>
      </right>
      <top style="thin">
        <color theme="0"/>
      </top>
      <bottom style="thin">
        <color theme="0"/>
      </bottom>
      <diagonal/>
    </border>
    <border>
      <left/>
      <right style="thin">
        <color theme="0"/>
      </right>
      <top style="thin">
        <color theme="0"/>
      </top>
      <bottom/>
      <diagonal/>
    </border>
    <border>
      <left style="thin">
        <color theme="0"/>
      </left>
      <right/>
      <top/>
      <bottom/>
      <diagonal/>
    </border>
  </borders>
  <cellStyleXfs count="1">
    <xf numFmtId="0" fontId="0" fillId="0" borderId="0"/>
  </cellStyleXfs>
  <cellXfs count="62">
    <xf numFmtId="0" fontId="0" fillId="0" borderId="0" xfId="0"/>
    <xf numFmtId="14" fontId="0" fillId="0" borderId="0" xfId="0" applyNumberFormat="1"/>
    <xf numFmtId="0" fontId="0" fillId="2" borderId="0" xfId="0" applyFill="1"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5" borderId="2" xfId="0" applyFill="1" applyBorder="1"/>
    <xf numFmtId="0" fontId="0" fillId="6" borderId="2" xfId="0" applyFill="1" applyBorder="1"/>
    <xf numFmtId="0" fontId="0" fillId="5" borderId="3" xfId="0" applyFill="1" applyBorder="1"/>
    <xf numFmtId="0" fontId="0" fillId="9" borderId="0" xfId="0" applyFill="1"/>
    <xf numFmtId="0" fontId="3" fillId="2" borderId="1" xfId="0" applyFont="1" applyFill="1" applyBorder="1" applyAlignment="1">
      <alignment horizontal="center" vertical="center"/>
    </xf>
    <xf numFmtId="0" fontId="1" fillId="11" borderId="0" xfId="0" applyFont="1" applyFill="1" applyAlignment="1">
      <alignment horizontal="center"/>
    </xf>
    <xf numFmtId="0" fontId="3" fillId="2" borderId="0" xfId="0" applyFont="1" applyFill="1" applyAlignment="1">
      <alignment horizontal="center"/>
    </xf>
    <xf numFmtId="0" fontId="1" fillId="0" borderId="0" xfId="0" applyFont="1"/>
    <xf numFmtId="0" fontId="1" fillId="11" borderId="0" xfId="0" applyFont="1" applyFill="1"/>
    <xf numFmtId="0" fontId="3" fillId="0" borderId="0" xfId="0" applyFont="1" applyAlignment="1">
      <alignment horizontal="center"/>
    </xf>
    <xf numFmtId="0" fontId="0" fillId="0" borderId="2" xfId="0" applyBorder="1"/>
    <xf numFmtId="0" fontId="1" fillId="10" borderId="0" xfId="0" applyFont="1" applyFill="1" applyAlignment="1">
      <alignment horizontal="center"/>
    </xf>
    <xf numFmtId="0" fontId="1" fillId="10" borderId="0" xfId="0" applyFont="1" applyFill="1" applyAlignment="1">
      <alignment horizontal="center" vertical="top"/>
    </xf>
    <xf numFmtId="0" fontId="1" fillId="4" borderId="0" xfId="0" applyFont="1" applyFill="1"/>
    <xf numFmtId="0" fontId="0" fillId="11" borderId="0" xfId="0" applyFill="1"/>
    <xf numFmtId="0" fontId="4" fillId="0" borderId="4" xfId="0" applyFont="1" applyBorder="1" applyAlignment="1">
      <alignment horizontal="left" indent="1"/>
    </xf>
    <xf numFmtId="0" fontId="1" fillId="0" borderId="0" xfId="0" applyFont="1" applyAlignment="1">
      <alignment horizontal="center"/>
    </xf>
    <xf numFmtId="0" fontId="0" fillId="12" borderId="0" xfId="0" applyFill="1"/>
    <xf numFmtId="0" fontId="3" fillId="2" borderId="5" xfId="0" applyFont="1" applyFill="1" applyBorder="1" applyAlignment="1">
      <alignment horizontal="center" vertical="center"/>
    </xf>
    <xf numFmtId="0" fontId="0" fillId="0" borderId="0" xfId="0" applyAlignment="1">
      <alignment horizontal="left" vertical="center" indent="1"/>
    </xf>
    <xf numFmtId="0" fontId="0" fillId="0" borderId="0" xfId="0" applyAlignment="1">
      <alignment horizontal="center"/>
    </xf>
    <xf numFmtId="0" fontId="3" fillId="2" borderId="6" xfId="0" applyFont="1" applyFill="1" applyBorder="1" applyAlignment="1">
      <alignment horizontal="center" vertical="center"/>
    </xf>
    <xf numFmtId="14" fontId="0" fillId="6" borderId="7" xfId="0" applyNumberFormat="1" applyFill="1" applyBorder="1"/>
    <xf numFmtId="14" fontId="0" fillId="5" borderId="7" xfId="0" applyNumberFormat="1" applyFill="1" applyBorder="1"/>
    <xf numFmtId="14" fontId="0" fillId="5" borderId="8" xfId="0" applyNumberFormat="1" applyFill="1" applyBorder="1"/>
    <xf numFmtId="0" fontId="0" fillId="5" borderId="0" xfId="0" applyFill="1"/>
    <xf numFmtId="0" fontId="0" fillId="0" borderId="0" xfId="0" applyAlignment="1">
      <alignment wrapText="1"/>
    </xf>
    <xf numFmtId="0" fontId="0" fillId="13" borderId="0" xfId="0" applyFill="1"/>
    <xf numFmtId="164" fontId="0" fillId="0" borderId="0" xfId="0" applyNumberFormat="1"/>
    <xf numFmtId="1" fontId="0" fillId="0" borderId="0" xfId="0" applyNumberFormat="1"/>
    <xf numFmtId="0" fontId="1" fillId="0" borderId="0" xfId="0" applyFont="1" applyAlignment="1">
      <alignment horizontal="center"/>
    </xf>
    <xf numFmtId="0" fontId="0" fillId="0" borderId="0" xfId="0" applyAlignment="1">
      <alignment horizontal="center"/>
    </xf>
    <xf numFmtId="0" fontId="1" fillId="4" borderId="0" xfId="0" applyFont="1" applyFill="1" applyAlignment="1">
      <alignment horizontal="center"/>
    </xf>
    <xf numFmtId="0" fontId="0" fillId="4" borderId="0" xfId="0" applyFill="1" applyAlignment="1">
      <alignment horizontal="center"/>
    </xf>
    <xf numFmtId="0" fontId="5" fillId="0" borderId="0" xfId="0" applyFont="1" applyAlignment="1">
      <alignment horizontal="center" vertical="center" wrapText="1"/>
    </xf>
    <xf numFmtId="0" fontId="0" fillId="6" borderId="9" xfId="0" applyFill="1" applyBorder="1" applyAlignment="1">
      <alignment horizontal="center"/>
    </xf>
    <xf numFmtId="0" fontId="0" fillId="6" borderId="0" xfId="0" applyFill="1" applyAlignment="1">
      <alignment horizontal="center"/>
    </xf>
    <xf numFmtId="0" fontId="0" fillId="11" borderId="9" xfId="0" applyFill="1" applyBorder="1" applyAlignment="1">
      <alignment horizontal="center"/>
    </xf>
    <xf numFmtId="0" fontId="0" fillId="11" borderId="0" xfId="0" applyFill="1" applyAlignment="1">
      <alignment horizontal="center"/>
    </xf>
    <xf numFmtId="0" fontId="1" fillId="3" borderId="0" xfId="0" applyFont="1" applyFill="1" applyAlignment="1">
      <alignment horizontal="center"/>
    </xf>
    <xf numFmtId="0" fontId="0" fillId="3" borderId="0" xfId="0" applyFill="1" applyAlignment="1">
      <alignment horizontal="center"/>
    </xf>
    <xf numFmtId="0" fontId="0" fillId="8" borderId="0" xfId="0" applyFill="1" applyAlignment="1">
      <alignment horizontal="center"/>
    </xf>
    <xf numFmtId="0" fontId="0" fillId="7" borderId="0" xfId="0" applyFill="1" applyAlignment="1">
      <alignment horizontal="center"/>
    </xf>
    <xf numFmtId="0" fontId="1" fillId="10" borderId="0" xfId="0" applyFont="1" applyFill="1" applyAlignment="1">
      <alignment horizontal="center"/>
    </xf>
    <xf numFmtId="0" fontId="1" fillId="11" borderId="0" xfId="0" applyFont="1" applyFill="1" applyAlignment="1">
      <alignment horizontal="center"/>
    </xf>
    <xf numFmtId="0" fontId="0" fillId="0" borderId="0" xfId="0" applyNumberFormat="1"/>
    <xf numFmtId="0" fontId="1" fillId="7" borderId="0" xfId="0" applyFont="1" applyFill="1" applyAlignment="1">
      <alignment horizontal="center"/>
    </xf>
    <xf numFmtId="0" fontId="0" fillId="14" borderId="0" xfId="0" applyFill="1" applyAlignment="1">
      <alignment horizontal="center"/>
    </xf>
    <xf numFmtId="0" fontId="6" fillId="0" borderId="0" xfId="0" applyFont="1"/>
    <xf numFmtId="49" fontId="0" fillId="0" borderId="0" xfId="0" applyNumberFormat="1"/>
    <xf numFmtId="49" fontId="0" fillId="6" borderId="2" xfId="0" applyNumberFormat="1" applyFill="1" applyBorder="1"/>
    <xf numFmtId="49" fontId="0" fillId="5" borderId="2" xfId="0" applyNumberFormat="1" applyFill="1" applyBorder="1"/>
    <xf numFmtId="49" fontId="0" fillId="5" borderId="3" xfId="0" applyNumberFormat="1" applyFill="1" applyBorder="1"/>
    <xf numFmtId="1" fontId="0" fillId="6" borderId="2" xfId="0" applyNumberFormat="1" applyFill="1" applyBorder="1"/>
    <xf numFmtId="1" fontId="0" fillId="5" borderId="2" xfId="0" applyNumberFormat="1" applyFill="1" applyBorder="1"/>
    <xf numFmtId="1" fontId="0" fillId="5" borderId="3" xfId="0" applyNumberFormat="1" applyFill="1" applyBorder="1"/>
  </cellXfs>
  <cellStyles count="1">
    <cellStyle name="Normal" xfId="0" builtinId="0"/>
  </cellStyles>
  <dxfs count="96">
    <dxf>
      <numFmt numFmtId="1" formatCode="0"/>
    </dxf>
    <dxf>
      <numFmt numFmtId="1" formatCode="0"/>
    </dxf>
    <dxf>
      <numFmt numFmtId="1" formatCode="0"/>
    </dxf>
    <dxf>
      <numFmt numFmtId="19" formatCode="dd/mm/yyyy"/>
    </dxf>
    <dxf>
      <numFmt numFmtId="19" formatCode="dd/mm/yyyy"/>
    </dxf>
    <dxf>
      <numFmt numFmtId="30" formatCode="@"/>
    </dxf>
    <dxf>
      <numFmt numFmtId="30" formatCode="@"/>
    </dxf>
    <dxf>
      <numFmt numFmtId="30" formatCode="@"/>
    </dxf>
    <dxf>
      <numFmt numFmtId="30" formatCode="@"/>
    </dxf>
    <dxf>
      <numFmt numFmtId="30" formatCode="@"/>
    </dxf>
    <dxf>
      <numFmt numFmtId="19" formatCode="dd/mm/yyyy"/>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b val="0"/>
        <i val="0"/>
        <strike val="0"/>
        <condense val="0"/>
        <extend val="0"/>
        <outline val="0"/>
        <shadow val="0"/>
        <u val="none"/>
        <vertAlign val="baseline"/>
        <sz val="11"/>
        <color theme="4" tint="-0.249977111117893"/>
        <name val="Century Gothic"/>
        <family val="2"/>
        <scheme val="minor"/>
      </font>
      <alignment horizontal="left" vertical="bottom" textRotation="0" wrapText="0" indent="1" justifyLastLine="0" shrinkToFit="0" readingOrder="0"/>
      <border diagonalUp="0" diagonalDown="0">
        <left/>
        <right style="thin">
          <color theme="4"/>
        </right>
        <top style="thin">
          <color theme="4" tint="0.79998168889431442"/>
        </top>
        <bottom style="thin">
          <color theme="4" tint="0.79998168889431442"/>
        </bottom>
        <vertical/>
        <horizontal/>
      </border>
    </dxf>
    <dxf>
      <font>
        <b val="0"/>
        <i val="0"/>
        <strike val="0"/>
        <condense val="0"/>
        <extend val="0"/>
        <outline val="0"/>
        <shadow val="0"/>
        <u val="none"/>
        <vertAlign val="baseline"/>
        <sz val="11"/>
        <color theme="4" tint="-0.249977111117893"/>
        <name val="Century Gothic"/>
        <family val="2"/>
        <scheme val="minor"/>
      </font>
      <alignment horizontal="left" vertical="bottom" textRotation="0" wrapText="0" indent="1" justifyLastLine="0" shrinkToFit="0" readingOrder="0"/>
      <border diagonalUp="0" diagonalDown="0">
        <left/>
        <right style="thin">
          <color theme="4"/>
        </right>
        <top style="thin">
          <color theme="4" tint="0.79998168889431442"/>
        </top>
        <bottom style="thin">
          <color theme="4" tint="0.79998168889431442"/>
        </bottom>
        <vertical/>
        <horizontal/>
      </border>
    </dxf>
    <dxf>
      <font>
        <b val="0"/>
        <i val="0"/>
        <strike val="0"/>
        <condense val="0"/>
        <extend val="0"/>
        <outline val="0"/>
        <shadow val="0"/>
        <u val="none"/>
        <vertAlign val="baseline"/>
        <sz val="11"/>
        <color theme="4" tint="-0.249977111117893"/>
        <name val="Century Gothic"/>
        <family val="2"/>
        <scheme val="minor"/>
      </font>
      <alignment horizontal="left" vertical="bottom" textRotation="0" wrapText="0" indent="1" justifyLastLine="0" shrinkToFit="0" readingOrder="0"/>
      <border diagonalUp="0" diagonalDown="0">
        <left/>
        <right style="thin">
          <color theme="4"/>
        </right>
        <top style="thin">
          <color theme="4" tint="0.79998168889431442"/>
        </top>
        <bottom style="thin">
          <color theme="4" tint="0.79998168889431442"/>
        </bottom>
        <vertical/>
        <horizontal/>
      </border>
    </dxf>
    <dxf>
      <font>
        <b val="0"/>
        <i val="0"/>
        <strike val="0"/>
        <condense val="0"/>
        <extend val="0"/>
        <outline val="0"/>
        <shadow val="0"/>
        <u val="none"/>
        <vertAlign val="baseline"/>
        <sz val="11"/>
        <color theme="4" tint="-0.249977111117893"/>
        <name val="Century Gothic"/>
        <family val="2"/>
        <scheme val="minor"/>
      </font>
      <alignment horizontal="left" vertical="bottom" textRotation="0" wrapText="0" indent="1" justifyLastLine="0" shrinkToFit="0" readingOrder="0"/>
      <border diagonalUp="0" diagonalDown="0">
        <left/>
        <right style="thin">
          <color theme="4"/>
        </right>
        <top style="thin">
          <color theme="4" tint="0.79998168889431442"/>
        </top>
        <bottom style="thin">
          <color theme="4" tint="0.79998168889431442"/>
        </bottom>
        <vertical/>
        <horizontal/>
      </border>
    </dxf>
    <dxf>
      <font>
        <b val="0"/>
        <i val="0"/>
        <strike val="0"/>
        <condense val="0"/>
        <extend val="0"/>
        <outline val="0"/>
        <shadow val="0"/>
        <u val="none"/>
        <vertAlign val="baseline"/>
        <sz val="11"/>
        <color theme="4" tint="-0.249977111117893"/>
        <name val="Century Gothic"/>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entury Gothic"/>
        <family val="2"/>
        <scheme val="minor"/>
      </font>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indexed="64"/>
          <bgColor theme="5"/>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pivotCacheDefinition" Target="pivotCache/pivotCacheDefinition2.xml"/><Relationship Id="rId21" Type="http://schemas.openxmlformats.org/officeDocument/2006/relationships/worksheet" Target="worksheets/sheet21.xml"/><Relationship Id="rId42" Type="http://schemas.openxmlformats.org/officeDocument/2006/relationships/styles" Target="styles.xml"/><Relationship Id="rId47" Type="http://schemas.openxmlformats.org/officeDocument/2006/relationships/customXml" Target="../customXml/item1.xml"/><Relationship Id="rId63" Type="http://schemas.openxmlformats.org/officeDocument/2006/relationships/customXml" Target="../customXml/item17.xml"/><Relationship Id="rId68" Type="http://schemas.openxmlformats.org/officeDocument/2006/relationships/customXml" Target="../customXml/item2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pivotCacheDefinition" Target="pivotCache/pivotCacheDefinition5.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8.xml"/><Relationship Id="rId37" Type="http://schemas.microsoft.com/office/2007/relationships/slicerCache" Target="slicerCaches/slicerCache3.xml"/><Relationship Id="rId40" Type="http://schemas.openxmlformats.org/officeDocument/2006/relationships/theme" Target="theme/theme1.xml"/><Relationship Id="rId45" Type="http://schemas.openxmlformats.org/officeDocument/2006/relationships/powerPivotData" Target="model/item.data"/><Relationship Id="rId53" Type="http://schemas.openxmlformats.org/officeDocument/2006/relationships/customXml" Target="../customXml/item7.xml"/><Relationship Id="rId58" Type="http://schemas.openxmlformats.org/officeDocument/2006/relationships/customXml" Target="../customXml/item12.xml"/><Relationship Id="rId66" Type="http://schemas.openxmlformats.org/officeDocument/2006/relationships/customXml" Target="../customXml/item20.xml"/><Relationship Id="rId74" Type="http://schemas.openxmlformats.org/officeDocument/2006/relationships/customXml" Target="../customXml/item28.xml"/><Relationship Id="rId5" Type="http://schemas.openxmlformats.org/officeDocument/2006/relationships/worksheet" Target="worksheets/sheet5.xml"/><Relationship Id="rId61" Type="http://schemas.openxmlformats.org/officeDocument/2006/relationships/customXml" Target="../customXml/item1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3.xml"/><Relationship Id="rId30" Type="http://schemas.openxmlformats.org/officeDocument/2006/relationships/pivotCacheDefinition" Target="pivotCache/pivotCacheDefinition6.xml"/><Relationship Id="rId35" Type="http://schemas.microsoft.com/office/2007/relationships/slicerCache" Target="slicerCaches/slicerCache1.xml"/><Relationship Id="rId43" Type="http://schemas.openxmlformats.org/officeDocument/2006/relationships/sharedStrings" Target="sharedStrings.xml"/><Relationship Id="rId48" Type="http://schemas.openxmlformats.org/officeDocument/2006/relationships/customXml" Target="../customXml/item2.xml"/><Relationship Id="rId56" Type="http://schemas.openxmlformats.org/officeDocument/2006/relationships/customXml" Target="../customXml/item10.xml"/><Relationship Id="rId64" Type="http://schemas.openxmlformats.org/officeDocument/2006/relationships/customXml" Target="../customXml/item18.xml"/><Relationship Id="rId69" Type="http://schemas.openxmlformats.org/officeDocument/2006/relationships/customXml" Target="../customXml/item23.xml"/><Relationship Id="rId8" Type="http://schemas.openxmlformats.org/officeDocument/2006/relationships/worksheet" Target="worksheets/sheet8.xml"/><Relationship Id="rId51" Type="http://schemas.openxmlformats.org/officeDocument/2006/relationships/customXml" Target="../customXml/item5.xml"/><Relationship Id="rId72" Type="http://schemas.openxmlformats.org/officeDocument/2006/relationships/customXml" Target="../customXml/item2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pivotCacheDefinition" Target="pivotCache/pivotCacheDefinition9.xml"/><Relationship Id="rId38" Type="http://schemas.microsoft.com/office/2007/relationships/slicerCache" Target="slicerCaches/slicerCache4.xml"/><Relationship Id="rId46" Type="http://schemas.openxmlformats.org/officeDocument/2006/relationships/calcChain" Target="calcChain.xml"/><Relationship Id="rId59" Type="http://schemas.openxmlformats.org/officeDocument/2006/relationships/customXml" Target="../customXml/item13.xml"/><Relationship Id="rId67" Type="http://schemas.openxmlformats.org/officeDocument/2006/relationships/customXml" Target="../customXml/item21.xml"/><Relationship Id="rId20" Type="http://schemas.openxmlformats.org/officeDocument/2006/relationships/worksheet" Target="worksheets/sheet20.xml"/><Relationship Id="rId41" Type="http://schemas.openxmlformats.org/officeDocument/2006/relationships/connections" Target="connections.xml"/><Relationship Id="rId54" Type="http://schemas.openxmlformats.org/officeDocument/2006/relationships/customXml" Target="../customXml/item8.xml"/><Relationship Id="rId62" Type="http://schemas.openxmlformats.org/officeDocument/2006/relationships/customXml" Target="../customXml/item16.xml"/><Relationship Id="rId70" Type="http://schemas.openxmlformats.org/officeDocument/2006/relationships/customXml" Target="../customXml/item2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4.xml"/><Relationship Id="rId36" Type="http://schemas.microsoft.com/office/2007/relationships/slicerCache" Target="slicerCaches/slicerCache2.xml"/><Relationship Id="rId49" Type="http://schemas.openxmlformats.org/officeDocument/2006/relationships/customXml" Target="../customXml/item3.xml"/><Relationship Id="rId57" Type="http://schemas.openxmlformats.org/officeDocument/2006/relationships/customXml" Target="../customXml/item11.xml"/><Relationship Id="rId10" Type="http://schemas.openxmlformats.org/officeDocument/2006/relationships/worksheet" Target="worksheets/sheet10.xml"/><Relationship Id="rId31" Type="http://schemas.openxmlformats.org/officeDocument/2006/relationships/pivotCacheDefinition" Target="pivotCache/pivotCacheDefinition7.xml"/><Relationship Id="rId44" Type="http://schemas.openxmlformats.org/officeDocument/2006/relationships/sheetMetadata" Target="metadata.xml"/><Relationship Id="rId52" Type="http://schemas.openxmlformats.org/officeDocument/2006/relationships/customXml" Target="../customXml/item6.xml"/><Relationship Id="rId60" Type="http://schemas.openxmlformats.org/officeDocument/2006/relationships/customXml" Target="../customXml/item14.xml"/><Relationship Id="rId65" Type="http://schemas.openxmlformats.org/officeDocument/2006/relationships/customXml" Target="../customXml/item19.xml"/><Relationship Id="rId73" Type="http://schemas.openxmlformats.org/officeDocument/2006/relationships/customXml" Target="../customXml/item27.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microsoft.com/office/2007/relationships/slicerCache" Target="slicerCaches/slicerCache5.xml"/><Relationship Id="rId34" Type="http://schemas.openxmlformats.org/officeDocument/2006/relationships/pivotCacheDefinition" Target="pivotCache/pivotCacheDefinition10.xml"/><Relationship Id="rId50" Type="http://schemas.openxmlformats.org/officeDocument/2006/relationships/customXml" Target="../customXml/item4.xml"/><Relationship Id="rId55" Type="http://schemas.openxmlformats.org/officeDocument/2006/relationships/customXml" Target="../customXml/item9.xml"/><Relationship Id="rId7" Type="http://schemas.openxmlformats.org/officeDocument/2006/relationships/worksheet" Target="worksheets/sheet7.xml"/><Relationship Id="rId71" Type="http://schemas.openxmlformats.org/officeDocument/2006/relationships/customXml" Target="../customXml/item2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4"/>
    </mc:Choice>
    <mc:Fallback>
      <c:style val="4"/>
    </mc:Fallback>
  </mc:AlternateContent>
  <c:pivotSource>
    <c:name>[End to End Excel Data Analysis.xlsx]Pivot Tables!PivotTable10</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outerShdw blurRad="50800" dist="38100" dir="5400000" algn="t" rotWithShape="0">
                    <a:prstClr val="black">
                      <a:alpha val="40000"/>
                    </a:prstClr>
                  </a:outerShdw>
                </a:effectLst>
              </a:rPr>
              <a:t>Sales by Date Trend</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tint val="98000"/>
                  <a:hueMod val="94000"/>
                  <a:satMod val="130000"/>
                  <a:lumMod val="128000"/>
                </a:schemeClr>
              </a:gs>
              <a:gs pos="100000">
                <a:schemeClr val="accent2">
                  <a:shade val="94000"/>
                  <a:lumMod val="88000"/>
                </a:schemeClr>
              </a:gs>
            </a:gsLst>
            <a:lin ang="5400000" scaled="0"/>
          </a:gradFill>
          <a:ln w="34925" cap="rnd">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0800" dist="38100" dir="5400000" rotWithShape="0">
              <a:srgbClr val="000000">
                <a:alpha val="46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Tables'!$C$4</c:f>
              <c:strCache>
                <c:ptCount val="1"/>
                <c:pt idx="0">
                  <c:v>Total</c:v>
                </c:pt>
              </c:strCache>
            </c:strRef>
          </c:tx>
          <c:spPr>
            <a:ln w="34925" cap="rnd">
              <a:solidFill>
                <a:schemeClr val="accent2"/>
              </a:solidFill>
              <a:round/>
            </a:ln>
            <a:effectLst>
              <a:outerShdw blurRad="50800" dist="38100" dir="5400000" rotWithShape="0">
                <a:srgbClr val="000000">
                  <a:alpha val="46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Tables'!$B$5:$B$10</c:f>
              <c:strCache>
                <c:ptCount val="5"/>
                <c:pt idx="0">
                  <c:v>Jan</c:v>
                </c:pt>
                <c:pt idx="1">
                  <c:v>Feb</c:v>
                </c:pt>
                <c:pt idx="2">
                  <c:v>Mar</c:v>
                </c:pt>
                <c:pt idx="3">
                  <c:v>Apr</c:v>
                </c:pt>
                <c:pt idx="4">
                  <c:v>May</c:v>
                </c:pt>
              </c:strCache>
            </c:strRef>
          </c:cat>
          <c:val>
            <c:numRef>
              <c:f>'Pivot Tables'!$C$5:$C$10</c:f>
              <c:numCache>
                <c:formatCode>General</c:formatCode>
                <c:ptCount val="5"/>
                <c:pt idx="0">
                  <c:v>166293</c:v>
                </c:pt>
                <c:pt idx="1">
                  <c:v>131601</c:v>
                </c:pt>
                <c:pt idx="2">
                  <c:v>137902</c:v>
                </c:pt>
                <c:pt idx="3">
                  <c:v>153421</c:v>
                </c:pt>
                <c:pt idx="4">
                  <c:v>145490</c:v>
                </c:pt>
              </c:numCache>
            </c:numRef>
          </c:val>
          <c:smooth val="1"/>
          <c:extLst>
            <c:ext xmlns:c16="http://schemas.microsoft.com/office/drawing/2014/chart" uri="{C3380CC4-5D6E-409C-BE32-E72D297353CC}">
              <c16:uniqueId val="{00000000-DEE7-4814-8B94-81DF2186D102}"/>
            </c:ext>
          </c:extLst>
        </c:ser>
        <c:dLbls>
          <c:showLegendKey val="0"/>
          <c:showVal val="0"/>
          <c:showCatName val="0"/>
          <c:showSerName val="0"/>
          <c:showPercent val="0"/>
          <c:showBubbleSize val="0"/>
        </c:dLbls>
        <c:marker val="1"/>
        <c:smooth val="0"/>
        <c:axId val="644655423"/>
        <c:axId val="644645823"/>
      </c:lineChart>
      <c:catAx>
        <c:axId val="64465542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644645823"/>
        <c:crosses val="autoZero"/>
        <c:auto val="1"/>
        <c:lblAlgn val="ctr"/>
        <c:lblOffset val="100"/>
        <c:noMultiLvlLbl val="0"/>
      </c:catAx>
      <c:valAx>
        <c:axId val="644645823"/>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644655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oftEdge rad="266700"/>
    </a:effectLst>
    <a:scene3d>
      <a:camera prst="orthographicFront"/>
      <a:lightRig rig="threePt" dir="t"/>
    </a:scene3d>
    <a:sp3d>
      <a:bevelT w="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[End to End Excel Data Analysis.xlsx]Pivot Tables!PivotTable13</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outerShdw blurRad="50800" dist="38100" dir="5400000" algn="t" rotWithShape="0">
                    <a:prstClr val="black">
                      <a:alpha val="40000"/>
                    </a:prstClr>
                  </a:outerShdw>
                </a:effectLst>
              </a:rPr>
              <a:t>Sales by Sales Rep</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0800" dist="38100" dir="5400000" rotWithShape="0">
              <a:srgbClr val="000000">
                <a:alpha val="46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Tables'!$I$4</c:f>
              <c:strCache>
                <c:ptCount val="1"/>
                <c:pt idx="0">
                  <c:v>Total</c:v>
                </c:pt>
              </c:strCache>
            </c:strRef>
          </c:tx>
          <c:spPr>
            <a:ln w="34925" cap="rnd">
              <a:solidFill>
                <a:schemeClr val="accent1"/>
              </a:solidFill>
              <a:round/>
            </a:ln>
            <a:effectLst>
              <a:outerShdw blurRad="50800" dist="38100" dir="5400000" rotWithShape="0">
                <a:srgbClr val="000000">
                  <a:alpha val="46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Tables'!$H$5:$H$77</c:f>
              <c:strCache>
                <c:ptCount val="72"/>
                <c:pt idx="0">
                  <c:v>Aakash Nagpal</c:v>
                </c:pt>
                <c:pt idx="1">
                  <c:v>Ajay Kumar Mishra</c:v>
                </c:pt>
                <c:pt idx="2">
                  <c:v>Akram Hossain</c:v>
                </c:pt>
                <c:pt idx="3">
                  <c:v>Alia Goel</c:v>
                </c:pt>
                <c:pt idx="4">
                  <c:v>Amit Samanta</c:v>
                </c:pt>
                <c:pt idx="5">
                  <c:v>Anshu Kumari</c:v>
                </c:pt>
                <c:pt idx="6">
                  <c:v>Anuj Anand</c:v>
                </c:pt>
                <c:pt idx="7">
                  <c:v>Aparna Ghosh</c:v>
                </c:pt>
                <c:pt idx="8">
                  <c:v>Arjun Khatri</c:v>
                </c:pt>
                <c:pt idx="9">
                  <c:v>Arjun Singh</c:v>
                </c:pt>
                <c:pt idx="10">
                  <c:v>Arup Kumar Banik</c:v>
                </c:pt>
                <c:pt idx="11">
                  <c:v>Ashu Dubey</c:v>
                </c:pt>
                <c:pt idx="12">
                  <c:v>Baldev Kaushik</c:v>
                </c:pt>
                <c:pt idx="13">
                  <c:v>Biswajit Mahata</c:v>
                </c:pt>
                <c:pt idx="14">
                  <c:v>Chenithung J Kikon</c:v>
                </c:pt>
                <c:pt idx="15">
                  <c:v>Deepak Ahuja</c:v>
                </c:pt>
                <c:pt idx="16">
                  <c:v>Deepak Chandra Fulara</c:v>
                </c:pt>
                <c:pt idx="17">
                  <c:v>Deepak Kumar Chaurasiya</c:v>
                </c:pt>
                <c:pt idx="18">
                  <c:v>Deepali Srivastava</c:v>
                </c:pt>
                <c:pt idx="19">
                  <c:v>Devaang Patel</c:v>
                </c:pt>
                <c:pt idx="20">
                  <c:v>Dipan Paul</c:v>
                </c:pt>
                <c:pt idx="21">
                  <c:v>Divya Bakshi</c:v>
                </c:pt>
                <c:pt idx="22">
                  <c:v>Gunjan Singh</c:v>
                </c:pt>
                <c:pt idx="23">
                  <c:v>Gurjinder Singh</c:v>
                </c:pt>
                <c:pt idx="24">
                  <c:v>Hena Biswas</c:v>
                </c:pt>
                <c:pt idx="25">
                  <c:v>Jaishree</c:v>
                </c:pt>
                <c:pt idx="26">
                  <c:v>Jatinder Singh</c:v>
                </c:pt>
                <c:pt idx="27">
                  <c:v>Joydev Halder</c:v>
                </c:pt>
                <c:pt idx="28">
                  <c:v>Kavita Rawat</c:v>
                </c:pt>
                <c:pt idx="29">
                  <c:v>Keshav Babu</c:v>
                </c:pt>
                <c:pt idx="30">
                  <c:v>Kunal Arya</c:v>
                </c:pt>
                <c:pt idx="31">
                  <c:v>Manish Gupta</c:v>
                </c:pt>
                <c:pt idx="32">
                  <c:v>Manju Agarwal</c:v>
                </c:pt>
                <c:pt idx="33">
                  <c:v>Manoj Kumar</c:v>
                </c:pt>
                <c:pt idx="34">
                  <c:v>Mukesh Banerjee</c:v>
                </c:pt>
                <c:pt idx="35">
                  <c:v>Mukesh Jain</c:v>
                </c:pt>
                <c:pt idx="36">
                  <c:v>Navdeep</c:v>
                </c:pt>
                <c:pt idx="37">
                  <c:v>Naveen Bhatt</c:v>
                </c:pt>
                <c:pt idx="38">
                  <c:v>Nikhita Jain</c:v>
                </c:pt>
                <c:pt idx="39">
                  <c:v>Pallabi Guha</c:v>
                </c:pt>
                <c:pt idx="40">
                  <c:v>Pragati Sawant</c:v>
                </c:pt>
                <c:pt idx="41">
                  <c:v>Prerna Tomar</c:v>
                </c:pt>
                <c:pt idx="42">
                  <c:v>Pritam Singh Saha</c:v>
                </c:pt>
                <c:pt idx="43">
                  <c:v>Priya Shaw</c:v>
                </c:pt>
                <c:pt idx="44">
                  <c:v>Puja Jana</c:v>
                </c:pt>
                <c:pt idx="45">
                  <c:v>Radhe Prajapati</c:v>
                </c:pt>
                <c:pt idx="46">
                  <c:v>Raeesah Tamboli</c:v>
                </c:pt>
                <c:pt idx="47">
                  <c:v>Raj Dutta</c:v>
                </c:pt>
                <c:pt idx="48">
                  <c:v>Rakhi</c:v>
                </c:pt>
                <c:pt idx="49">
                  <c:v>Ramakrishnana Reddy</c:v>
                </c:pt>
                <c:pt idx="50">
                  <c:v>Ramesh Chandra Das</c:v>
                </c:pt>
                <c:pt idx="51">
                  <c:v>Ranit Chowdhury</c:v>
                </c:pt>
                <c:pt idx="52">
                  <c:v>Rishi Kumar</c:v>
                </c:pt>
                <c:pt idx="53">
                  <c:v>Ritika Prasher</c:v>
                </c:pt>
                <c:pt idx="54">
                  <c:v>Rupali Bhise</c:v>
                </c:pt>
                <c:pt idx="55">
                  <c:v>Sadhana Saini</c:v>
                </c:pt>
                <c:pt idx="56">
                  <c:v>Sahil Singh</c:v>
                </c:pt>
                <c:pt idx="57">
                  <c:v>Salil Jain</c:v>
                </c:pt>
                <c:pt idx="58">
                  <c:v>Sandipa Sarkar</c:v>
                </c:pt>
                <c:pt idx="59">
                  <c:v>Savita Ghotane</c:v>
                </c:pt>
                <c:pt idx="60">
                  <c:v>Sayan Das Sarkar</c:v>
                </c:pt>
                <c:pt idx="61">
                  <c:v>Shashi Kumar</c:v>
                </c:pt>
                <c:pt idx="62">
                  <c:v>Sibaram Padhi</c:v>
                </c:pt>
                <c:pt idx="63">
                  <c:v>Sreyashi Paul</c:v>
                </c:pt>
                <c:pt idx="64">
                  <c:v>Sumanta Das</c:v>
                </c:pt>
                <c:pt idx="65">
                  <c:v>Sunil Agarwal</c:v>
                </c:pt>
                <c:pt idx="66">
                  <c:v>Sweety Gupta</c:v>
                </c:pt>
                <c:pt idx="67">
                  <c:v>Vaibhav Sharma</c:v>
                </c:pt>
                <c:pt idx="68">
                  <c:v>Vijay Kapoor</c:v>
                </c:pt>
                <c:pt idx="69">
                  <c:v>Vijya Balakrishnan</c:v>
                </c:pt>
                <c:pt idx="70">
                  <c:v>Vikas Sharma</c:v>
                </c:pt>
                <c:pt idx="71">
                  <c:v>Yash Pal</c:v>
                </c:pt>
              </c:strCache>
            </c:strRef>
          </c:cat>
          <c:val>
            <c:numRef>
              <c:f>'Pivot Tables'!$I$5:$I$77</c:f>
              <c:numCache>
                <c:formatCode>General</c:formatCode>
                <c:ptCount val="72"/>
                <c:pt idx="0">
                  <c:v>6279</c:v>
                </c:pt>
                <c:pt idx="1">
                  <c:v>13378</c:v>
                </c:pt>
                <c:pt idx="2">
                  <c:v>2180</c:v>
                </c:pt>
                <c:pt idx="3">
                  <c:v>12341</c:v>
                </c:pt>
                <c:pt idx="4">
                  <c:v>6632</c:v>
                </c:pt>
                <c:pt idx="5">
                  <c:v>5036</c:v>
                </c:pt>
                <c:pt idx="6">
                  <c:v>15880</c:v>
                </c:pt>
                <c:pt idx="7">
                  <c:v>3601</c:v>
                </c:pt>
                <c:pt idx="8">
                  <c:v>21164</c:v>
                </c:pt>
                <c:pt idx="9">
                  <c:v>5247</c:v>
                </c:pt>
                <c:pt idx="10">
                  <c:v>11624</c:v>
                </c:pt>
                <c:pt idx="11">
                  <c:v>8724</c:v>
                </c:pt>
                <c:pt idx="12">
                  <c:v>29517</c:v>
                </c:pt>
                <c:pt idx="13">
                  <c:v>13996</c:v>
                </c:pt>
                <c:pt idx="14">
                  <c:v>13018</c:v>
                </c:pt>
                <c:pt idx="15">
                  <c:v>14154</c:v>
                </c:pt>
                <c:pt idx="16">
                  <c:v>3556</c:v>
                </c:pt>
                <c:pt idx="17">
                  <c:v>3859</c:v>
                </c:pt>
                <c:pt idx="18">
                  <c:v>33205</c:v>
                </c:pt>
                <c:pt idx="19">
                  <c:v>10268</c:v>
                </c:pt>
                <c:pt idx="20">
                  <c:v>6687</c:v>
                </c:pt>
                <c:pt idx="21">
                  <c:v>11490</c:v>
                </c:pt>
                <c:pt idx="22">
                  <c:v>3296</c:v>
                </c:pt>
                <c:pt idx="23">
                  <c:v>12383</c:v>
                </c:pt>
                <c:pt idx="24">
                  <c:v>6125</c:v>
                </c:pt>
                <c:pt idx="25">
                  <c:v>15590</c:v>
                </c:pt>
                <c:pt idx="26">
                  <c:v>2937</c:v>
                </c:pt>
                <c:pt idx="27">
                  <c:v>6303</c:v>
                </c:pt>
                <c:pt idx="28">
                  <c:v>13833</c:v>
                </c:pt>
                <c:pt idx="29">
                  <c:v>7717</c:v>
                </c:pt>
                <c:pt idx="30">
                  <c:v>5829</c:v>
                </c:pt>
                <c:pt idx="31">
                  <c:v>5189</c:v>
                </c:pt>
                <c:pt idx="32">
                  <c:v>4937</c:v>
                </c:pt>
                <c:pt idx="33">
                  <c:v>3386</c:v>
                </c:pt>
                <c:pt idx="34">
                  <c:v>5251</c:v>
                </c:pt>
                <c:pt idx="35">
                  <c:v>18654</c:v>
                </c:pt>
                <c:pt idx="36">
                  <c:v>8998</c:v>
                </c:pt>
                <c:pt idx="37">
                  <c:v>10943</c:v>
                </c:pt>
                <c:pt idx="38">
                  <c:v>4218</c:v>
                </c:pt>
                <c:pt idx="39">
                  <c:v>7815</c:v>
                </c:pt>
                <c:pt idx="40">
                  <c:v>7441</c:v>
                </c:pt>
                <c:pt idx="41">
                  <c:v>4907</c:v>
                </c:pt>
                <c:pt idx="42">
                  <c:v>7386</c:v>
                </c:pt>
                <c:pt idx="43">
                  <c:v>5852</c:v>
                </c:pt>
                <c:pt idx="44">
                  <c:v>15937</c:v>
                </c:pt>
                <c:pt idx="45">
                  <c:v>6863</c:v>
                </c:pt>
                <c:pt idx="46">
                  <c:v>1767</c:v>
                </c:pt>
                <c:pt idx="47">
                  <c:v>3553</c:v>
                </c:pt>
                <c:pt idx="48">
                  <c:v>21742</c:v>
                </c:pt>
                <c:pt idx="49">
                  <c:v>27436</c:v>
                </c:pt>
                <c:pt idx="50">
                  <c:v>10796</c:v>
                </c:pt>
                <c:pt idx="51">
                  <c:v>18195</c:v>
                </c:pt>
                <c:pt idx="52">
                  <c:v>2894</c:v>
                </c:pt>
                <c:pt idx="53">
                  <c:v>38424</c:v>
                </c:pt>
                <c:pt idx="54">
                  <c:v>5516</c:v>
                </c:pt>
                <c:pt idx="55">
                  <c:v>7526</c:v>
                </c:pt>
                <c:pt idx="56">
                  <c:v>2106</c:v>
                </c:pt>
                <c:pt idx="57">
                  <c:v>2895</c:v>
                </c:pt>
                <c:pt idx="58">
                  <c:v>15254</c:v>
                </c:pt>
                <c:pt idx="59">
                  <c:v>5680</c:v>
                </c:pt>
                <c:pt idx="60">
                  <c:v>18798</c:v>
                </c:pt>
                <c:pt idx="61">
                  <c:v>18724</c:v>
                </c:pt>
                <c:pt idx="62">
                  <c:v>10149</c:v>
                </c:pt>
                <c:pt idx="63">
                  <c:v>5311</c:v>
                </c:pt>
                <c:pt idx="64">
                  <c:v>13979</c:v>
                </c:pt>
                <c:pt idx="65">
                  <c:v>16632</c:v>
                </c:pt>
                <c:pt idx="66">
                  <c:v>3473</c:v>
                </c:pt>
                <c:pt idx="67">
                  <c:v>6718</c:v>
                </c:pt>
                <c:pt idx="68">
                  <c:v>13618</c:v>
                </c:pt>
                <c:pt idx="69">
                  <c:v>2393</c:v>
                </c:pt>
                <c:pt idx="70">
                  <c:v>3118</c:v>
                </c:pt>
                <c:pt idx="71">
                  <c:v>14384</c:v>
                </c:pt>
              </c:numCache>
            </c:numRef>
          </c:val>
          <c:smooth val="0"/>
          <c:extLst>
            <c:ext xmlns:c16="http://schemas.microsoft.com/office/drawing/2014/chart" uri="{C3380CC4-5D6E-409C-BE32-E72D297353CC}">
              <c16:uniqueId val="{00000000-D96A-4C88-B226-00D01A577BDF}"/>
            </c:ext>
          </c:extLst>
        </c:ser>
        <c:dLbls>
          <c:showLegendKey val="0"/>
          <c:showVal val="1"/>
          <c:showCatName val="0"/>
          <c:showSerName val="0"/>
          <c:showPercent val="0"/>
          <c:showBubbleSize val="0"/>
        </c:dLbls>
        <c:smooth val="0"/>
        <c:axId val="644654463"/>
        <c:axId val="644656383"/>
      </c:lineChart>
      <c:catAx>
        <c:axId val="64465446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4656383"/>
        <c:crosses val="autoZero"/>
        <c:auto val="1"/>
        <c:lblAlgn val="ctr"/>
        <c:lblOffset val="100"/>
        <c:noMultiLvlLbl val="0"/>
      </c:catAx>
      <c:valAx>
        <c:axId val="644656383"/>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644654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[End to End Excel Data Analysis.xlsx]Pivot Tables!PivotTable11</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Units Sold By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Tables'!$F$4</c:f>
              <c:strCache>
                <c:ptCount val="1"/>
                <c:pt idx="0">
                  <c:v>Total</c:v>
                </c:pt>
              </c:strCache>
            </c:strRef>
          </c:tx>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Tables'!$E$5:$E$9</c:f>
              <c:strCache>
                <c:ptCount val="4"/>
                <c:pt idx="0">
                  <c:v>East</c:v>
                </c:pt>
                <c:pt idx="1">
                  <c:v>North</c:v>
                </c:pt>
                <c:pt idx="2">
                  <c:v>South</c:v>
                </c:pt>
                <c:pt idx="3">
                  <c:v>West</c:v>
                </c:pt>
              </c:strCache>
            </c:strRef>
          </c:cat>
          <c:val>
            <c:numRef>
              <c:f>'Pivot Tables'!$F$5:$F$9</c:f>
              <c:numCache>
                <c:formatCode>General</c:formatCode>
                <c:ptCount val="4"/>
                <c:pt idx="0">
                  <c:v>359</c:v>
                </c:pt>
                <c:pt idx="1">
                  <c:v>993</c:v>
                </c:pt>
                <c:pt idx="2">
                  <c:v>386</c:v>
                </c:pt>
                <c:pt idx="3">
                  <c:v>757</c:v>
                </c:pt>
              </c:numCache>
            </c:numRef>
          </c:val>
          <c:extLst>
            <c:ext xmlns:c16="http://schemas.microsoft.com/office/drawing/2014/chart" uri="{C3380CC4-5D6E-409C-BE32-E72D297353CC}">
              <c16:uniqueId val="{00000000-192D-4045-BA83-364F5825ED92}"/>
            </c:ext>
          </c:extLst>
        </c:ser>
        <c:dLbls>
          <c:showLegendKey val="0"/>
          <c:showVal val="0"/>
          <c:showCatName val="0"/>
          <c:showSerName val="0"/>
          <c:showPercent val="0"/>
          <c:showBubbleSize val="0"/>
        </c:dLbls>
        <c:gapWidth val="115"/>
        <c:axId val="644651583"/>
        <c:axId val="644650623"/>
      </c:barChart>
      <c:catAx>
        <c:axId val="64465158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644650623"/>
        <c:crosses val="autoZero"/>
        <c:auto val="1"/>
        <c:lblAlgn val="ctr"/>
        <c:lblOffset val="100"/>
        <c:noMultiLvlLbl val="0"/>
      </c:catAx>
      <c:valAx>
        <c:axId val="644650623"/>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644651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[End to End Excel Data Analysis.xlsx]Pivot Tables!PivotTable12</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a:t>Product Share</a:t>
            </a:r>
          </a:p>
        </c:rich>
      </c:tx>
      <c:overlay val="0"/>
      <c:spPr>
        <a:noFill/>
        <a:ln>
          <a:noFill/>
        </a:ln>
        <a:effectLst/>
      </c:sp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c:spPr>
      </c:pivotFmt>
      <c:pivotFmt>
        <c:idx val="24"/>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26"/>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27"/>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28"/>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29"/>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30"/>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31"/>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32"/>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33"/>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34"/>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35"/>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36"/>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c15:spPr>
            </c:ext>
          </c:extLst>
        </c:dLbl>
      </c:pivotFmt>
      <c:pivotFmt>
        <c:idx val="37"/>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38"/>
        <c:spPr>
          <a:gradFill rotWithShape="1">
            <a:gsLst>
              <a:gs pos="0">
                <a:schemeClr val="accent2">
                  <a:tint val="98000"/>
                  <a:hueMod val="94000"/>
                  <a:satMod val="130000"/>
                  <a:lumMod val="128000"/>
                </a:schemeClr>
              </a:gs>
              <a:gs pos="100000">
                <a:schemeClr val="accent2">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39"/>
        <c:spPr>
          <a:gradFill rotWithShape="1">
            <a:gsLst>
              <a:gs pos="0">
                <a:schemeClr val="accent3">
                  <a:tint val="98000"/>
                  <a:hueMod val="94000"/>
                  <a:satMod val="130000"/>
                  <a:lumMod val="128000"/>
                </a:schemeClr>
              </a:gs>
              <a:gs pos="100000">
                <a:schemeClr val="accent3">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40"/>
        <c:spPr>
          <a:gradFill rotWithShape="1">
            <a:gsLst>
              <a:gs pos="0">
                <a:schemeClr val="accent4">
                  <a:tint val="98000"/>
                  <a:hueMod val="94000"/>
                  <a:satMod val="130000"/>
                  <a:lumMod val="128000"/>
                </a:schemeClr>
              </a:gs>
              <a:gs pos="100000">
                <a:schemeClr val="accent4">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41"/>
        <c:spPr>
          <a:gradFill rotWithShape="1">
            <a:gsLst>
              <a:gs pos="0">
                <a:schemeClr val="accent5">
                  <a:tint val="98000"/>
                  <a:hueMod val="94000"/>
                  <a:satMod val="130000"/>
                  <a:lumMod val="128000"/>
                </a:schemeClr>
              </a:gs>
              <a:gs pos="100000">
                <a:schemeClr val="accent5">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42"/>
        <c:spPr>
          <a:gradFill rotWithShape="1">
            <a:gsLst>
              <a:gs pos="0">
                <a:schemeClr val="accent6">
                  <a:tint val="98000"/>
                  <a:hueMod val="94000"/>
                  <a:satMod val="130000"/>
                  <a:lumMod val="128000"/>
                </a:schemeClr>
              </a:gs>
              <a:gs pos="100000">
                <a:schemeClr val="accent6">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43"/>
        <c:spPr>
          <a:gradFill rotWithShape="1">
            <a:gsLst>
              <a:gs pos="0">
                <a:schemeClr val="accent1">
                  <a:lumMod val="60000"/>
                  <a:tint val="98000"/>
                  <a:hueMod val="94000"/>
                  <a:satMod val="130000"/>
                  <a:lumMod val="128000"/>
                </a:schemeClr>
              </a:gs>
              <a:gs pos="100000">
                <a:schemeClr val="accent1">
                  <a:lumMod val="60000"/>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44"/>
        <c:spPr>
          <a:gradFill rotWithShape="1">
            <a:gsLst>
              <a:gs pos="0">
                <a:schemeClr val="accent2">
                  <a:lumMod val="60000"/>
                  <a:tint val="98000"/>
                  <a:hueMod val="94000"/>
                  <a:satMod val="130000"/>
                  <a:lumMod val="128000"/>
                </a:schemeClr>
              </a:gs>
              <a:gs pos="100000">
                <a:schemeClr val="accent2">
                  <a:lumMod val="60000"/>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45"/>
        <c:spPr>
          <a:gradFill rotWithShape="1">
            <a:gsLst>
              <a:gs pos="0">
                <a:schemeClr val="accent3">
                  <a:lumMod val="60000"/>
                  <a:tint val="98000"/>
                  <a:hueMod val="94000"/>
                  <a:satMod val="130000"/>
                  <a:lumMod val="128000"/>
                </a:schemeClr>
              </a:gs>
              <a:gs pos="100000">
                <a:schemeClr val="accent3">
                  <a:lumMod val="60000"/>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46"/>
        <c:spPr>
          <a:gradFill rotWithShape="1">
            <a:gsLst>
              <a:gs pos="0">
                <a:schemeClr val="accent4">
                  <a:lumMod val="60000"/>
                  <a:tint val="98000"/>
                  <a:hueMod val="94000"/>
                  <a:satMod val="130000"/>
                  <a:lumMod val="128000"/>
                </a:schemeClr>
              </a:gs>
              <a:gs pos="100000">
                <a:schemeClr val="accent4">
                  <a:lumMod val="60000"/>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47"/>
        <c:spPr>
          <a:gradFill rotWithShape="1">
            <a:gsLst>
              <a:gs pos="0">
                <a:schemeClr val="accent5">
                  <a:lumMod val="60000"/>
                  <a:tint val="98000"/>
                  <a:hueMod val="94000"/>
                  <a:satMod val="130000"/>
                  <a:lumMod val="128000"/>
                </a:schemeClr>
              </a:gs>
              <a:gs pos="100000">
                <a:schemeClr val="accent5">
                  <a:lumMod val="60000"/>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Tables'!$L$4</c:f>
              <c:strCache>
                <c:ptCount val="1"/>
                <c:pt idx="0">
                  <c:v>Total</c:v>
                </c:pt>
              </c:strCache>
            </c:strRef>
          </c:tx>
          <c:dPt>
            <c:idx val="0"/>
            <c:bubble3D val="0"/>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extLst>
              <c:ext xmlns:c16="http://schemas.microsoft.com/office/drawing/2014/chart" uri="{C3380CC4-5D6E-409C-BE32-E72D297353CC}">
                <c16:uniqueId val="{00000001-EE62-4B74-97CF-A99376E00DF7}"/>
              </c:ext>
            </c:extLst>
          </c:dPt>
          <c:dPt>
            <c:idx val="1"/>
            <c:bubble3D val="0"/>
            <c:spPr>
              <a:gradFill rotWithShape="1">
                <a:gsLst>
                  <a:gs pos="0">
                    <a:schemeClr val="accent2">
                      <a:tint val="98000"/>
                      <a:hueMod val="94000"/>
                      <a:satMod val="130000"/>
                      <a:lumMod val="128000"/>
                    </a:schemeClr>
                  </a:gs>
                  <a:gs pos="100000">
                    <a:schemeClr val="accent2">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extLst>
              <c:ext xmlns:c16="http://schemas.microsoft.com/office/drawing/2014/chart" uri="{C3380CC4-5D6E-409C-BE32-E72D297353CC}">
                <c16:uniqueId val="{00000003-EE62-4B74-97CF-A99376E00DF7}"/>
              </c:ext>
            </c:extLst>
          </c:dPt>
          <c:dPt>
            <c:idx val="2"/>
            <c:bubble3D val="0"/>
            <c:spPr>
              <a:gradFill rotWithShape="1">
                <a:gsLst>
                  <a:gs pos="0">
                    <a:schemeClr val="accent3">
                      <a:tint val="98000"/>
                      <a:hueMod val="94000"/>
                      <a:satMod val="130000"/>
                      <a:lumMod val="128000"/>
                    </a:schemeClr>
                  </a:gs>
                  <a:gs pos="100000">
                    <a:schemeClr val="accent3">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extLst>
              <c:ext xmlns:c16="http://schemas.microsoft.com/office/drawing/2014/chart" uri="{C3380CC4-5D6E-409C-BE32-E72D297353CC}">
                <c16:uniqueId val="{00000005-EE62-4B74-97CF-A99376E00DF7}"/>
              </c:ext>
            </c:extLst>
          </c:dPt>
          <c:dPt>
            <c:idx val="3"/>
            <c:bubble3D val="0"/>
            <c:spPr>
              <a:gradFill rotWithShape="1">
                <a:gsLst>
                  <a:gs pos="0">
                    <a:schemeClr val="accent4">
                      <a:tint val="98000"/>
                      <a:hueMod val="94000"/>
                      <a:satMod val="130000"/>
                      <a:lumMod val="128000"/>
                    </a:schemeClr>
                  </a:gs>
                  <a:gs pos="100000">
                    <a:schemeClr val="accent4">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extLst>
              <c:ext xmlns:c16="http://schemas.microsoft.com/office/drawing/2014/chart" uri="{C3380CC4-5D6E-409C-BE32-E72D297353CC}">
                <c16:uniqueId val="{00000007-EE62-4B74-97CF-A99376E00DF7}"/>
              </c:ext>
            </c:extLst>
          </c:dPt>
          <c:dPt>
            <c:idx val="4"/>
            <c:bubble3D val="0"/>
            <c:spPr>
              <a:gradFill rotWithShape="1">
                <a:gsLst>
                  <a:gs pos="0">
                    <a:schemeClr val="accent5">
                      <a:tint val="98000"/>
                      <a:hueMod val="94000"/>
                      <a:satMod val="130000"/>
                      <a:lumMod val="128000"/>
                    </a:schemeClr>
                  </a:gs>
                  <a:gs pos="100000">
                    <a:schemeClr val="accent5">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extLst>
              <c:ext xmlns:c16="http://schemas.microsoft.com/office/drawing/2014/chart" uri="{C3380CC4-5D6E-409C-BE32-E72D297353CC}">
                <c16:uniqueId val="{00000009-EE62-4B74-97CF-A99376E00DF7}"/>
              </c:ext>
            </c:extLst>
          </c:dPt>
          <c:dPt>
            <c:idx val="5"/>
            <c:bubble3D val="0"/>
            <c:spPr>
              <a:gradFill rotWithShape="1">
                <a:gsLst>
                  <a:gs pos="0">
                    <a:schemeClr val="accent6">
                      <a:tint val="98000"/>
                      <a:hueMod val="94000"/>
                      <a:satMod val="130000"/>
                      <a:lumMod val="128000"/>
                    </a:schemeClr>
                  </a:gs>
                  <a:gs pos="100000">
                    <a:schemeClr val="accent6">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extLst>
              <c:ext xmlns:c16="http://schemas.microsoft.com/office/drawing/2014/chart" uri="{C3380CC4-5D6E-409C-BE32-E72D297353CC}">
                <c16:uniqueId val="{0000000B-EE62-4B74-97CF-A99376E00DF7}"/>
              </c:ext>
            </c:extLst>
          </c:dPt>
          <c:dPt>
            <c:idx val="6"/>
            <c:bubble3D val="0"/>
            <c:spPr>
              <a:gradFill rotWithShape="1">
                <a:gsLst>
                  <a:gs pos="0">
                    <a:schemeClr val="accent1">
                      <a:lumMod val="60000"/>
                      <a:tint val="98000"/>
                      <a:hueMod val="94000"/>
                      <a:satMod val="130000"/>
                      <a:lumMod val="128000"/>
                    </a:schemeClr>
                  </a:gs>
                  <a:gs pos="100000">
                    <a:schemeClr val="accent1">
                      <a:lumMod val="60000"/>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extLst>
              <c:ext xmlns:c16="http://schemas.microsoft.com/office/drawing/2014/chart" uri="{C3380CC4-5D6E-409C-BE32-E72D297353CC}">
                <c16:uniqueId val="{0000000D-EE62-4B74-97CF-A99376E00DF7}"/>
              </c:ext>
            </c:extLst>
          </c:dPt>
          <c:dPt>
            <c:idx val="7"/>
            <c:bubble3D val="0"/>
            <c:spPr>
              <a:gradFill rotWithShape="1">
                <a:gsLst>
                  <a:gs pos="0">
                    <a:schemeClr val="accent2">
                      <a:lumMod val="60000"/>
                      <a:tint val="98000"/>
                      <a:hueMod val="94000"/>
                      <a:satMod val="130000"/>
                      <a:lumMod val="128000"/>
                    </a:schemeClr>
                  </a:gs>
                  <a:gs pos="100000">
                    <a:schemeClr val="accent2">
                      <a:lumMod val="60000"/>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extLst>
              <c:ext xmlns:c16="http://schemas.microsoft.com/office/drawing/2014/chart" uri="{C3380CC4-5D6E-409C-BE32-E72D297353CC}">
                <c16:uniqueId val="{0000000F-EE62-4B74-97CF-A99376E00DF7}"/>
              </c:ext>
            </c:extLst>
          </c:dPt>
          <c:dPt>
            <c:idx val="8"/>
            <c:bubble3D val="0"/>
            <c:spPr>
              <a:gradFill rotWithShape="1">
                <a:gsLst>
                  <a:gs pos="0">
                    <a:schemeClr val="accent3">
                      <a:lumMod val="60000"/>
                      <a:tint val="98000"/>
                      <a:hueMod val="94000"/>
                      <a:satMod val="130000"/>
                      <a:lumMod val="128000"/>
                    </a:schemeClr>
                  </a:gs>
                  <a:gs pos="100000">
                    <a:schemeClr val="accent3">
                      <a:lumMod val="60000"/>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extLst>
              <c:ext xmlns:c16="http://schemas.microsoft.com/office/drawing/2014/chart" uri="{C3380CC4-5D6E-409C-BE32-E72D297353CC}">
                <c16:uniqueId val="{00000011-EE62-4B74-97CF-A99376E00DF7}"/>
              </c:ext>
            </c:extLst>
          </c:dPt>
          <c:dPt>
            <c:idx val="9"/>
            <c:bubble3D val="0"/>
            <c:spPr>
              <a:gradFill rotWithShape="1">
                <a:gsLst>
                  <a:gs pos="0">
                    <a:schemeClr val="accent4">
                      <a:lumMod val="60000"/>
                      <a:tint val="98000"/>
                      <a:hueMod val="94000"/>
                      <a:satMod val="130000"/>
                      <a:lumMod val="128000"/>
                    </a:schemeClr>
                  </a:gs>
                  <a:gs pos="100000">
                    <a:schemeClr val="accent4">
                      <a:lumMod val="60000"/>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extLst>
              <c:ext xmlns:c16="http://schemas.microsoft.com/office/drawing/2014/chart" uri="{C3380CC4-5D6E-409C-BE32-E72D297353CC}">
                <c16:uniqueId val="{00000013-EE62-4B74-97CF-A99376E00DF7}"/>
              </c:ext>
            </c:extLst>
          </c:dPt>
          <c:dPt>
            <c:idx val="10"/>
            <c:bubble3D val="0"/>
            <c:spPr>
              <a:gradFill rotWithShape="1">
                <a:gsLst>
                  <a:gs pos="0">
                    <a:schemeClr val="accent5">
                      <a:lumMod val="60000"/>
                      <a:tint val="98000"/>
                      <a:hueMod val="94000"/>
                      <a:satMod val="130000"/>
                      <a:lumMod val="128000"/>
                    </a:schemeClr>
                  </a:gs>
                  <a:gs pos="100000">
                    <a:schemeClr val="accent5">
                      <a:lumMod val="60000"/>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extLst>
              <c:ext xmlns:c16="http://schemas.microsoft.com/office/drawing/2014/chart" uri="{C3380CC4-5D6E-409C-BE32-E72D297353CC}">
                <c16:uniqueId val="{00000015-EE62-4B74-97CF-A99376E00DF7}"/>
              </c:ext>
            </c:extLst>
          </c:dPt>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rect">
                    <a:avLst/>
                  </a:prstGeom>
                </c15:spPr>
              </c:ext>
            </c:extLst>
          </c:dLbls>
          <c:cat>
            <c:strRef>
              <c:f>'Pivot Tables'!$K$5:$K$16</c:f>
              <c:strCache>
                <c:ptCount val="11"/>
                <c:pt idx="0">
                  <c:v>Nestle Smarties Pop-Up</c:v>
                </c:pt>
                <c:pt idx="1">
                  <c:v>Nestle Toffee Crumble</c:v>
                </c:pt>
                <c:pt idx="2">
                  <c:v>Nestle Fab</c:v>
                </c:pt>
                <c:pt idx="3">
                  <c:v>Nestle Aero Mint Potz</c:v>
                </c:pt>
                <c:pt idx="4">
                  <c:v>Nestle Rowntree Fruit Pastil</c:v>
                </c:pt>
                <c:pt idx="5">
                  <c:v>Nestle Milky Bar Stick</c:v>
                </c:pt>
                <c:pt idx="6">
                  <c:v>Nestle Kit Kat Cone</c:v>
                </c:pt>
                <c:pt idx="7">
                  <c:v>Nestle Rolo Potz</c:v>
                </c:pt>
                <c:pt idx="8">
                  <c:v>Nestle Maxibon Cookie</c:v>
                </c:pt>
                <c:pt idx="9">
                  <c:v>Nestle Nobbly Bobbly</c:v>
                </c:pt>
                <c:pt idx="10">
                  <c:v>Nestle Rowntree Screamers</c:v>
                </c:pt>
              </c:strCache>
            </c:strRef>
          </c:cat>
          <c:val>
            <c:numRef>
              <c:f>'Pivot Tables'!$L$5:$L$16</c:f>
              <c:numCache>
                <c:formatCode>General</c:formatCode>
                <c:ptCount val="11"/>
                <c:pt idx="0">
                  <c:v>112154</c:v>
                </c:pt>
                <c:pt idx="1">
                  <c:v>90447</c:v>
                </c:pt>
                <c:pt idx="2">
                  <c:v>89938</c:v>
                </c:pt>
                <c:pt idx="3">
                  <c:v>87970</c:v>
                </c:pt>
                <c:pt idx="4">
                  <c:v>82636</c:v>
                </c:pt>
                <c:pt idx="5">
                  <c:v>75179</c:v>
                </c:pt>
                <c:pt idx="6">
                  <c:v>52972</c:v>
                </c:pt>
                <c:pt idx="7">
                  <c:v>49300</c:v>
                </c:pt>
                <c:pt idx="8">
                  <c:v>46552</c:v>
                </c:pt>
                <c:pt idx="9">
                  <c:v>29573</c:v>
                </c:pt>
                <c:pt idx="10">
                  <c:v>17986</c:v>
                </c:pt>
              </c:numCache>
            </c:numRef>
          </c:val>
          <c:extLst>
            <c:ext xmlns:c16="http://schemas.microsoft.com/office/drawing/2014/chart" uri="{C3380CC4-5D6E-409C-BE32-E72D297353CC}">
              <c16:uniqueId val="{00000016-EE62-4B74-97CF-A99376E00DF7}"/>
            </c:ext>
          </c:extLst>
        </c:ser>
        <c:dLbls>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8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[End to End Excel Data Analysis.xlsx]Sales By Region!PivotTable4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Region &amp; State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tint val="98000"/>
                  <a:hueMod val="94000"/>
                  <a:satMod val="130000"/>
                  <a:lumMod val="128000"/>
                </a:schemeClr>
              </a:gs>
              <a:gs pos="100000">
                <a:schemeClr val="accent6">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Region'!$C$4</c:f>
              <c:strCache>
                <c:ptCount val="1"/>
                <c:pt idx="0">
                  <c:v>Total</c:v>
                </c:pt>
              </c:strCache>
            </c:strRef>
          </c:tx>
          <c:spPr>
            <a:gradFill rotWithShape="1">
              <a:gsLst>
                <a:gs pos="0">
                  <a:schemeClr val="accent6">
                    <a:tint val="98000"/>
                    <a:hueMod val="94000"/>
                    <a:satMod val="130000"/>
                    <a:lumMod val="128000"/>
                  </a:schemeClr>
                </a:gs>
                <a:gs pos="100000">
                  <a:schemeClr val="accent6">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invertIfNegative val="0"/>
          <c:cat>
            <c:multiLvlStrRef>
              <c:f>'Sales By Region'!$B$5:$B$23</c:f>
              <c:multiLvlStrCache>
                <c:ptCount val="14"/>
                <c:lvl>
                  <c:pt idx="0">
                    <c:v>Bihar</c:v>
                  </c:pt>
                  <c:pt idx="1">
                    <c:v>Jharkhand</c:v>
                  </c:pt>
                  <c:pt idx="2">
                    <c:v>West Bengal</c:v>
                  </c:pt>
                  <c:pt idx="3">
                    <c:v>Delhi</c:v>
                  </c:pt>
                  <c:pt idx="4">
                    <c:v>Himachal Pradesh</c:v>
                  </c:pt>
                  <c:pt idx="5">
                    <c:v>Jammu and Kashmir</c:v>
                  </c:pt>
                  <c:pt idx="6">
                    <c:v>Rajasthan</c:v>
                  </c:pt>
                  <c:pt idx="7">
                    <c:v>Uttar Pradesh</c:v>
                  </c:pt>
                  <c:pt idx="8">
                    <c:v>Karnataka</c:v>
                  </c:pt>
                  <c:pt idx="9">
                    <c:v>Kerala</c:v>
                  </c:pt>
                  <c:pt idx="10">
                    <c:v>Telangana</c:v>
                  </c:pt>
                  <c:pt idx="11">
                    <c:v>Goa</c:v>
                  </c:pt>
                  <c:pt idx="12">
                    <c:v>Gujarat</c:v>
                  </c:pt>
                  <c:pt idx="13">
                    <c:v>Maharashtra</c:v>
                  </c:pt>
                </c:lvl>
                <c:lvl>
                  <c:pt idx="0">
                    <c:v>East</c:v>
                  </c:pt>
                  <c:pt idx="3">
                    <c:v>North</c:v>
                  </c:pt>
                  <c:pt idx="8">
                    <c:v>South</c:v>
                  </c:pt>
                  <c:pt idx="11">
                    <c:v>West</c:v>
                  </c:pt>
                </c:lvl>
              </c:multiLvlStrCache>
            </c:multiLvlStrRef>
          </c:cat>
          <c:val>
            <c:numRef>
              <c:f>'Sales By Region'!$C$5:$C$23</c:f>
              <c:numCache>
                <c:formatCode>General</c:formatCode>
                <c:ptCount val="14"/>
                <c:pt idx="0">
                  <c:v>18855</c:v>
                </c:pt>
                <c:pt idx="1">
                  <c:v>24550</c:v>
                </c:pt>
                <c:pt idx="2">
                  <c:v>69188</c:v>
                </c:pt>
                <c:pt idx="3">
                  <c:v>151563</c:v>
                </c:pt>
                <c:pt idx="4">
                  <c:v>22005</c:v>
                </c:pt>
                <c:pt idx="5">
                  <c:v>24687</c:v>
                </c:pt>
                <c:pt idx="6">
                  <c:v>7491</c:v>
                </c:pt>
                <c:pt idx="7">
                  <c:v>90595</c:v>
                </c:pt>
                <c:pt idx="8">
                  <c:v>44412</c:v>
                </c:pt>
                <c:pt idx="9">
                  <c:v>37026</c:v>
                </c:pt>
                <c:pt idx="10">
                  <c:v>34000</c:v>
                </c:pt>
                <c:pt idx="11">
                  <c:v>47021</c:v>
                </c:pt>
                <c:pt idx="12">
                  <c:v>58184</c:v>
                </c:pt>
                <c:pt idx="13">
                  <c:v>105130</c:v>
                </c:pt>
              </c:numCache>
            </c:numRef>
          </c:val>
          <c:extLst>
            <c:ext xmlns:c16="http://schemas.microsoft.com/office/drawing/2014/chart" uri="{C3380CC4-5D6E-409C-BE32-E72D297353CC}">
              <c16:uniqueId val="{00000000-A2A6-4363-9B86-062132E08913}"/>
            </c:ext>
          </c:extLst>
        </c:ser>
        <c:dLbls>
          <c:showLegendKey val="0"/>
          <c:showVal val="0"/>
          <c:showCatName val="0"/>
          <c:showSerName val="0"/>
          <c:showPercent val="0"/>
          <c:showBubbleSize val="0"/>
        </c:dLbls>
        <c:gapWidth val="100"/>
        <c:overlap val="-24"/>
        <c:axId val="894813584"/>
        <c:axId val="894812624"/>
      </c:barChart>
      <c:catAx>
        <c:axId val="8948135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4812624"/>
        <c:crosses val="autoZero"/>
        <c:auto val="1"/>
        <c:lblAlgn val="ctr"/>
        <c:lblOffset val="100"/>
        <c:noMultiLvlLbl val="0"/>
      </c:catAx>
      <c:valAx>
        <c:axId val="8948126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4813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tx1">
            <a:lumMod val="75000"/>
            <a:lumOff val="25000"/>
          </a:schemeClr>
        </a:gs>
        <a:gs pos="50000">
          <a:schemeClr val="tx1">
            <a:lumMod val="65000"/>
            <a:lumOff val="35000"/>
          </a:schemeClr>
        </a:gs>
        <a:gs pos="100000">
          <a:schemeClr val="tx1">
            <a:lumMod val="65000"/>
            <a:lumOff val="35000"/>
          </a:schemeClr>
        </a:gs>
      </a:gsLst>
      <a:lin ang="5400000" scaled="0"/>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[End to End Excel Data Analysis.xlsx]Monthly Sales Trend!PivotTable1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Monthly Sales Trend</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tint val="98000"/>
                  <a:hueMod val="94000"/>
                  <a:satMod val="130000"/>
                  <a:lumMod val="128000"/>
                </a:schemeClr>
              </a:gs>
              <a:gs pos="100000">
                <a:schemeClr val="accent6">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symbol val="circle"/>
          <c:size val="6"/>
          <c:spPr>
            <a:gradFill rotWithShape="1">
              <a:gsLst>
                <a:gs pos="0">
                  <a:schemeClr val="accent6">
                    <a:tint val="98000"/>
                    <a:hueMod val="94000"/>
                    <a:satMod val="130000"/>
                    <a:lumMod val="128000"/>
                  </a:schemeClr>
                </a:gs>
                <a:gs pos="100000">
                  <a:schemeClr val="accent6">
                    <a:shade val="94000"/>
                    <a:lumMod val="88000"/>
                  </a:schemeClr>
                </a:gs>
              </a:gsLst>
              <a:lin ang="5400000" scaled="0"/>
            </a:gradFill>
            <a:ln w="9525">
              <a:solidFill>
                <a:schemeClr val="accent6"/>
              </a:solidFill>
              <a:round/>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'Monthly Sales Trend'!$C$5</c:f>
              <c:strCache>
                <c:ptCount val="1"/>
                <c:pt idx="0">
                  <c:v>Total</c:v>
                </c:pt>
              </c:strCache>
            </c:strRef>
          </c:tx>
          <c:spPr>
            <a:gradFill rotWithShape="1">
              <a:gsLst>
                <a:gs pos="0">
                  <a:schemeClr val="accent6">
                    <a:tint val="98000"/>
                    <a:hueMod val="94000"/>
                    <a:satMod val="130000"/>
                    <a:lumMod val="128000"/>
                  </a:schemeClr>
                </a:gs>
                <a:gs pos="100000">
                  <a:schemeClr val="accent6">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cat>
            <c:strRef>
              <c:f>'Monthly Sales Trend'!$B$6:$B$11</c:f>
              <c:strCache>
                <c:ptCount val="5"/>
                <c:pt idx="0">
                  <c:v>Jan</c:v>
                </c:pt>
                <c:pt idx="1">
                  <c:v>Feb</c:v>
                </c:pt>
                <c:pt idx="2">
                  <c:v>Mar</c:v>
                </c:pt>
                <c:pt idx="3">
                  <c:v>Apr</c:v>
                </c:pt>
                <c:pt idx="4">
                  <c:v>May</c:v>
                </c:pt>
              </c:strCache>
            </c:strRef>
          </c:cat>
          <c:val>
            <c:numRef>
              <c:f>'Monthly Sales Trend'!$C$6:$C$11</c:f>
              <c:numCache>
                <c:formatCode>General</c:formatCode>
                <c:ptCount val="5"/>
                <c:pt idx="0">
                  <c:v>166293</c:v>
                </c:pt>
                <c:pt idx="1">
                  <c:v>131601</c:v>
                </c:pt>
                <c:pt idx="2">
                  <c:v>137902</c:v>
                </c:pt>
                <c:pt idx="3">
                  <c:v>153421</c:v>
                </c:pt>
                <c:pt idx="4">
                  <c:v>145490</c:v>
                </c:pt>
              </c:numCache>
            </c:numRef>
          </c:val>
          <c:smooth val="0"/>
          <c:extLst>
            <c:ext xmlns:c16="http://schemas.microsoft.com/office/drawing/2014/chart" uri="{C3380CC4-5D6E-409C-BE32-E72D297353CC}">
              <c16:uniqueId val="{00000000-5D4F-4353-B5E7-1B2D48E1BF4B}"/>
            </c:ext>
          </c:extLst>
        </c:ser>
        <c:dLbls>
          <c:showLegendKey val="0"/>
          <c:showVal val="0"/>
          <c:showCatName val="0"/>
          <c:showSerName val="0"/>
          <c:showPercent val="0"/>
          <c:showBubbleSize val="0"/>
        </c:dLbls>
        <c:axId val="1324605647"/>
        <c:axId val="1324608527"/>
        <c:axId val="1324829391"/>
      </c:line3DChart>
      <c:catAx>
        <c:axId val="1324605647"/>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4608527"/>
        <c:crosses val="autoZero"/>
        <c:auto val="1"/>
        <c:lblAlgn val="ctr"/>
        <c:lblOffset val="100"/>
        <c:noMultiLvlLbl val="0"/>
      </c:catAx>
      <c:valAx>
        <c:axId val="1324608527"/>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4605647"/>
        <c:crosses val="autoZero"/>
        <c:crossBetween val="between"/>
      </c:valAx>
      <c:serAx>
        <c:axId val="1324829391"/>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4608527"/>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absolute">
    <xdr:from>
      <xdr:col>1</xdr:col>
      <xdr:colOff>86549</xdr:colOff>
      <xdr:row>5</xdr:row>
      <xdr:rowOff>153246</xdr:rowOff>
    </xdr:from>
    <xdr:to>
      <xdr:col>4</xdr:col>
      <xdr:colOff>257171</xdr:colOff>
      <xdr:row>9</xdr:row>
      <xdr:rowOff>172683</xdr:rowOff>
    </xdr:to>
    <xdr:sp macro="" textlink="">
      <xdr:nvSpPr>
        <xdr:cNvPr id="2" name="Rectangle: Rounded Corners 1">
          <a:extLst>
            <a:ext uri="{FF2B5EF4-FFF2-40B4-BE49-F238E27FC236}">
              <a16:creationId xmlns:a16="http://schemas.microsoft.com/office/drawing/2014/main" id="{73AFEF49-D117-070E-2FF8-8FEAC4E74738}"/>
            </a:ext>
          </a:extLst>
        </xdr:cNvPr>
        <xdr:cNvSpPr/>
      </xdr:nvSpPr>
      <xdr:spPr>
        <a:xfrm>
          <a:off x="754475" y="1046950"/>
          <a:ext cx="2174400" cy="734400"/>
        </a:xfrm>
        <a:prstGeom prst="roundRect">
          <a:avLst/>
        </a:prstGeom>
        <a:gradFill>
          <a:gsLst>
            <a:gs pos="0">
              <a:schemeClr val="tx1">
                <a:lumMod val="75000"/>
                <a:lumOff val="25000"/>
              </a:schemeClr>
            </a:gs>
            <a:gs pos="50000">
              <a:schemeClr val="tx1">
                <a:lumMod val="65000"/>
                <a:lumOff val="35000"/>
              </a:schemeClr>
            </a:gs>
            <a:gs pos="100000">
              <a:schemeClr val="tx1">
                <a:lumMod val="65000"/>
                <a:lumOff val="35000"/>
              </a:schemeClr>
            </a:gs>
          </a:gsLst>
          <a:lin ang="5400000" scaled="0"/>
        </a:gradFill>
        <a:effectLst>
          <a:softEdge rad="0"/>
        </a:effectLst>
        <a:scene3d>
          <a:camera prst="orthographicFront"/>
          <a:lightRig rig="threePt" dir="t"/>
        </a:scene3d>
        <a:sp3d extrusionH="6350" contourW="6350">
          <a:bevelT w="12700"/>
          <a:bevelB w="12700"/>
        </a:sp3d>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ctr"/>
          <a:endParaRPr lang="en-IN" sz="1600" b="0" cap="none" spc="0">
            <a:ln w="0">
              <a:solidFill>
                <a:schemeClr val="accent5">
                  <a:lumMod val="60000"/>
                  <a:lumOff val="40000"/>
                </a:schemeClr>
              </a:solidFill>
            </a:ln>
            <a:solidFill>
              <a:schemeClr val="bg1"/>
            </a:solidFill>
            <a:effectLst>
              <a:glow rad="228600">
                <a:schemeClr val="accent2">
                  <a:satMod val="175000"/>
                  <a:alpha val="40000"/>
                </a:schemeClr>
              </a:glow>
              <a:outerShdw blurRad="38100" dist="19050" dir="2700000" algn="tl" rotWithShape="0">
                <a:schemeClr val="dk1">
                  <a:alpha val="40000"/>
                </a:schemeClr>
              </a:outerShdw>
            </a:effectLst>
          </a:endParaRPr>
        </a:p>
      </xdr:txBody>
    </xdr:sp>
    <xdr:clientData/>
  </xdr:twoCellAnchor>
  <xdr:twoCellAnchor editAs="absolute">
    <xdr:from>
      <xdr:col>8</xdr:col>
      <xdr:colOff>150520</xdr:colOff>
      <xdr:row>5</xdr:row>
      <xdr:rowOff>141112</xdr:rowOff>
    </xdr:from>
    <xdr:to>
      <xdr:col>11</xdr:col>
      <xdr:colOff>321142</xdr:colOff>
      <xdr:row>9</xdr:row>
      <xdr:rowOff>159927</xdr:rowOff>
    </xdr:to>
    <xdr:sp macro="" textlink="">
      <xdr:nvSpPr>
        <xdr:cNvPr id="3" name="Rectangle: Rounded Corners 2">
          <a:extLst>
            <a:ext uri="{FF2B5EF4-FFF2-40B4-BE49-F238E27FC236}">
              <a16:creationId xmlns:a16="http://schemas.microsoft.com/office/drawing/2014/main" id="{E730E7D1-0888-4B17-86A6-04CDB4268C7D}"/>
            </a:ext>
          </a:extLst>
        </xdr:cNvPr>
        <xdr:cNvSpPr/>
      </xdr:nvSpPr>
      <xdr:spPr>
        <a:xfrm>
          <a:off x="5493927" y="1034816"/>
          <a:ext cx="2174400" cy="733778"/>
        </a:xfrm>
        <a:prstGeom prst="roundRect">
          <a:avLst/>
        </a:prstGeom>
        <a:gradFill>
          <a:gsLst>
            <a:gs pos="0">
              <a:schemeClr val="tx1">
                <a:lumMod val="75000"/>
                <a:lumOff val="25000"/>
              </a:schemeClr>
            </a:gs>
            <a:gs pos="50000">
              <a:schemeClr val="tx1">
                <a:lumMod val="65000"/>
                <a:lumOff val="35000"/>
              </a:schemeClr>
            </a:gs>
            <a:gs pos="100000">
              <a:schemeClr val="tx1">
                <a:lumMod val="65000"/>
                <a:lumOff val="35000"/>
              </a:schemeClr>
            </a:gs>
          </a:gsLst>
        </a:gradFill>
        <a:scene3d>
          <a:camera prst="orthographicFront"/>
          <a:lightRig rig="threePt" dir="t">
            <a:rot lat="0" lon="0" rev="0"/>
          </a:lightRig>
        </a:scene3d>
        <a:sp3d extrusionH="6350" contourW="6350">
          <a:bevelT w="12700"/>
          <a:bevelB w="12700"/>
        </a:sp3d>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ctr"/>
          <a:endParaRPr lang="en-US" sz="1600">
            <a:ln>
              <a:solidFill>
                <a:schemeClr val="accent5">
                  <a:lumMod val="60000"/>
                  <a:lumOff val="40000"/>
                </a:schemeClr>
              </a:solidFill>
            </a:ln>
            <a:solidFill>
              <a:schemeClr val="bg1"/>
            </a:solidFill>
            <a:effectLst>
              <a:glow rad="228600">
                <a:schemeClr val="accent2">
                  <a:satMod val="175000"/>
                  <a:alpha val="40000"/>
                </a:schemeClr>
              </a:glow>
            </a:effectLst>
          </a:endParaRPr>
        </a:p>
      </xdr:txBody>
    </xdr:sp>
    <xdr:clientData/>
  </xdr:twoCellAnchor>
  <xdr:twoCellAnchor editAs="absolute">
    <xdr:from>
      <xdr:col>4</xdr:col>
      <xdr:colOff>470368</xdr:colOff>
      <xdr:row>5</xdr:row>
      <xdr:rowOff>150519</xdr:rowOff>
    </xdr:from>
    <xdr:to>
      <xdr:col>7</xdr:col>
      <xdr:colOff>640991</xdr:colOff>
      <xdr:row>9</xdr:row>
      <xdr:rowOff>169334</xdr:rowOff>
    </xdr:to>
    <xdr:sp macro="" textlink="">
      <xdr:nvSpPr>
        <xdr:cNvPr id="4" name="Rectangle: Rounded Corners 3">
          <a:extLst>
            <a:ext uri="{FF2B5EF4-FFF2-40B4-BE49-F238E27FC236}">
              <a16:creationId xmlns:a16="http://schemas.microsoft.com/office/drawing/2014/main" id="{96ECFE0F-F4ED-480F-83F2-412DF2B6E646}"/>
            </a:ext>
          </a:extLst>
        </xdr:cNvPr>
        <xdr:cNvSpPr/>
      </xdr:nvSpPr>
      <xdr:spPr>
        <a:xfrm>
          <a:off x="3142072" y="1044223"/>
          <a:ext cx="2174400" cy="733778"/>
        </a:xfrm>
        <a:prstGeom prst="roundRect">
          <a:avLst/>
        </a:prstGeom>
        <a:gradFill>
          <a:gsLst>
            <a:gs pos="0">
              <a:schemeClr val="tx1">
                <a:lumMod val="75000"/>
                <a:lumOff val="25000"/>
              </a:schemeClr>
            </a:gs>
            <a:gs pos="50000">
              <a:schemeClr val="tx1">
                <a:lumMod val="65000"/>
                <a:lumOff val="35000"/>
              </a:schemeClr>
            </a:gs>
            <a:gs pos="100000">
              <a:schemeClr val="tx1">
                <a:lumMod val="65000"/>
                <a:lumOff val="35000"/>
              </a:schemeClr>
            </a:gs>
          </a:gsLst>
        </a:gradFill>
        <a:scene3d>
          <a:camera prst="orthographicFront"/>
          <a:lightRig rig="threePt" dir="t"/>
        </a:scene3d>
        <a:sp3d extrusionH="6350" contourW="6350">
          <a:bevelT w="12700"/>
          <a:bevelB w="12700"/>
        </a:sp3d>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ctr"/>
          <a:endParaRPr lang="en-US" sz="1600">
            <a:ln>
              <a:solidFill>
                <a:schemeClr val="accent5">
                  <a:lumMod val="60000"/>
                  <a:lumOff val="40000"/>
                </a:schemeClr>
              </a:solidFill>
            </a:ln>
            <a:solidFill>
              <a:schemeClr val="bg1"/>
            </a:solidFill>
            <a:effectLst>
              <a:glow rad="228600">
                <a:schemeClr val="accent2">
                  <a:satMod val="175000"/>
                  <a:alpha val="40000"/>
                </a:schemeClr>
              </a:glow>
            </a:effectLst>
          </a:endParaRPr>
        </a:p>
      </xdr:txBody>
    </xdr:sp>
    <xdr:clientData/>
  </xdr:twoCellAnchor>
  <xdr:twoCellAnchor editAs="absolute">
    <xdr:from>
      <xdr:col>11</xdr:col>
      <xdr:colOff>555037</xdr:colOff>
      <xdr:row>5</xdr:row>
      <xdr:rowOff>150989</xdr:rowOff>
    </xdr:from>
    <xdr:to>
      <xdr:col>15</xdr:col>
      <xdr:colOff>56351</xdr:colOff>
      <xdr:row>9</xdr:row>
      <xdr:rowOff>169333</xdr:rowOff>
    </xdr:to>
    <xdr:sp macro="" textlink="">
      <xdr:nvSpPr>
        <xdr:cNvPr id="5" name="Rectangle: Rounded Corners 4">
          <a:extLst>
            <a:ext uri="{FF2B5EF4-FFF2-40B4-BE49-F238E27FC236}">
              <a16:creationId xmlns:a16="http://schemas.microsoft.com/office/drawing/2014/main" id="{929DB6A0-1F7A-401E-9E99-7555E1DB791F}"/>
            </a:ext>
          </a:extLst>
        </xdr:cNvPr>
        <xdr:cNvSpPr/>
      </xdr:nvSpPr>
      <xdr:spPr>
        <a:xfrm>
          <a:off x="7902222" y="1044693"/>
          <a:ext cx="2173018" cy="733307"/>
        </a:xfrm>
        <a:prstGeom prst="roundRect">
          <a:avLst/>
        </a:prstGeom>
        <a:gradFill>
          <a:gsLst>
            <a:gs pos="0">
              <a:schemeClr val="tx1">
                <a:lumMod val="75000"/>
                <a:lumOff val="25000"/>
              </a:schemeClr>
            </a:gs>
            <a:gs pos="50000">
              <a:schemeClr val="tx1">
                <a:lumMod val="65000"/>
                <a:lumOff val="35000"/>
              </a:schemeClr>
            </a:gs>
            <a:gs pos="100000">
              <a:schemeClr val="tx1">
                <a:lumMod val="65000"/>
                <a:lumOff val="35000"/>
              </a:schemeClr>
            </a:gs>
          </a:gsLst>
        </a:gradFill>
        <a:scene3d>
          <a:camera prst="orthographicFront"/>
          <a:lightRig rig="threePt" dir="t"/>
        </a:scene3d>
        <a:sp3d extrusionH="6350" contourW="6350">
          <a:bevelT w="12700"/>
          <a:bevelB w="12700"/>
        </a:sp3d>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ctr"/>
          <a:endParaRPr lang="en-US">
            <a:ln>
              <a:solidFill>
                <a:schemeClr val="accent5">
                  <a:lumMod val="60000"/>
                  <a:lumOff val="40000"/>
                </a:schemeClr>
              </a:solidFill>
            </a:ln>
            <a:effectLst>
              <a:glow rad="228600">
                <a:schemeClr val="accent2">
                  <a:satMod val="175000"/>
                  <a:alpha val="40000"/>
                </a:schemeClr>
              </a:glow>
            </a:effectLst>
          </a:endParaRPr>
        </a:p>
      </xdr:txBody>
    </xdr:sp>
    <xdr:clientData/>
  </xdr:twoCellAnchor>
  <xdr:twoCellAnchor editAs="absolute">
    <xdr:from>
      <xdr:col>1</xdr:col>
      <xdr:colOff>18815</xdr:colOff>
      <xdr:row>11</xdr:row>
      <xdr:rowOff>9408</xdr:rowOff>
    </xdr:from>
    <xdr:to>
      <xdr:col>8</xdr:col>
      <xdr:colOff>71615</xdr:colOff>
      <xdr:row>22</xdr:row>
      <xdr:rowOff>156460</xdr:rowOff>
    </xdr:to>
    <xdr:graphicFrame macro="">
      <xdr:nvGraphicFramePr>
        <xdr:cNvPr id="6" name="Chart 5">
          <a:extLst>
            <a:ext uri="{FF2B5EF4-FFF2-40B4-BE49-F238E27FC236}">
              <a16:creationId xmlns:a16="http://schemas.microsoft.com/office/drawing/2014/main" id="{C4C29371-921B-4B32-BCC1-2CD8C295A1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26434</xdr:colOff>
      <xdr:row>23</xdr:row>
      <xdr:rowOff>75257</xdr:rowOff>
    </xdr:from>
    <xdr:to>
      <xdr:col>8</xdr:col>
      <xdr:colOff>77753</xdr:colOff>
      <xdr:row>35</xdr:row>
      <xdr:rowOff>43568</xdr:rowOff>
    </xdr:to>
    <xdr:graphicFrame macro="">
      <xdr:nvGraphicFramePr>
        <xdr:cNvPr id="7" name="Chart 6">
          <a:extLst>
            <a:ext uri="{FF2B5EF4-FFF2-40B4-BE49-F238E27FC236}">
              <a16:creationId xmlns:a16="http://schemas.microsoft.com/office/drawing/2014/main" id="{1C288649-B0AF-4B70-B10E-9B21D7B93A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8</xdr:col>
      <xdr:colOff>121920</xdr:colOff>
      <xdr:row>11</xdr:row>
      <xdr:rowOff>15240</xdr:rowOff>
    </xdr:from>
    <xdr:to>
      <xdr:col>15</xdr:col>
      <xdr:colOff>174720</xdr:colOff>
      <xdr:row>22</xdr:row>
      <xdr:rowOff>163560</xdr:rowOff>
    </xdr:to>
    <xdr:graphicFrame macro="">
      <xdr:nvGraphicFramePr>
        <xdr:cNvPr id="8" name="Chart 7">
          <a:extLst>
            <a:ext uri="{FF2B5EF4-FFF2-40B4-BE49-F238E27FC236}">
              <a16:creationId xmlns:a16="http://schemas.microsoft.com/office/drawing/2014/main" id="{B0DF1CDB-3723-41FD-990D-772D71395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8</xdr:col>
      <xdr:colOff>122296</xdr:colOff>
      <xdr:row>23</xdr:row>
      <xdr:rowOff>65852</xdr:rowOff>
    </xdr:from>
    <xdr:to>
      <xdr:col>15</xdr:col>
      <xdr:colOff>174719</xdr:colOff>
      <xdr:row>35</xdr:row>
      <xdr:rowOff>34163</xdr:rowOff>
    </xdr:to>
    <xdr:graphicFrame macro="">
      <xdr:nvGraphicFramePr>
        <xdr:cNvPr id="9" name="Chart 8">
          <a:extLst>
            <a:ext uri="{FF2B5EF4-FFF2-40B4-BE49-F238E27FC236}">
              <a16:creationId xmlns:a16="http://schemas.microsoft.com/office/drawing/2014/main" id="{3122B5D7-CCA7-4CDD-8415-96B650624D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15</xdr:col>
      <xdr:colOff>229070</xdr:colOff>
      <xdr:row>13</xdr:row>
      <xdr:rowOff>47038</xdr:rowOff>
    </xdr:from>
    <xdr:to>
      <xdr:col>17</xdr:col>
      <xdr:colOff>660818</xdr:colOff>
      <xdr:row>18</xdr:row>
      <xdr:rowOff>75260</xdr:rowOff>
    </xdr:to>
    <mc:AlternateContent xmlns:mc="http://schemas.openxmlformats.org/markup-compatibility/2006">
      <mc:Choice xmlns:a14="http://schemas.microsoft.com/office/drawing/2010/main" Requires="a14">
        <xdr:graphicFrame macro="">
          <xdr:nvGraphicFramePr>
            <xdr:cNvPr id="10" name="Region 2">
              <a:extLst>
                <a:ext uri="{FF2B5EF4-FFF2-40B4-BE49-F238E27FC236}">
                  <a16:creationId xmlns:a16="http://schemas.microsoft.com/office/drawing/2014/main" id="{EBFD2BB9-C450-4BE7-BCCC-D06F74A399A1}"/>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dr:sp macro="" textlink="">
          <xdr:nvSpPr>
            <xdr:cNvPr id="0" name=""/>
            <xdr:cNvSpPr>
              <a:spLocks noTextEdit="1"/>
            </xdr:cNvSpPr>
          </xdr:nvSpPr>
          <xdr:spPr>
            <a:xfrm>
              <a:off x="10247959" y="2370668"/>
              <a:ext cx="1767600" cy="921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15</xdr:col>
      <xdr:colOff>229070</xdr:colOff>
      <xdr:row>19</xdr:row>
      <xdr:rowOff>37630</xdr:rowOff>
    </xdr:from>
    <xdr:to>
      <xdr:col>17</xdr:col>
      <xdr:colOff>660818</xdr:colOff>
      <xdr:row>35</xdr:row>
      <xdr:rowOff>15333</xdr:rowOff>
    </xdr:to>
    <mc:AlternateContent xmlns:mc="http://schemas.openxmlformats.org/markup-compatibility/2006">
      <mc:Choice xmlns:a14="http://schemas.microsoft.com/office/drawing/2010/main" Requires="a14">
        <xdr:graphicFrame macro="">
          <xdr:nvGraphicFramePr>
            <xdr:cNvPr id="11" name="Product 1">
              <a:extLst>
                <a:ext uri="{FF2B5EF4-FFF2-40B4-BE49-F238E27FC236}">
                  <a16:creationId xmlns:a16="http://schemas.microsoft.com/office/drawing/2014/main" id="{0D9C672E-B106-4957-92A7-A45423892C90}"/>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10247959" y="3433704"/>
              <a:ext cx="1767600" cy="28375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15</xdr:col>
      <xdr:colOff>225778</xdr:colOff>
      <xdr:row>5</xdr:row>
      <xdr:rowOff>122296</xdr:rowOff>
    </xdr:from>
    <xdr:to>
      <xdr:col>17</xdr:col>
      <xdr:colOff>658517</xdr:colOff>
      <xdr:row>12</xdr:row>
      <xdr:rowOff>84667</xdr:rowOff>
    </xdr:to>
    <mc:AlternateContent xmlns:mc="http://schemas.openxmlformats.org/markup-compatibility/2006">
      <mc:Choice xmlns:a14="http://schemas.microsoft.com/office/drawing/2010/main" Requires="a14">
        <xdr:graphicFrame macro="">
          <xdr:nvGraphicFramePr>
            <xdr:cNvPr id="17" name="Month 1">
              <a:extLst>
                <a:ext uri="{FF2B5EF4-FFF2-40B4-BE49-F238E27FC236}">
                  <a16:creationId xmlns:a16="http://schemas.microsoft.com/office/drawing/2014/main" id="{6597FDE4-8503-434C-B792-7AA6887BC11D}"/>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10244667" y="1016000"/>
              <a:ext cx="1768591" cy="12135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xdr:col>
      <xdr:colOff>18815</xdr:colOff>
      <xdr:row>0</xdr:row>
      <xdr:rowOff>150519</xdr:rowOff>
    </xdr:from>
    <xdr:to>
      <xdr:col>18</xdr:col>
      <xdr:colOff>28222</xdr:colOff>
      <xdr:row>5</xdr:row>
      <xdr:rowOff>9406</xdr:rowOff>
    </xdr:to>
    <xdr:sp macro="" textlink="">
      <xdr:nvSpPr>
        <xdr:cNvPr id="18" name="Rectangle: Rounded Corners 17">
          <a:extLst>
            <a:ext uri="{FF2B5EF4-FFF2-40B4-BE49-F238E27FC236}">
              <a16:creationId xmlns:a16="http://schemas.microsoft.com/office/drawing/2014/main" id="{7E0BB483-068D-BCE3-F2A3-9FAF2D996CD6}"/>
            </a:ext>
          </a:extLst>
        </xdr:cNvPr>
        <xdr:cNvSpPr/>
      </xdr:nvSpPr>
      <xdr:spPr>
        <a:xfrm>
          <a:off x="686741" y="150519"/>
          <a:ext cx="11364148" cy="752591"/>
        </a:xfrm>
        <a:prstGeom prst="roundRect">
          <a:avLst/>
        </a:prstGeom>
        <a:gradFill flip="none" rotWithShape="1">
          <a:gsLst>
            <a:gs pos="0">
              <a:schemeClr val="accent1">
                <a:tint val="62000"/>
                <a:hueMod val="94000"/>
                <a:satMod val="140000"/>
                <a:lumMod val="110000"/>
              </a:schemeClr>
            </a:gs>
            <a:gs pos="100000">
              <a:schemeClr val="accent1">
                <a:tint val="84000"/>
                <a:satMod val="160000"/>
              </a:schemeClr>
            </a:gs>
          </a:gsLst>
          <a:lin ang="5400000" scaled="0"/>
          <a:tileRect/>
        </a:gradFill>
        <a:ln>
          <a:no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IN" sz="2800" b="1">
              <a:solidFill>
                <a:schemeClr val="bg1"/>
              </a:solidFill>
              <a:effectLst>
                <a:glow rad="101600">
                  <a:schemeClr val="accent4">
                    <a:satMod val="175000"/>
                    <a:alpha val="40000"/>
                  </a:schemeClr>
                </a:glow>
              </a:effectLst>
            </a:rPr>
            <a:t>Regional &amp; Product Sales Performance Analysis</a:t>
          </a:r>
        </a:p>
      </xdr:txBody>
    </xdr:sp>
    <xdr:clientData/>
  </xdr:twoCellAnchor>
  <xdr:twoCellAnchor>
    <xdr:from>
      <xdr:col>0</xdr:col>
      <xdr:colOff>37630</xdr:colOff>
      <xdr:row>0</xdr:row>
      <xdr:rowOff>150518</xdr:rowOff>
    </xdr:from>
    <xdr:to>
      <xdr:col>0</xdr:col>
      <xdr:colOff>611482</xdr:colOff>
      <xdr:row>35</xdr:row>
      <xdr:rowOff>37629</xdr:rowOff>
    </xdr:to>
    <xdr:sp macro="" textlink="">
      <xdr:nvSpPr>
        <xdr:cNvPr id="19" name="Cylinder 18">
          <a:extLst>
            <a:ext uri="{FF2B5EF4-FFF2-40B4-BE49-F238E27FC236}">
              <a16:creationId xmlns:a16="http://schemas.microsoft.com/office/drawing/2014/main" id="{F24D9964-B83D-E90D-80EA-7AA02AB72369}"/>
            </a:ext>
          </a:extLst>
        </xdr:cNvPr>
        <xdr:cNvSpPr/>
      </xdr:nvSpPr>
      <xdr:spPr>
        <a:xfrm>
          <a:off x="37630" y="150518"/>
          <a:ext cx="573852" cy="6143037"/>
        </a:xfrm>
        <a:prstGeom prst="ca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470371</xdr:colOff>
      <xdr:row>7</xdr:row>
      <xdr:rowOff>131704</xdr:rowOff>
    </xdr:from>
    <xdr:to>
      <xdr:col>3</xdr:col>
      <xdr:colOff>545629</xdr:colOff>
      <xdr:row>9</xdr:row>
      <xdr:rowOff>103481</xdr:rowOff>
    </xdr:to>
    <xdr:sp macro="" textlink="'Pivot Report Kpi'!B4">
      <xdr:nvSpPr>
        <xdr:cNvPr id="12" name="Rectangle 11">
          <a:extLst>
            <a:ext uri="{FF2B5EF4-FFF2-40B4-BE49-F238E27FC236}">
              <a16:creationId xmlns:a16="http://schemas.microsoft.com/office/drawing/2014/main" id="{21CA81A8-98B4-798F-9AF0-4182B18707EB}"/>
            </a:ext>
          </a:extLst>
        </xdr:cNvPr>
        <xdr:cNvSpPr/>
      </xdr:nvSpPr>
      <xdr:spPr>
        <a:xfrm>
          <a:off x="1138297" y="1382889"/>
          <a:ext cx="1411110" cy="329259"/>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fld id="{C1CC8F67-034C-4B6B-8B2A-DF52668B549A}" type="TxLink">
            <a:rPr lang="en-US" sz="1400" b="1" i="0" u="none" strike="noStrike">
              <a:ln>
                <a:solidFill>
                  <a:schemeClr val="accent5">
                    <a:lumMod val="60000"/>
                    <a:lumOff val="40000"/>
                  </a:schemeClr>
                </a:solidFill>
              </a:ln>
              <a:solidFill>
                <a:schemeClr val="bg1"/>
              </a:solidFill>
              <a:effectLst>
                <a:glow rad="228600">
                  <a:schemeClr val="accent2">
                    <a:satMod val="175000"/>
                    <a:alpha val="40000"/>
                  </a:schemeClr>
                </a:glow>
              </a:effectLst>
              <a:latin typeface="Century Gothic"/>
            </a:rPr>
            <a:pPr algn="ctr"/>
            <a:t>734707</a:t>
          </a:fld>
          <a:endParaRPr lang="en-IN" sz="1400" b="1">
            <a:ln>
              <a:solidFill>
                <a:schemeClr val="accent5">
                  <a:lumMod val="60000"/>
                  <a:lumOff val="40000"/>
                </a:schemeClr>
              </a:solidFill>
            </a:ln>
            <a:solidFill>
              <a:schemeClr val="bg1"/>
            </a:solidFill>
            <a:effectLst>
              <a:glow rad="228600">
                <a:schemeClr val="accent2">
                  <a:satMod val="175000"/>
                  <a:alpha val="40000"/>
                </a:schemeClr>
              </a:glow>
            </a:effectLst>
          </a:endParaRPr>
        </a:p>
      </xdr:txBody>
    </xdr:sp>
    <xdr:clientData/>
  </xdr:twoCellAnchor>
  <xdr:twoCellAnchor>
    <xdr:from>
      <xdr:col>5</xdr:col>
      <xdr:colOff>159927</xdr:colOff>
      <xdr:row>7</xdr:row>
      <xdr:rowOff>122296</xdr:rowOff>
    </xdr:from>
    <xdr:to>
      <xdr:col>7</xdr:col>
      <xdr:colOff>263408</xdr:colOff>
      <xdr:row>9</xdr:row>
      <xdr:rowOff>103481</xdr:rowOff>
    </xdr:to>
    <xdr:sp macro="" textlink="'Pivot Report Kpi'!B12">
      <xdr:nvSpPr>
        <xdr:cNvPr id="14" name="TextBox 13">
          <a:extLst>
            <a:ext uri="{FF2B5EF4-FFF2-40B4-BE49-F238E27FC236}">
              <a16:creationId xmlns:a16="http://schemas.microsoft.com/office/drawing/2014/main" id="{9231B7C7-D1A2-34CE-8444-365DA2E2879B}"/>
            </a:ext>
          </a:extLst>
        </xdr:cNvPr>
        <xdr:cNvSpPr txBox="1"/>
      </xdr:nvSpPr>
      <xdr:spPr>
        <a:xfrm>
          <a:off x="3499557" y="1373481"/>
          <a:ext cx="1439332" cy="338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1048255-A924-496E-8E6D-D39029B499FC}" type="TxLink">
            <a:rPr lang="en-US" sz="1400" b="1" i="0" u="none" strike="noStrike">
              <a:ln>
                <a:solidFill>
                  <a:schemeClr val="accent5">
                    <a:lumMod val="60000"/>
                    <a:lumOff val="40000"/>
                  </a:schemeClr>
                </a:solidFill>
              </a:ln>
              <a:solidFill>
                <a:schemeClr val="bg1"/>
              </a:solidFill>
              <a:effectLst>
                <a:glow rad="228600">
                  <a:schemeClr val="accent2">
                    <a:satMod val="175000"/>
                    <a:alpha val="40000"/>
                  </a:schemeClr>
                </a:glow>
              </a:effectLst>
              <a:latin typeface="Century Gothic"/>
            </a:rPr>
            <a:pPr algn="ctr"/>
            <a:t>995.538</a:t>
          </a:fld>
          <a:endParaRPr lang="en-IN" sz="1400" b="1">
            <a:ln>
              <a:solidFill>
                <a:schemeClr val="accent5">
                  <a:lumMod val="60000"/>
                  <a:lumOff val="40000"/>
                </a:schemeClr>
              </a:solidFill>
            </a:ln>
            <a:solidFill>
              <a:schemeClr val="bg1"/>
            </a:solidFill>
            <a:effectLst>
              <a:glow rad="228600">
                <a:schemeClr val="accent2">
                  <a:satMod val="175000"/>
                  <a:alpha val="40000"/>
                </a:schemeClr>
              </a:glow>
            </a:effectLst>
          </a:endParaRPr>
        </a:p>
      </xdr:txBody>
    </xdr:sp>
    <xdr:clientData/>
  </xdr:twoCellAnchor>
  <xdr:twoCellAnchor>
    <xdr:from>
      <xdr:col>8</xdr:col>
      <xdr:colOff>602074</xdr:colOff>
      <xdr:row>7</xdr:row>
      <xdr:rowOff>112889</xdr:rowOff>
    </xdr:from>
    <xdr:to>
      <xdr:col>10</xdr:col>
      <xdr:colOff>573852</xdr:colOff>
      <xdr:row>9</xdr:row>
      <xdr:rowOff>84667</xdr:rowOff>
    </xdr:to>
    <xdr:sp macro="" textlink="'Pivot Report Kpi'!B8">
      <xdr:nvSpPr>
        <xdr:cNvPr id="15" name="TextBox 14">
          <a:extLst>
            <a:ext uri="{FF2B5EF4-FFF2-40B4-BE49-F238E27FC236}">
              <a16:creationId xmlns:a16="http://schemas.microsoft.com/office/drawing/2014/main" id="{A282347D-DEB6-E39A-94AC-7B7FDD69A027}"/>
            </a:ext>
          </a:extLst>
        </xdr:cNvPr>
        <xdr:cNvSpPr txBox="1"/>
      </xdr:nvSpPr>
      <xdr:spPr>
        <a:xfrm>
          <a:off x="5945481" y="1364074"/>
          <a:ext cx="1307630" cy="329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861F129-1ABE-49FE-8FF0-C750C07DDDB3}" type="TxLink">
            <a:rPr lang="en-US" sz="1400" b="1" i="0" u="none" strike="noStrike">
              <a:ln>
                <a:solidFill>
                  <a:schemeClr val="accent5">
                    <a:lumMod val="60000"/>
                    <a:lumOff val="40000"/>
                  </a:schemeClr>
                </a:solidFill>
              </a:ln>
              <a:solidFill>
                <a:schemeClr val="bg1"/>
              </a:solidFill>
              <a:effectLst>
                <a:glow rad="228600">
                  <a:schemeClr val="accent2">
                    <a:satMod val="175000"/>
                    <a:alpha val="40000"/>
                  </a:schemeClr>
                </a:glow>
              </a:effectLst>
              <a:latin typeface="Century Gothic"/>
            </a:rPr>
            <a:pPr algn="ctr"/>
            <a:t>2495</a:t>
          </a:fld>
          <a:endParaRPr lang="en-IN" sz="1400" b="1">
            <a:ln>
              <a:solidFill>
                <a:schemeClr val="accent5">
                  <a:lumMod val="60000"/>
                  <a:lumOff val="40000"/>
                </a:schemeClr>
              </a:solidFill>
            </a:ln>
            <a:solidFill>
              <a:schemeClr val="bg1"/>
            </a:solidFill>
            <a:effectLst>
              <a:glow rad="228600">
                <a:schemeClr val="accent2">
                  <a:satMod val="175000"/>
                  <a:alpha val="40000"/>
                </a:schemeClr>
              </a:glow>
            </a:effectLst>
          </a:endParaRPr>
        </a:p>
      </xdr:txBody>
    </xdr:sp>
    <xdr:clientData/>
  </xdr:twoCellAnchor>
  <xdr:twoCellAnchor>
    <xdr:from>
      <xdr:col>11</xdr:col>
      <xdr:colOff>639704</xdr:colOff>
      <xdr:row>7</xdr:row>
      <xdr:rowOff>131704</xdr:rowOff>
    </xdr:from>
    <xdr:to>
      <xdr:col>14</xdr:col>
      <xdr:colOff>649111</xdr:colOff>
      <xdr:row>9</xdr:row>
      <xdr:rowOff>150518</xdr:rowOff>
    </xdr:to>
    <xdr:sp macro="" textlink="'Pivot Report Kpi'!E4">
      <xdr:nvSpPr>
        <xdr:cNvPr id="16" name="TextBox 15">
          <a:extLst>
            <a:ext uri="{FF2B5EF4-FFF2-40B4-BE49-F238E27FC236}">
              <a16:creationId xmlns:a16="http://schemas.microsoft.com/office/drawing/2014/main" id="{633F237B-BD32-44FF-3B47-80CA7895B300}"/>
            </a:ext>
          </a:extLst>
        </xdr:cNvPr>
        <xdr:cNvSpPr txBox="1"/>
      </xdr:nvSpPr>
      <xdr:spPr>
        <a:xfrm>
          <a:off x="7986889" y="1382889"/>
          <a:ext cx="2013185" cy="376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8954F44-1A6A-4AC2-994D-C5FA5454F2C4}" type="TxLink">
            <a:rPr lang="en-US" sz="1200" b="1" i="0" u="none" strike="noStrike">
              <a:ln>
                <a:solidFill>
                  <a:schemeClr val="accent5">
                    <a:lumMod val="60000"/>
                    <a:lumOff val="40000"/>
                  </a:schemeClr>
                </a:solidFill>
              </a:ln>
              <a:solidFill>
                <a:schemeClr val="bg1"/>
              </a:solidFill>
              <a:effectLst>
                <a:glow rad="228600">
                  <a:schemeClr val="accent2">
                    <a:satMod val="175000"/>
                    <a:alpha val="40000"/>
                  </a:schemeClr>
                </a:glow>
              </a:effectLst>
              <a:latin typeface="Century Gothic"/>
            </a:rPr>
            <a:pPr/>
            <a:t>Nestle Smarties Pop-Up</a:t>
          </a:fld>
          <a:endParaRPr lang="en-IN" sz="1200" b="1">
            <a:ln>
              <a:solidFill>
                <a:schemeClr val="accent5">
                  <a:lumMod val="60000"/>
                  <a:lumOff val="40000"/>
                </a:schemeClr>
              </a:solidFill>
            </a:ln>
            <a:solidFill>
              <a:schemeClr val="bg1"/>
            </a:solidFill>
            <a:effectLst>
              <a:glow rad="228600">
                <a:schemeClr val="accent2">
                  <a:satMod val="175000"/>
                  <a:alpha val="40000"/>
                </a:schemeClr>
              </a:glow>
            </a:effectLst>
          </a:endParaRPr>
        </a:p>
      </xdr:txBody>
    </xdr:sp>
    <xdr:clientData/>
  </xdr:twoCellAnchor>
  <xdr:twoCellAnchor>
    <xdr:from>
      <xdr:col>0</xdr:col>
      <xdr:colOff>526815</xdr:colOff>
      <xdr:row>6</xdr:row>
      <xdr:rowOff>47036</xdr:rowOff>
    </xdr:from>
    <xdr:to>
      <xdr:col>4</xdr:col>
      <xdr:colOff>460963</xdr:colOff>
      <xdr:row>8</xdr:row>
      <xdr:rowOff>0</xdr:rowOff>
    </xdr:to>
    <xdr:sp macro="" textlink="">
      <xdr:nvSpPr>
        <xdr:cNvPr id="21" name="TextBox 20">
          <a:extLst>
            <a:ext uri="{FF2B5EF4-FFF2-40B4-BE49-F238E27FC236}">
              <a16:creationId xmlns:a16="http://schemas.microsoft.com/office/drawing/2014/main" id="{39222713-9EEF-8C52-CF56-A13D6EA6A36B}"/>
            </a:ext>
          </a:extLst>
        </xdr:cNvPr>
        <xdr:cNvSpPr txBox="1"/>
      </xdr:nvSpPr>
      <xdr:spPr>
        <a:xfrm>
          <a:off x="526815" y="1119480"/>
          <a:ext cx="2605852" cy="310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ln>
                <a:solidFill>
                  <a:schemeClr val="accent5">
                    <a:lumMod val="60000"/>
                    <a:lumOff val="40000"/>
                  </a:schemeClr>
                </a:solidFill>
              </a:ln>
              <a:solidFill>
                <a:schemeClr val="bg1"/>
              </a:solidFill>
              <a:effectLst>
                <a:glow rad="228600">
                  <a:schemeClr val="accent2">
                    <a:satMod val="175000"/>
                    <a:alpha val="40000"/>
                  </a:schemeClr>
                </a:glow>
              </a:effectLst>
            </a:rPr>
            <a:t>Total Sales</a:t>
          </a:r>
        </a:p>
      </xdr:txBody>
    </xdr:sp>
    <xdr:clientData/>
  </xdr:twoCellAnchor>
  <xdr:twoCellAnchor>
    <xdr:from>
      <xdr:col>4</xdr:col>
      <xdr:colOff>216370</xdr:colOff>
      <xdr:row>6</xdr:row>
      <xdr:rowOff>37629</xdr:rowOff>
    </xdr:from>
    <xdr:to>
      <xdr:col>8</xdr:col>
      <xdr:colOff>263408</xdr:colOff>
      <xdr:row>8</xdr:row>
      <xdr:rowOff>0</xdr:rowOff>
    </xdr:to>
    <xdr:sp macro="" textlink="">
      <xdr:nvSpPr>
        <xdr:cNvPr id="22" name="TextBox 21">
          <a:extLst>
            <a:ext uri="{FF2B5EF4-FFF2-40B4-BE49-F238E27FC236}">
              <a16:creationId xmlns:a16="http://schemas.microsoft.com/office/drawing/2014/main" id="{04DD72AF-D229-1609-0EE2-324FAF4E9816}"/>
            </a:ext>
          </a:extLst>
        </xdr:cNvPr>
        <xdr:cNvSpPr txBox="1"/>
      </xdr:nvSpPr>
      <xdr:spPr>
        <a:xfrm>
          <a:off x="2888074" y="1110073"/>
          <a:ext cx="2718741" cy="319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ln>
                <a:solidFill>
                  <a:schemeClr val="accent5">
                    <a:lumMod val="60000"/>
                    <a:lumOff val="40000"/>
                  </a:schemeClr>
                </a:solidFill>
              </a:ln>
              <a:solidFill>
                <a:schemeClr val="bg1"/>
              </a:solidFill>
              <a:effectLst>
                <a:glow rad="228600">
                  <a:schemeClr val="accent2">
                    <a:satMod val="175000"/>
                    <a:alpha val="40000"/>
                  </a:schemeClr>
                </a:glow>
              </a:effectLst>
            </a:rPr>
            <a:t>Average Sales</a:t>
          </a:r>
        </a:p>
      </xdr:txBody>
    </xdr:sp>
    <xdr:clientData/>
  </xdr:twoCellAnchor>
  <xdr:twoCellAnchor>
    <xdr:from>
      <xdr:col>8</xdr:col>
      <xdr:colOff>37630</xdr:colOff>
      <xdr:row>6</xdr:row>
      <xdr:rowOff>28223</xdr:rowOff>
    </xdr:from>
    <xdr:to>
      <xdr:col>11</xdr:col>
      <xdr:colOff>479778</xdr:colOff>
      <xdr:row>8</xdr:row>
      <xdr:rowOff>28221</xdr:rowOff>
    </xdr:to>
    <xdr:sp macro="" textlink="">
      <xdr:nvSpPr>
        <xdr:cNvPr id="23" name="TextBox 22">
          <a:extLst>
            <a:ext uri="{FF2B5EF4-FFF2-40B4-BE49-F238E27FC236}">
              <a16:creationId xmlns:a16="http://schemas.microsoft.com/office/drawing/2014/main" id="{4E1F285F-DB05-31BC-E35D-E61F95B42CD1}"/>
            </a:ext>
          </a:extLst>
        </xdr:cNvPr>
        <xdr:cNvSpPr txBox="1"/>
      </xdr:nvSpPr>
      <xdr:spPr>
        <a:xfrm>
          <a:off x="5381037" y="1100667"/>
          <a:ext cx="2445926" cy="357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ln>
                <a:solidFill>
                  <a:schemeClr val="accent5">
                    <a:lumMod val="60000"/>
                    <a:lumOff val="40000"/>
                  </a:schemeClr>
                </a:solidFill>
              </a:ln>
              <a:solidFill>
                <a:schemeClr val="bg1"/>
              </a:solidFill>
              <a:effectLst>
                <a:glow rad="228600">
                  <a:schemeClr val="accent2">
                    <a:satMod val="175000"/>
                    <a:alpha val="40000"/>
                  </a:schemeClr>
                </a:glow>
              </a:effectLst>
            </a:rPr>
            <a:t>Total Units Sold</a:t>
          </a:r>
        </a:p>
      </xdr:txBody>
    </xdr:sp>
    <xdr:clientData/>
  </xdr:twoCellAnchor>
  <xdr:twoCellAnchor>
    <xdr:from>
      <xdr:col>11</xdr:col>
      <xdr:colOff>498593</xdr:colOff>
      <xdr:row>6</xdr:row>
      <xdr:rowOff>18815</xdr:rowOff>
    </xdr:from>
    <xdr:to>
      <xdr:col>15</xdr:col>
      <xdr:colOff>37630</xdr:colOff>
      <xdr:row>7</xdr:row>
      <xdr:rowOff>159927</xdr:rowOff>
    </xdr:to>
    <xdr:sp macro="" textlink="">
      <xdr:nvSpPr>
        <xdr:cNvPr id="24" name="TextBox 23">
          <a:extLst>
            <a:ext uri="{FF2B5EF4-FFF2-40B4-BE49-F238E27FC236}">
              <a16:creationId xmlns:a16="http://schemas.microsoft.com/office/drawing/2014/main" id="{E344A71A-621F-24F4-5432-EA7B1084CA6A}"/>
            </a:ext>
          </a:extLst>
        </xdr:cNvPr>
        <xdr:cNvSpPr txBox="1"/>
      </xdr:nvSpPr>
      <xdr:spPr>
        <a:xfrm>
          <a:off x="7845778" y="1091259"/>
          <a:ext cx="2210741" cy="319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ln>
                <a:solidFill>
                  <a:schemeClr val="accent5">
                    <a:lumMod val="60000"/>
                    <a:lumOff val="40000"/>
                  </a:schemeClr>
                </a:solidFill>
              </a:ln>
              <a:solidFill>
                <a:schemeClr val="bg1"/>
              </a:solidFill>
              <a:effectLst>
                <a:glow rad="228600">
                  <a:schemeClr val="accent2">
                    <a:satMod val="175000"/>
                    <a:alpha val="40000"/>
                  </a:schemeClr>
                </a:glow>
              </a:effectLst>
            </a:rPr>
            <a:t>Top Product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xdr:colOff>
      <xdr:row>5</xdr:row>
      <xdr:rowOff>15240</xdr:rowOff>
    </xdr:from>
    <xdr:to>
      <xdr:col>12</xdr:col>
      <xdr:colOff>0</xdr:colOff>
      <xdr:row>22</xdr:row>
      <xdr:rowOff>0</xdr:rowOff>
    </xdr:to>
    <xdr:graphicFrame macro="">
      <xdr:nvGraphicFramePr>
        <xdr:cNvPr id="2" name="Chart 1">
          <a:extLst>
            <a:ext uri="{FF2B5EF4-FFF2-40B4-BE49-F238E27FC236}">
              <a16:creationId xmlns:a16="http://schemas.microsoft.com/office/drawing/2014/main" id="{DD1AE6EF-20B1-4F8B-75DE-EEEACDBEC7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19791</xdr:colOff>
      <xdr:row>4</xdr:row>
      <xdr:rowOff>178129</xdr:rowOff>
    </xdr:from>
    <xdr:to>
      <xdr:col>10</xdr:col>
      <xdr:colOff>1335974</xdr:colOff>
      <xdr:row>25</xdr:row>
      <xdr:rowOff>148441</xdr:rowOff>
    </xdr:to>
    <xdr:graphicFrame macro="">
      <xdr:nvGraphicFramePr>
        <xdr:cNvPr id="2" name="Chart 1">
          <a:extLst>
            <a:ext uri="{FF2B5EF4-FFF2-40B4-BE49-F238E27FC236}">
              <a16:creationId xmlns:a16="http://schemas.microsoft.com/office/drawing/2014/main" id="{619CBEAE-4A69-23F9-544D-F2685DE70D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591192</xdr:colOff>
      <xdr:row>13</xdr:row>
      <xdr:rowOff>73728</xdr:rowOff>
    </xdr:from>
    <xdr:to>
      <xdr:col>6</xdr:col>
      <xdr:colOff>1128156</xdr:colOff>
      <xdr:row>25</xdr:row>
      <xdr:rowOff>138546</xdr:rowOff>
    </xdr:to>
    <mc:AlternateContent xmlns:mc="http://schemas.openxmlformats.org/markup-compatibility/2006" xmlns:a14="http://schemas.microsoft.com/office/drawing/2010/main">
      <mc:Choice Requires="a14">
        <xdr:graphicFrame macro="">
          <xdr:nvGraphicFramePr>
            <xdr:cNvPr id="3" name="SalesRep">
              <a:extLst>
                <a:ext uri="{FF2B5EF4-FFF2-40B4-BE49-F238E27FC236}">
                  <a16:creationId xmlns:a16="http://schemas.microsoft.com/office/drawing/2014/main" id="{BA584CD5-DB37-E7E7-0DE2-C392E0B20123}"/>
                </a:ext>
              </a:extLst>
            </xdr:cNvPr>
            <xdr:cNvGraphicFramePr/>
          </xdr:nvGraphicFramePr>
          <xdr:xfrm>
            <a:off x="0" y="0"/>
            <a:ext cx="0" cy="0"/>
          </xdr:xfrm>
          <a:graphic>
            <a:graphicData uri="http://schemas.microsoft.com/office/drawing/2010/slicer">
              <sle:slicer xmlns:sle="http://schemas.microsoft.com/office/drawing/2010/slicer" name="SalesRep"/>
            </a:graphicData>
          </a:graphic>
        </xdr:graphicFrame>
      </mc:Choice>
      <mc:Fallback xmlns="">
        <xdr:sp macro="" textlink="">
          <xdr:nvSpPr>
            <xdr:cNvPr id="0" name=""/>
            <xdr:cNvSpPr>
              <a:spLocks noTextEdit="1"/>
            </xdr:cNvSpPr>
          </xdr:nvSpPr>
          <xdr:spPr>
            <a:xfrm>
              <a:off x="5084023" y="2389416"/>
              <a:ext cx="2100548" cy="22023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591392</xdr:colOff>
      <xdr:row>5</xdr:row>
      <xdr:rowOff>9898</xdr:rowOff>
    </xdr:from>
    <xdr:to>
      <xdr:col>6</xdr:col>
      <xdr:colOff>1128155</xdr:colOff>
      <xdr:row>13</xdr:row>
      <xdr:rowOff>9896</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6D3D47BE-95CE-8899-90C6-D6405AEDB8E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084223" y="900547"/>
              <a:ext cx="2100347" cy="14250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AN" refreshedDate="45859.006926851849" createdVersion="8" refreshedVersion="8" minRefreshableVersion="3" recordCount="738" xr:uid="{898484AA-9B00-425D-B7B6-35FBD042F6AB}">
  <cacheSource type="worksheet">
    <worksheetSource name="Sales_Performance_Detail_1"/>
  </cacheSource>
  <cacheFields count="12">
    <cacheField name="Date" numFmtId="14">
      <sharedItems containsSemiMixedTypes="0" containsNonDate="0" containsDate="1" containsString="0" minDate="2023-01-01T00:00:00" maxDate="2023-05-31T00:00:00" count="149">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sharedItems>
      <fieldGroup par="11"/>
    </cacheField>
    <cacheField name="SalesRep" numFmtId="0">
      <sharedItems count="72">
        <s v="Arjun Khatri"/>
        <s v="Deepak Ahuja"/>
        <s v="Anuj Anand"/>
        <s v="Devaang Patel"/>
        <s v="Sunil Agarwal"/>
        <s v="Alia Goel"/>
        <s v="Mukesh Jain"/>
        <s v="Ramakrishnana Reddy"/>
        <s v="Divya Bakshi"/>
        <s v="Keshav Babu"/>
        <s v="Kunal Arya"/>
        <s v="Vijya Balakrishnan"/>
        <s v="Mukesh Banerjee"/>
        <s v="Naveen Bhatt"/>
        <s v="Rishi Kumar"/>
        <s v="Baldev Kaushik"/>
        <s v="Salil Jain"/>
        <s v="Vikas Sharma"/>
        <s v="Vijay Kapoor"/>
        <s v="Arjun Singh"/>
        <s v="Manoj Kumar"/>
        <s v="Vaibhav Sharma"/>
        <s v="Gunjan Singh"/>
        <s v="Manju Agarwal"/>
        <s v="Yash Pal"/>
        <s v="Sahil Singh"/>
        <s v="Deepali Srivastava"/>
        <s v="Rakhi"/>
        <s v="Deepak Chandra Fulara"/>
        <s v="Kavita Rawat"/>
        <s v="Aakash Nagpal"/>
        <s v="Ranit Chowdhury"/>
        <s v="Priya Shaw"/>
        <s v="Nikhita Jain"/>
        <s v="Sreyashi Paul"/>
        <s v="Ashu Dubey"/>
        <s v="Prerna Tomar"/>
        <s v="Ajay Kumar Mishra"/>
        <s v="Jaishree"/>
        <s v="Jatinder Singh"/>
        <s v="Shashi Kumar"/>
        <s v="Navdeep"/>
        <s v="Sadhana Saini"/>
        <s v="Manish Gupta"/>
        <s v="Ritika Prasher"/>
        <s v="Gurjinder Singh"/>
        <s v="Sweety Gupta"/>
        <s v="Radhe Prajapati"/>
        <s v="Sandipa Sarkar"/>
        <s v="Joydev Halder"/>
        <s v="Sumanta Das"/>
        <s v="Dipan Paul"/>
        <s v="Biswajit Mahata"/>
        <s v="Amit Samanta"/>
        <s v="Raj Dutta"/>
        <s v="Anshu Kumari"/>
        <s v="Pallabi Guha"/>
        <s v="Arup Kumar Banik"/>
        <s v="Sayan Das Sarkar"/>
        <s v="Chenithung J Kikon"/>
        <s v="Pritam Singh Saha"/>
        <s v="Hena Biswas"/>
        <s v="Raeesah Tamboli"/>
        <s v="Rupali Bhise"/>
        <s v="Deepak Kumar Chaurasiya"/>
        <s v="Pragati Sawant"/>
        <s v="Savita Ghotane"/>
        <s v="Sibaram Padhi"/>
        <s v="Aparna Ghosh"/>
        <s v="Akram Hossain"/>
        <s v="Ramesh Chandra Das"/>
        <s v="Puja Jana"/>
      </sharedItems>
    </cacheField>
    <cacheField name="Product" numFmtId="0">
      <sharedItems count="11">
        <s v="Nestle Aero Mint Potz"/>
        <s v="Nestle Smarties Pop-Up"/>
        <s v="Nestle Maxibon Cookie"/>
        <s v="Nestle Toffee Crumble"/>
        <s v="Nestle Fab"/>
        <s v="Nestle Milky Bar Stick"/>
        <s v="Nestle Rowntree Fruit Pastil"/>
        <s v="Nestle Kit Kat Cone"/>
        <s v="Nestle Rolo Potz"/>
        <s v="Nestle Nobbly Bobbly"/>
        <s v="Nestle Rowntree Screamers"/>
      </sharedItems>
    </cacheField>
    <cacheField name="Units" numFmtId="0">
      <sharedItems containsSemiMixedTypes="0" containsString="0" containsNumber="1" containsInteger="1" minValue="1" maxValue="25"/>
    </cacheField>
    <cacheField name="Price" numFmtId="0">
      <sharedItems containsSemiMixedTypes="0" containsString="0" containsNumber="1" containsInteger="1" minValue="100" maxValue="500"/>
    </cacheField>
    <cacheField name="Total Sales" numFmtId="0">
      <sharedItems containsSemiMixedTypes="0" containsString="0" containsNumber="1" containsInteger="1" minValue="100" maxValue="11784"/>
    </cacheField>
    <cacheField name="Month" numFmtId="0">
      <sharedItems count="5">
        <s v="Jan"/>
        <s v="Feb"/>
        <s v="Mar"/>
        <s v="Apr"/>
        <s v="May"/>
      </sharedItems>
    </cacheField>
    <cacheField name="Year" numFmtId="0">
      <sharedItems count="1">
        <s v="2023"/>
      </sharedItems>
    </cacheField>
    <cacheField name="State" numFmtId="0">
      <sharedItems count="14">
        <s v="Jharkhand"/>
        <s v="Kerala"/>
        <s v="Karnataka"/>
        <s v="Maharashtra"/>
        <s v="Himachal Pradesh"/>
        <s v="Goa"/>
        <s v="Delhi"/>
        <s v="Jammu and Kashmir"/>
        <s v="West Bengal"/>
        <s v="Gujarat"/>
        <s v="Uttar Pradesh"/>
        <s v="Rajasthan"/>
        <s v="Telangana"/>
        <s v="Bihar"/>
      </sharedItems>
    </cacheField>
    <cacheField name="City" numFmtId="0">
      <sharedItems count="23">
        <s v="Ranchi"/>
        <s v="Trivandrum"/>
        <s v="Mysore"/>
        <s v="Pune"/>
        <s v="Nagpur"/>
        <s v="Shimla"/>
        <s v="Goa"/>
        <s v="Delhi"/>
        <s v="Mumbai"/>
        <s v="Srinagar"/>
        <s v="Darjeeling"/>
        <s v="Ahmedabad"/>
        <s v="Varanasi"/>
        <s v="Nainital"/>
        <s v="Agra"/>
        <s v="Durgapur"/>
        <s v="Surat"/>
        <s v="Jodhpur"/>
        <s v="Kolkata"/>
        <s v="Hyderabad"/>
        <s v="Patna"/>
        <s v="Cochin"/>
        <s v="Bangalore"/>
      </sharedItems>
    </cacheField>
    <cacheField name="Region" numFmtId="0">
      <sharedItems count="4">
        <s v="East"/>
        <s v="South"/>
        <s v="West"/>
        <s v="North"/>
      </sharedItems>
    </cacheField>
    <cacheField name="Months (Date)" numFmtId="0" databaseField="0">
      <fieldGroup base="0">
        <rangePr groupBy="months" startDate="2023-01-01T00:00:00" endDate="2023-05-31T00:00:00"/>
        <groupItems count="14">
          <s v="&lt;01-01-2023"/>
          <s v="Jan"/>
          <s v="Feb"/>
          <s v="Mar"/>
          <s v="Apr"/>
          <s v="May"/>
          <s v="Jun"/>
          <s v="Jul"/>
          <s v="Aug"/>
          <s v="Sep"/>
          <s v="Oct"/>
          <s v="Nov"/>
          <s v="Dec"/>
          <s v="&gt;31-05-2023"/>
        </groupItems>
      </fieldGroup>
    </cacheField>
  </cacheFields>
  <extLst>
    <ext xmlns:x14="http://schemas.microsoft.com/office/spreadsheetml/2009/9/main" uri="{725AE2AE-9491-48be-B2B4-4EB974FC3084}">
      <x14:pivotCacheDefinition pivotCacheId="57097062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HANDAN" refreshedDate="45868.972985185188" backgroundQuery="1" createdVersion="8" refreshedVersion="8" minRefreshableVersion="3" recordCount="0" supportSubquery="1" supportAdvancedDrill="1" xr:uid="{81DA6239-D494-4B74-AC90-6AAE4D1AFEF3}">
  <cacheSource type="external" connectionId="17"/>
  <cacheFields count="4">
    <cacheField name="[Sales_Performance_Detail_1].[Date].[Date]" caption="Date" numFmtId="0" level="1">
      <sharedItems containsSemiMixedTypes="0" containsNonDate="0" containsDate="1" containsString="0" minDate="2023-01-01T00:00:00" maxDate="2023-02-01T00:00:00" count="31">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sharedItems>
    </cacheField>
    <cacheField name="[Sales_Performance_Detail_1].[Date (Month)].[Date (Month)]" caption="Date (Month)" numFmtId="0" hierarchy="11" level="1">
      <sharedItems count="5">
        <s v="Jan"/>
        <s v="Feb"/>
        <s v="Mar"/>
        <s v="Apr"/>
        <s v="May"/>
      </sharedItems>
    </cacheField>
    <cacheField name="[Measures].[Sum of Total Sales]" caption="Sum of Total Sales" numFmtId="0" hierarchy="18" level="32767"/>
    <cacheField name="[Sales_Performance_Detail_1].[Month].[Month]" caption="Month" numFmtId="0" hierarchy="6" level="1">
      <sharedItems containsSemiMixedTypes="0" containsNonDate="0" containsString="0"/>
    </cacheField>
  </cacheFields>
  <cacheHierarchies count="22">
    <cacheHierarchy uniqueName="[Sales_Performance_Detail_1].[Date]" caption="Date" attribute="1" time="1" defaultMemberUniqueName="[Sales_Performance_Detail_1].[Date].[All]" allUniqueName="[Sales_Performance_Detail_1].[Date].[All]" dimensionUniqueName="[Sales_Performance_Detail_1]" displayFolder="" count="2" memberValueDatatype="7" unbalanced="0">
      <fieldsUsage count="2">
        <fieldUsage x="-1"/>
        <fieldUsage x="0"/>
      </fieldsUsage>
    </cacheHierarchy>
    <cacheHierarchy uniqueName="[Sales_Performance_Detail_1].[SalesRep]" caption="SalesRep" attribute="1" defaultMemberUniqueName="[Sales_Performance_Detail_1].[SalesRep].[All]" allUniqueName="[Sales_Performance_Detail_1].[SalesRep].[All]" dimensionUniqueName="[Sales_Performance_Detail_1]" displayFolder="" count="0" memberValueDatatype="130" unbalanced="0"/>
    <cacheHierarchy uniqueName="[Sales_Performance_Detail_1].[Product]" caption="Product" attribute="1" defaultMemberUniqueName="[Sales_Performance_Detail_1].[Product].[All]" allUniqueName="[Sales_Performance_Detail_1].[Product].[All]" dimensionUniqueName="[Sales_Performance_Detail_1]" displayFolder="" count="2" memberValueDatatype="130" unbalanced="0"/>
    <cacheHierarchy uniqueName="[Sales_Performance_Detail_1].[Units]" caption="Units" attribute="1" defaultMemberUniqueName="[Sales_Performance_Detail_1].[Units].[All]" allUniqueName="[Sales_Performance_Detail_1].[Units].[All]" dimensionUniqueName="[Sales_Performance_Detail_1]" displayFolder="" count="0" memberValueDatatype="20" unbalanced="0"/>
    <cacheHierarchy uniqueName="[Sales_Performance_Detail_1].[Price]" caption="Price" attribute="1" defaultMemberUniqueName="[Sales_Performance_Detail_1].[Price].[All]" allUniqueName="[Sales_Performance_Detail_1].[Price].[All]" dimensionUniqueName="[Sales_Performance_Detail_1]" displayFolder="" count="0" memberValueDatatype="20" unbalanced="0"/>
    <cacheHierarchy uniqueName="[Sales_Performance_Detail_1].[Total Sales]" caption="Total Sales" attribute="1" defaultMemberUniqueName="[Sales_Performance_Detail_1].[Total Sales].[All]" allUniqueName="[Sales_Performance_Detail_1].[Total Sales].[All]" dimensionUniqueName="[Sales_Performance_Detail_1]" displayFolder="" count="0" memberValueDatatype="20" unbalanced="0"/>
    <cacheHierarchy uniqueName="[Sales_Performance_Detail_1].[Month]" caption="Month" attribute="1" defaultMemberUniqueName="[Sales_Performance_Detail_1].[Month].[All]" allUniqueName="[Sales_Performance_Detail_1].[Month].[All]" dimensionUniqueName="[Sales_Performance_Detail_1]" displayFolder="" count="2" memberValueDatatype="130" unbalanced="0">
      <fieldsUsage count="2">
        <fieldUsage x="-1"/>
        <fieldUsage x="3"/>
      </fieldsUsage>
    </cacheHierarchy>
    <cacheHierarchy uniqueName="[Sales_Performance_Detail_1].[Year]" caption="Year" attribute="1" defaultMemberUniqueName="[Sales_Performance_Detail_1].[Year].[All]" allUniqueName="[Sales_Performance_Detail_1].[Year].[All]" dimensionUniqueName="[Sales_Performance_Detail_1]" displayFolder="" count="0" memberValueDatatype="130" unbalanced="0"/>
    <cacheHierarchy uniqueName="[Sales_Performance_Detail_1].[State]" caption="State" attribute="1" defaultMemberUniqueName="[Sales_Performance_Detail_1].[State].[All]" allUniqueName="[Sales_Performance_Detail_1].[State].[All]" dimensionUniqueName="[Sales_Performance_Detail_1]" displayFolder="" count="0" memberValueDatatype="130" unbalanced="0"/>
    <cacheHierarchy uniqueName="[Sales_Performance_Detail_1].[City]" caption="City" attribute="1" defaultMemberUniqueName="[Sales_Performance_Detail_1].[City].[All]" allUniqueName="[Sales_Performance_Detail_1].[City].[All]" dimensionUniqueName="[Sales_Performance_Detail_1]" displayFolder="" count="0" memberValueDatatype="130" unbalanced="0"/>
    <cacheHierarchy uniqueName="[Sales_Performance_Detail_1].[Region]" caption="Region" attribute="1" defaultMemberUniqueName="[Sales_Performance_Detail_1].[Region].[All]" allUniqueName="[Sales_Performance_Detail_1].[Region].[All]" dimensionUniqueName="[Sales_Performance_Detail_1]" displayFolder="" count="2" memberValueDatatype="130" unbalanced="0"/>
    <cacheHierarchy uniqueName="[Sales_Performance_Detail_1].[Date (Month)]" caption="Date (Month)" attribute="1" defaultMemberUniqueName="[Sales_Performance_Detail_1].[Date (Month)].[All]" allUniqueName="[Sales_Performance_Detail_1].[Date (Month)].[All]" dimensionUniqueName="[Sales_Performance_Detail_1]" displayFolder="" count="2" memberValueDatatype="130" unbalanced="0">
      <fieldsUsage count="2">
        <fieldUsage x="-1"/>
        <fieldUsage x="1"/>
      </fieldsUsage>
    </cacheHierarchy>
    <cacheHierarchy uniqueName="[Sales_Performance_Detail_1].[Date (Month Index)]" caption="Date (Month Index)" attribute="1" defaultMemberUniqueName="[Sales_Performance_Detail_1].[Date (Month Index)].[All]" allUniqueName="[Sales_Performance_Detail_1].[Date (Month Index)].[All]" dimensionUniqueName="[Sales_Performance_Detail_1]" displayFolder="" count="0" memberValueDatatype="20" unbalanced="0" hidden="1"/>
    <cacheHierarchy uniqueName="[Measures].[Sales]" caption="Sales" measure="1" displayFolder="" measureGroup="Sales_Performance_Detail_1" count="0"/>
    <cacheHierarchy uniqueName="[Measures].[Units sum]" caption="Units sum" measure="1" displayFolder="" measureGroup="Sales_Performance_Detail_1" count="0"/>
    <cacheHierarchy uniqueName="[Measures].[Avg Sales]" caption="Avg Sales" measure="1" displayFolder="" measureGroup="Sales_Performance_Detail_1" count="0"/>
    <cacheHierarchy uniqueName="[Measures].[__XL_Count Sales_Performance_Detail_1]" caption="__XL_Count Sales_Performance_Detail_1" measure="1" displayFolder="" measureGroup="Sales_Performance_Detail_1" count="0" hidden="1"/>
    <cacheHierarchy uniqueName="[Measures].[__No measures defined]" caption="__No measures defined" measure="1" displayFolder="" count="0" hidden="1"/>
    <cacheHierarchy uniqueName="[Measures].[Sum of Total Sales]" caption="Sum of Total Sales" measure="1" displayFolder="" measureGroup="Sales_Performance_Detail_1" count="0" oneField="1" hidden="1">
      <fieldsUsage count="1">
        <fieldUsage x="2"/>
      </fieldsUsage>
      <extLst>
        <ext xmlns:x15="http://schemas.microsoft.com/office/spreadsheetml/2010/11/main" uri="{B97F6D7D-B522-45F9-BDA1-12C45D357490}">
          <x15:cacheHierarchy aggregatedColumn="5"/>
        </ext>
      </extLst>
    </cacheHierarchy>
    <cacheHierarchy uniqueName="[Measures].[Average of Total Sales]" caption="Average of Total Sales" measure="1" displayFolder="" measureGroup="Sales_Performance_Detail_1" count="0" hidden="1">
      <extLst>
        <ext xmlns:x15="http://schemas.microsoft.com/office/spreadsheetml/2010/11/main" uri="{B97F6D7D-B522-45F9-BDA1-12C45D357490}">
          <x15:cacheHierarchy aggregatedColumn="5"/>
        </ext>
      </extLst>
    </cacheHierarchy>
    <cacheHierarchy uniqueName="[Measures].[Sum of Units]" caption="Sum of Units" measure="1" displayFolder="" measureGroup="Sales_Performance_Detail_1" count="0" hidden="1">
      <extLst>
        <ext xmlns:x15="http://schemas.microsoft.com/office/spreadsheetml/2010/11/main" uri="{B97F6D7D-B522-45F9-BDA1-12C45D357490}">
          <x15:cacheHierarchy aggregatedColumn="3"/>
        </ext>
      </extLst>
    </cacheHierarchy>
    <cacheHierarchy uniqueName="[Measures].[Count of Region]" caption="Count of Region" measure="1" displayFolder="" measureGroup="Sales_Performance_Detail_1"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Sales_Performance_Detail_1" uniqueName="[Sales_Performance_Detail_1]" caption="Sales_Performance_Detail_1"/>
  </dimensions>
  <measureGroups count="1">
    <measureGroup name="Sales_Performance_Detail_1" caption="Sales_Performance_Detail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HANDAN" refreshedDate="45868.972985532404" backgroundQuery="1" createdVersion="8" refreshedVersion="8" minRefreshableVersion="3" recordCount="0" supportSubquery="1" supportAdvancedDrill="1" xr:uid="{85879FC3-9633-414A-964F-BA087102C3DD}">
  <cacheSource type="external" connectionId="17"/>
  <cacheFields count="3">
    <cacheField name="[Measures].[Sum of Units]" caption="Sum of Units" numFmtId="0" hierarchy="20" level="32767"/>
    <cacheField name="[Measures].[Units sum]" caption="Units sum" numFmtId="0" hierarchy="14" level="32767"/>
    <cacheField name="[Sales_Performance_Detail_1].[Month].[Month]" caption="Month" numFmtId="0" hierarchy="6" level="1">
      <sharedItems containsSemiMixedTypes="0" containsNonDate="0" containsString="0"/>
    </cacheField>
  </cacheFields>
  <cacheHierarchies count="22">
    <cacheHierarchy uniqueName="[Sales_Performance_Detail_1].[Date]" caption="Date" attribute="1" time="1" defaultMemberUniqueName="[Sales_Performance_Detail_1].[Date].[All]" allUniqueName="[Sales_Performance_Detail_1].[Date].[All]" dimensionUniqueName="[Sales_Performance_Detail_1]" displayFolder="" count="0" memberValueDatatype="7" unbalanced="0"/>
    <cacheHierarchy uniqueName="[Sales_Performance_Detail_1].[SalesRep]" caption="SalesRep" attribute="1" defaultMemberUniqueName="[Sales_Performance_Detail_1].[SalesRep].[All]" allUniqueName="[Sales_Performance_Detail_1].[SalesRep].[All]" dimensionUniqueName="[Sales_Performance_Detail_1]" displayFolder="" count="0" memberValueDatatype="130" unbalanced="0"/>
    <cacheHierarchy uniqueName="[Sales_Performance_Detail_1].[Product]" caption="Product" attribute="1" defaultMemberUniqueName="[Sales_Performance_Detail_1].[Product].[All]" allUniqueName="[Sales_Performance_Detail_1].[Product].[All]" dimensionUniqueName="[Sales_Performance_Detail_1]" displayFolder="" count="2" memberValueDatatype="130" unbalanced="0"/>
    <cacheHierarchy uniqueName="[Sales_Performance_Detail_1].[Units]" caption="Units" attribute="1" defaultMemberUniqueName="[Sales_Performance_Detail_1].[Units].[All]" allUniqueName="[Sales_Performance_Detail_1].[Units].[All]" dimensionUniqueName="[Sales_Performance_Detail_1]" displayFolder="" count="0" memberValueDatatype="20" unbalanced="0"/>
    <cacheHierarchy uniqueName="[Sales_Performance_Detail_1].[Price]" caption="Price" attribute="1" defaultMemberUniqueName="[Sales_Performance_Detail_1].[Price].[All]" allUniqueName="[Sales_Performance_Detail_1].[Price].[All]" dimensionUniqueName="[Sales_Performance_Detail_1]" displayFolder="" count="0" memberValueDatatype="20" unbalanced="0"/>
    <cacheHierarchy uniqueName="[Sales_Performance_Detail_1].[Total Sales]" caption="Total Sales" attribute="1" defaultMemberUniqueName="[Sales_Performance_Detail_1].[Total Sales].[All]" allUniqueName="[Sales_Performance_Detail_1].[Total Sales].[All]" dimensionUniqueName="[Sales_Performance_Detail_1]" displayFolder="" count="0" memberValueDatatype="20" unbalanced="0"/>
    <cacheHierarchy uniqueName="[Sales_Performance_Detail_1].[Month]" caption="Month" attribute="1" defaultMemberUniqueName="[Sales_Performance_Detail_1].[Month].[All]" allUniqueName="[Sales_Performance_Detail_1].[Month].[All]" dimensionUniqueName="[Sales_Performance_Detail_1]" displayFolder="" count="2" memberValueDatatype="130" unbalanced="0">
      <fieldsUsage count="2">
        <fieldUsage x="-1"/>
        <fieldUsage x="2"/>
      </fieldsUsage>
    </cacheHierarchy>
    <cacheHierarchy uniqueName="[Sales_Performance_Detail_1].[Year]" caption="Year" attribute="1" defaultMemberUniqueName="[Sales_Performance_Detail_1].[Year].[All]" allUniqueName="[Sales_Performance_Detail_1].[Year].[All]" dimensionUniqueName="[Sales_Performance_Detail_1]" displayFolder="" count="0" memberValueDatatype="130" unbalanced="0"/>
    <cacheHierarchy uniqueName="[Sales_Performance_Detail_1].[State]" caption="State" attribute="1" defaultMemberUniqueName="[Sales_Performance_Detail_1].[State].[All]" allUniqueName="[Sales_Performance_Detail_1].[State].[All]" dimensionUniqueName="[Sales_Performance_Detail_1]" displayFolder="" count="0" memberValueDatatype="130" unbalanced="0"/>
    <cacheHierarchy uniqueName="[Sales_Performance_Detail_1].[City]" caption="City" attribute="1" defaultMemberUniqueName="[Sales_Performance_Detail_1].[City].[All]" allUniqueName="[Sales_Performance_Detail_1].[City].[All]" dimensionUniqueName="[Sales_Performance_Detail_1]" displayFolder="" count="0" memberValueDatatype="130" unbalanced="0"/>
    <cacheHierarchy uniqueName="[Sales_Performance_Detail_1].[Region]" caption="Region" attribute="1" defaultMemberUniqueName="[Sales_Performance_Detail_1].[Region].[All]" allUniqueName="[Sales_Performance_Detail_1].[Region].[All]" dimensionUniqueName="[Sales_Performance_Detail_1]" displayFolder="" count="2" memberValueDatatype="130" unbalanced="0"/>
    <cacheHierarchy uniqueName="[Sales_Performance_Detail_1].[Date (Month)]" caption="Date (Month)" attribute="1" defaultMemberUniqueName="[Sales_Performance_Detail_1].[Date (Month)].[All]" allUniqueName="[Sales_Performance_Detail_1].[Date (Month)].[All]" dimensionUniqueName="[Sales_Performance_Detail_1]" displayFolder="" count="0" memberValueDatatype="130" unbalanced="0"/>
    <cacheHierarchy uniqueName="[Sales_Performance_Detail_1].[Date (Month Index)]" caption="Date (Month Index)" attribute="1" defaultMemberUniqueName="[Sales_Performance_Detail_1].[Date (Month Index)].[All]" allUniqueName="[Sales_Performance_Detail_1].[Date (Month Index)].[All]" dimensionUniqueName="[Sales_Performance_Detail_1]" displayFolder="" count="0" memberValueDatatype="20" unbalanced="0" hidden="1"/>
    <cacheHierarchy uniqueName="[Measures].[Sales]" caption="Sales" measure="1" displayFolder="" measureGroup="Sales_Performance_Detail_1" count="0"/>
    <cacheHierarchy uniqueName="[Measures].[Units sum]" caption="Units sum" measure="1" displayFolder="" measureGroup="Sales_Performance_Detail_1" count="0" oneField="1">
      <fieldsUsage count="1">
        <fieldUsage x="1"/>
      </fieldsUsage>
    </cacheHierarchy>
    <cacheHierarchy uniqueName="[Measures].[Avg Sales]" caption="Avg Sales" measure="1" displayFolder="" measureGroup="Sales_Performance_Detail_1" count="0"/>
    <cacheHierarchy uniqueName="[Measures].[__XL_Count Sales_Performance_Detail_1]" caption="__XL_Count Sales_Performance_Detail_1" measure="1" displayFolder="" measureGroup="Sales_Performance_Detail_1" count="0" hidden="1"/>
    <cacheHierarchy uniqueName="[Measures].[__No measures defined]" caption="__No measures defined" measure="1" displayFolder="" count="0" hidden="1"/>
    <cacheHierarchy uniqueName="[Measures].[Sum of Total Sales]" caption="Sum of Total Sales" measure="1" displayFolder="" measureGroup="Sales_Performance_Detail_1" count="0" hidden="1">
      <extLst>
        <ext xmlns:x15="http://schemas.microsoft.com/office/spreadsheetml/2010/11/main" uri="{B97F6D7D-B522-45F9-BDA1-12C45D357490}">
          <x15:cacheHierarchy aggregatedColumn="5"/>
        </ext>
      </extLst>
    </cacheHierarchy>
    <cacheHierarchy uniqueName="[Measures].[Average of Total Sales]" caption="Average of Total Sales" measure="1" displayFolder="" measureGroup="Sales_Performance_Detail_1" count="0" hidden="1">
      <extLst>
        <ext xmlns:x15="http://schemas.microsoft.com/office/spreadsheetml/2010/11/main" uri="{B97F6D7D-B522-45F9-BDA1-12C45D357490}">
          <x15:cacheHierarchy aggregatedColumn="5"/>
        </ext>
      </extLst>
    </cacheHierarchy>
    <cacheHierarchy uniqueName="[Measures].[Sum of Units]" caption="Sum of Units" measure="1" displayFolder="" measureGroup="Sales_Performance_Detail_1" count="0" oneField="1" hidden="1">
      <fieldsUsage count="1">
        <fieldUsage x="0"/>
      </fieldsUsage>
      <extLst>
        <ext xmlns:x15="http://schemas.microsoft.com/office/spreadsheetml/2010/11/main" uri="{B97F6D7D-B522-45F9-BDA1-12C45D357490}">
          <x15:cacheHierarchy aggregatedColumn="3"/>
        </ext>
      </extLst>
    </cacheHierarchy>
    <cacheHierarchy uniqueName="[Measures].[Count of Region]" caption="Count of Region" measure="1" displayFolder="" measureGroup="Sales_Performance_Detail_1"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Sales_Performance_Detail_1" uniqueName="[Sales_Performance_Detail_1]" caption="Sales_Performance_Detail_1"/>
  </dimensions>
  <measureGroups count="1">
    <measureGroup name="Sales_Performance_Detail_1" caption="Sales_Performance_Detail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HANDAN" refreshedDate="45868.972985879627" backgroundQuery="1" createdVersion="8" refreshedVersion="8" minRefreshableVersion="3" recordCount="0" supportSubquery="1" supportAdvancedDrill="1" xr:uid="{CB705D79-BB5D-4106-8E94-B28E6E50943F}">
  <cacheSource type="external" connectionId="17"/>
  <cacheFields count="3">
    <cacheField name="[Measures].[Sum of Total Sales]" caption="Sum of Total Sales" numFmtId="0" hierarchy="18" level="32767"/>
    <cacheField name="[Sales_Performance_Detail_1].[Product].[Product]" caption="Product" numFmtId="0" hierarchy="2" level="1">
      <sharedItems count="11">
        <s v="Nestle Aero Mint Potz"/>
        <s v="Nestle Fab"/>
        <s v="Nestle Kit Kat Cone"/>
        <s v="Nestle Maxibon Cookie"/>
        <s v="Nestle Milky Bar Stick"/>
        <s v="Nestle Nobbly Bobbly"/>
        <s v="Nestle Rolo Potz"/>
        <s v="Nestle Rowntree Fruit Pastil"/>
        <s v="Nestle Rowntree Screamers"/>
        <s v="Nestle Smarties Pop-Up"/>
        <s v="Nestle Toffee Crumble"/>
      </sharedItems>
    </cacheField>
    <cacheField name="[Sales_Performance_Detail_1].[Month].[Month]" caption="Month" numFmtId="0" hierarchy="6" level="1">
      <sharedItems containsSemiMixedTypes="0" containsNonDate="0" containsString="0"/>
    </cacheField>
  </cacheFields>
  <cacheHierarchies count="22">
    <cacheHierarchy uniqueName="[Sales_Performance_Detail_1].[Date]" caption="Date" attribute="1" time="1" defaultMemberUniqueName="[Sales_Performance_Detail_1].[Date].[All]" allUniqueName="[Sales_Performance_Detail_1].[Date].[All]" dimensionUniqueName="[Sales_Performance_Detail_1]" displayFolder="" count="0" memberValueDatatype="7" unbalanced="0"/>
    <cacheHierarchy uniqueName="[Sales_Performance_Detail_1].[SalesRep]" caption="SalesRep" attribute="1" defaultMemberUniqueName="[Sales_Performance_Detail_1].[SalesRep].[All]" allUniqueName="[Sales_Performance_Detail_1].[SalesRep].[All]" dimensionUniqueName="[Sales_Performance_Detail_1]" displayFolder="" count="0" memberValueDatatype="130" unbalanced="0"/>
    <cacheHierarchy uniqueName="[Sales_Performance_Detail_1].[Product]" caption="Product" attribute="1" defaultMemberUniqueName="[Sales_Performance_Detail_1].[Product].[All]" allUniqueName="[Sales_Performance_Detail_1].[Product].[All]" dimensionUniqueName="[Sales_Performance_Detail_1]" displayFolder="" count="2" memberValueDatatype="130" unbalanced="0">
      <fieldsUsage count="2">
        <fieldUsage x="-1"/>
        <fieldUsage x="1"/>
      </fieldsUsage>
    </cacheHierarchy>
    <cacheHierarchy uniqueName="[Sales_Performance_Detail_1].[Units]" caption="Units" attribute="1" defaultMemberUniqueName="[Sales_Performance_Detail_1].[Units].[All]" allUniqueName="[Sales_Performance_Detail_1].[Units].[All]" dimensionUniqueName="[Sales_Performance_Detail_1]" displayFolder="" count="0" memberValueDatatype="20" unbalanced="0"/>
    <cacheHierarchy uniqueName="[Sales_Performance_Detail_1].[Price]" caption="Price" attribute="1" defaultMemberUniqueName="[Sales_Performance_Detail_1].[Price].[All]" allUniqueName="[Sales_Performance_Detail_1].[Price].[All]" dimensionUniqueName="[Sales_Performance_Detail_1]" displayFolder="" count="0" memberValueDatatype="20" unbalanced="0"/>
    <cacheHierarchy uniqueName="[Sales_Performance_Detail_1].[Total Sales]" caption="Total Sales" attribute="1" defaultMemberUniqueName="[Sales_Performance_Detail_1].[Total Sales].[All]" allUniqueName="[Sales_Performance_Detail_1].[Total Sales].[All]" dimensionUniqueName="[Sales_Performance_Detail_1]" displayFolder="" count="0" memberValueDatatype="20" unbalanced="0"/>
    <cacheHierarchy uniqueName="[Sales_Performance_Detail_1].[Month]" caption="Month" attribute="1" defaultMemberUniqueName="[Sales_Performance_Detail_1].[Month].[All]" allUniqueName="[Sales_Performance_Detail_1].[Month].[All]" dimensionUniqueName="[Sales_Performance_Detail_1]" displayFolder="" count="2" memberValueDatatype="130" unbalanced="0">
      <fieldsUsage count="2">
        <fieldUsage x="-1"/>
        <fieldUsage x="2"/>
      </fieldsUsage>
    </cacheHierarchy>
    <cacheHierarchy uniqueName="[Sales_Performance_Detail_1].[Year]" caption="Year" attribute="1" defaultMemberUniqueName="[Sales_Performance_Detail_1].[Year].[All]" allUniqueName="[Sales_Performance_Detail_1].[Year].[All]" dimensionUniqueName="[Sales_Performance_Detail_1]" displayFolder="" count="0" memberValueDatatype="130" unbalanced="0"/>
    <cacheHierarchy uniqueName="[Sales_Performance_Detail_1].[State]" caption="State" attribute="1" defaultMemberUniqueName="[Sales_Performance_Detail_1].[State].[All]" allUniqueName="[Sales_Performance_Detail_1].[State].[All]" dimensionUniqueName="[Sales_Performance_Detail_1]" displayFolder="" count="0" memberValueDatatype="130" unbalanced="0"/>
    <cacheHierarchy uniqueName="[Sales_Performance_Detail_1].[City]" caption="City" attribute="1" defaultMemberUniqueName="[Sales_Performance_Detail_1].[City].[All]" allUniqueName="[Sales_Performance_Detail_1].[City].[All]" dimensionUniqueName="[Sales_Performance_Detail_1]" displayFolder="" count="0" memberValueDatatype="130" unbalanced="0"/>
    <cacheHierarchy uniqueName="[Sales_Performance_Detail_1].[Region]" caption="Region" attribute="1" defaultMemberUniqueName="[Sales_Performance_Detail_1].[Region].[All]" allUniqueName="[Sales_Performance_Detail_1].[Region].[All]" dimensionUniqueName="[Sales_Performance_Detail_1]" displayFolder="" count="2" memberValueDatatype="130" unbalanced="0"/>
    <cacheHierarchy uniqueName="[Sales_Performance_Detail_1].[Date (Month)]" caption="Date (Month)" attribute="1" defaultMemberUniqueName="[Sales_Performance_Detail_1].[Date (Month)].[All]" allUniqueName="[Sales_Performance_Detail_1].[Date (Month)].[All]" dimensionUniqueName="[Sales_Performance_Detail_1]" displayFolder="" count="0" memberValueDatatype="130" unbalanced="0"/>
    <cacheHierarchy uniqueName="[Sales_Performance_Detail_1].[Date (Month Index)]" caption="Date (Month Index)" attribute="1" defaultMemberUniqueName="[Sales_Performance_Detail_1].[Date (Month Index)].[All]" allUniqueName="[Sales_Performance_Detail_1].[Date (Month Index)].[All]" dimensionUniqueName="[Sales_Performance_Detail_1]" displayFolder="" count="0" memberValueDatatype="20" unbalanced="0" hidden="1"/>
    <cacheHierarchy uniqueName="[Measures].[Sales]" caption="Sales" measure="1" displayFolder="" measureGroup="Sales_Performance_Detail_1" count="0"/>
    <cacheHierarchy uniqueName="[Measures].[Units sum]" caption="Units sum" measure="1" displayFolder="" measureGroup="Sales_Performance_Detail_1" count="0"/>
    <cacheHierarchy uniqueName="[Measures].[Avg Sales]" caption="Avg Sales" measure="1" displayFolder="" measureGroup="Sales_Performance_Detail_1" count="0"/>
    <cacheHierarchy uniqueName="[Measures].[__XL_Count Sales_Performance_Detail_1]" caption="__XL_Count Sales_Performance_Detail_1" measure="1" displayFolder="" measureGroup="Sales_Performance_Detail_1" count="0" hidden="1"/>
    <cacheHierarchy uniqueName="[Measures].[__No measures defined]" caption="__No measures defined" measure="1" displayFolder="" count="0" hidden="1"/>
    <cacheHierarchy uniqueName="[Measures].[Sum of Total Sales]" caption="Sum of Total Sales" measure="1" displayFolder="" measureGroup="Sales_Performance_Detail_1" count="0" oneField="1" hidden="1">
      <fieldsUsage count="1">
        <fieldUsage x="0"/>
      </fieldsUsage>
      <extLst>
        <ext xmlns:x15="http://schemas.microsoft.com/office/spreadsheetml/2010/11/main" uri="{B97F6D7D-B522-45F9-BDA1-12C45D357490}">
          <x15:cacheHierarchy aggregatedColumn="5"/>
        </ext>
      </extLst>
    </cacheHierarchy>
    <cacheHierarchy uniqueName="[Measures].[Average of Total Sales]" caption="Average of Total Sales" measure="1" displayFolder="" measureGroup="Sales_Performance_Detail_1" count="0" hidden="1">
      <extLst>
        <ext xmlns:x15="http://schemas.microsoft.com/office/spreadsheetml/2010/11/main" uri="{B97F6D7D-B522-45F9-BDA1-12C45D357490}">
          <x15:cacheHierarchy aggregatedColumn="5"/>
        </ext>
      </extLst>
    </cacheHierarchy>
    <cacheHierarchy uniqueName="[Measures].[Sum of Units]" caption="Sum of Units" measure="1" displayFolder="" measureGroup="Sales_Performance_Detail_1" count="0" hidden="1">
      <extLst>
        <ext xmlns:x15="http://schemas.microsoft.com/office/spreadsheetml/2010/11/main" uri="{B97F6D7D-B522-45F9-BDA1-12C45D357490}">
          <x15:cacheHierarchy aggregatedColumn="3"/>
        </ext>
      </extLst>
    </cacheHierarchy>
    <cacheHierarchy uniqueName="[Measures].[Count of Region]" caption="Count of Region" measure="1" displayFolder="" measureGroup="Sales_Performance_Detail_1"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Sales_Performance_Detail_1" uniqueName="[Sales_Performance_Detail_1]" caption="Sales_Performance_Detail_1"/>
  </dimensions>
  <measureGroups count="1">
    <measureGroup name="Sales_Performance_Detail_1" caption="Sales_Performance_Detail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HANDAN" refreshedDate="45868.972985995373" backgroundQuery="1" createdVersion="8" refreshedVersion="8" minRefreshableVersion="3" recordCount="0" supportSubquery="1" supportAdvancedDrill="1" xr:uid="{AD35E3ED-A129-4843-B9DF-56B6802D1DB5}">
  <cacheSource type="external" connectionId="17"/>
  <cacheFields count="2">
    <cacheField name="[Measures].[Average of Total Sales]" caption="Average of Total Sales" numFmtId="0" hierarchy="19" level="32767"/>
    <cacheField name="[Sales_Performance_Detail_1].[Month].[Month]" caption="Month" numFmtId="0" hierarchy="6" level="1">
      <sharedItems containsSemiMixedTypes="0" containsNonDate="0" containsString="0"/>
    </cacheField>
  </cacheFields>
  <cacheHierarchies count="22">
    <cacheHierarchy uniqueName="[Sales_Performance_Detail_1].[Date]" caption="Date" attribute="1" time="1" defaultMemberUniqueName="[Sales_Performance_Detail_1].[Date].[All]" allUniqueName="[Sales_Performance_Detail_1].[Date].[All]" dimensionUniqueName="[Sales_Performance_Detail_1]" displayFolder="" count="0" memberValueDatatype="7" unbalanced="0"/>
    <cacheHierarchy uniqueName="[Sales_Performance_Detail_1].[SalesRep]" caption="SalesRep" attribute="1" defaultMemberUniqueName="[Sales_Performance_Detail_1].[SalesRep].[All]" allUniqueName="[Sales_Performance_Detail_1].[SalesRep].[All]" dimensionUniqueName="[Sales_Performance_Detail_1]" displayFolder="" count="0" memberValueDatatype="130" unbalanced="0"/>
    <cacheHierarchy uniqueName="[Sales_Performance_Detail_1].[Product]" caption="Product" attribute="1" defaultMemberUniqueName="[Sales_Performance_Detail_1].[Product].[All]" allUniqueName="[Sales_Performance_Detail_1].[Product].[All]" dimensionUniqueName="[Sales_Performance_Detail_1]" displayFolder="" count="2" memberValueDatatype="130" unbalanced="0"/>
    <cacheHierarchy uniqueName="[Sales_Performance_Detail_1].[Units]" caption="Units" attribute="1" defaultMemberUniqueName="[Sales_Performance_Detail_1].[Units].[All]" allUniqueName="[Sales_Performance_Detail_1].[Units].[All]" dimensionUniqueName="[Sales_Performance_Detail_1]" displayFolder="" count="0" memberValueDatatype="20" unbalanced="0"/>
    <cacheHierarchy uniqueName="[Sales_Performance_Detail_1].[Price]" caption="Price" attribute="1" defaultMemberUniqueName="[Sales_Performance_Detail_1].[Price].[All]" allUniqueName="[Sales_Performance_Detail_1].[Price].[All]" dimensionUniqueName="[Sales_Performance_Detail_1]" displayFolder="" count="0" memberValueDatatype="20" unbalanced="0"/>
    <cacheHierarchy uniqueName="[Sales_Performance_Detail_1].[Total Sales]" caption="Total Sales" attribute="1" defaultMemberUniqueName="[Sales_Performance_Detail_1].[Total Sales].[All]" allUniqueName="[Sales_Performance_Detail_1].[Total Sales].[All]" dimensionUniqueName="[Sales_Performance_Detail_1]" displayFolder="" count="0" memberValueDatatype="20" unbalanced="0"/>
    <cacheHierarchy uniqueName="[Sales_Performance_Detail_1].[Month]" caption="Month" attribute="1" defaultMemberUniqueName="[Sales_Performance_Detail_1].[Month].[All]" allUniqueName="[Sales_Performance_Detail_1].[Month].[All]" dimensionUniqueName="[Sales_Performance_Detail_1]" displayFolder="" count="2" memberValueDatatype="130" unbalanced="0">
      <fieldsUsage count="2">
        <fieldUsage x="-1"/>
        <fieldUsage x="1"/>
      </fieldsUsage>
    </cacheHierarchy>
    <cacheHierarchy uniqueName="[Sales_Performance_Detail_1].[Year]" caption="Year" attribute="1" defaultMemberUniqueName="[Sales_Performance_Detail_1].[Year].[All]" allUniqueName="[Sales_Performance_Detail_1].[Year].[All]" dimensionUniqueName="[Sales_Performance_Detail_1]" displayFolder="" count="0" memberValueDatatype="130" unbalanced="0"/>
    <cacheHierarchy uniqueName="[Sales_Performance_Detail_1].[State]" caption="State" attribute="1" defaultMemberUniqueName="[Sales_Performance_Detail_1].[State].[All]" allUniqueName="[Sales_Performance_Detail_1].[State].[All]" dimensionUniqueName="[Sales_Performance_Detail_1]" displayFolder="" count="0" memberValueDatatype="130" unbalanced="0"/>
    <cacheHierarchy uniqueName="[Sales_Performance_Detail_1].[City]" caption="City" attribute="1" defaultMemberUniqueName="[Sales_Performance_Detail_1].[City].[All]" allUniqueName="[Sales_Performance_Detail_1].[City].[All]" dimensionUniqueName="[Sales_Performance_Detail_1]" displayFolder="" count="0" memberValueDatatype="130" unbalanced="0"/>
    <cacheHierarchy uniqueName="[Sales_Performance_Detail_1].[Region]" caption="Region" attribute="1" defaultMemberUniqueName="[Sales_Performance_Detail_1].[Region].[All]" allUniqueName="[Sales_Performance_Detail_1].[Region].[All]" dimensionUniqueName="[Sales_Performance_Detail_1]" displayFolder="" count="2" memberValueDatatype="130" unbalanced="0"/>
    <cacheHierarchy uniqueName="[Sales_Performance_Detail_1].[Date (Month)]" caption="Date (Month)" attribute="1" defaultMemberUniqueName="[Sales_Performance_Detail_1].[Date (Month)].[All]" allUniqueName="[Sales_Performance_Detail_1].[Date (Month)].[All]" dimensionUniqueName="[Sales_Performance_Detail_1]" displayFolder="" count="0" memberValueDatatype="130" unbalanced="0"/>
    <cacheHierarchy uniqueName="[Sales_Performance_Detail_1].[Date (Month Index)]" caption="Date (Month Index)" attribute="1" defaultMemberUniqueName="[Sales_Performance_Detail_1].[Date (Month Index)].[All]" allUniqueName="[Sales_Performance_Detail_1].[Date (Month Index)].[All]" dimensionUniqueName="[Sales_Performance_Detail_1]" displayFolder="" count="0" memberValueDatatype="20" unbalanced="0" hidden="1"/>
    <cacheHierarchy uniqueName="[Measures].[Sales]" caption="Sales" measure="1" displayFolder="" measureGroup="Sales_Performance_Detail_1" count="0"/>
    <cacheHierarchy uniqueName="[Measures].[Units sum]" caption="Units sum" measure="1" displayFolder="" measureGroup="Sales_Performance_Detail_1" count="0"/>
    <cacheHierarchy uniqueName="[Measures].[Avg Sales]" caption="Avg Sales" measure="1" displayFolder="" measureGroup="Sales_Performance_Detail_1" count="0"/>
    <cacheHierarchy uniqueName="[Measures].[__XL_Count Sales_Performance_Detail_1]" caption="__XL_Count Sales_Performance_Detail_1" measure="1" displayFolder="" measureGroup="Sales_Performance_Detail_1" count="0" hidden="1"/>
    <cacheHierarchy uniqueName="[Measures].[__No measures defined]" caption="__No measures defined" measure="1" displayFolder="" count="0" hidden="1"/>
    <cacheHierarchy uniqueName="[Measures].[Sum of Total Sales]" caption="Sum of Total Sales" measure="1" displayFolder="" measureGroup="Sales_Performance_Detail_1" count="0" hidden="1">
      <extLst>
        <ext xmlns:x15="http://schemas.microsoft.com/office/spreadsheetml/2010/11/main" uri="{B97F6D7D-B522-45F9-BDA1-12C45D357490}">
          <x15:cacheHierarchy aggregatedColumn="5"/>
        </ext>
      </extLst>
    </cacheHierarchy>
    <cacheHierarchy uniqueName="[Measures].[Average of Total Sales]" caption="Average of Total Sales" measure="1" displayFolder="" measureGroup="Sales_Performance_Detail_1"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Units]" caption="Sum of Units" measure="1" displayFolder="" measureGroup="Sales_Performance_Detail_1" count="0" hidden="1">
      <extLst>
        <ext xmlns:x15="http://schemas.microsoft.com/office/spreadsheetml/2010/11/main" uri="{B97F6D7D-B522-45F9-BDA1-12C45D357490}">
          <x15:cacheHierarchy aggregatedColumn="3"/>
        </ext>
      </extLst>
    </cacheHierarchy>
    <cacheHierarchy uniqueName="[Measures].[Count of Region]" caption="Count of Region" measure="1" displayFolder="" measureGroup="Sales_Performance_Detail_1"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Sales_Performance_Detail_1" uniqueName="[Sales_Performance_Detail_1]" caption="Sales_Performance_Detail_1"/>
  </dimensions>
  <measureGroups count="1">
    <measureGroup name="Sales_Performance_Detail_1" caption="Sales_Performance_Detail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HANDAN" refreshedDate="45868.972986111112" backgroundQuery="1" createdVersion="8" refreshedVersion="8" minRefreshableVersion="3" recordCount="0" supportSubquery="1" supportAdvancedDrill="1" xr:uid="{00192C21-0B25-46D9-9C7A-EDFFA15876F1}">
  <cacheSource type="external" connectionId="17"/>
  <cacheFields count="2">
    <cacheField name="[Measures].[Sum of Total Sales]" caption="Sum of Total Sales" numFmtId="0" hierarchy="18" level="32767"/>
    <cacheField name="[Sales_Performance_Detail_1].[Month].[Month]" caption="Month" numFmtId="0" hierarchy="6" level="1">
      <sharedItems containsSemiMixedTypes="0" containsNonDate="0" containsString="0"/>
    </cacheField>
  </cacheFields>
  <cacheHierarchies count="22">
    <cacheHierarchy uniqueName="[Sales_Performance_Detail_1].[Date]" caption="Date" attribute="1" time="1" defaultMemberUniqueName="[Sales_Performance_Detail_1].[Date].[All]" allUniqueName="[Sales_Performance_Detail_1].[Date].[All]" dimensionUniqueName="[Sales_Performance_Detail_1]" displayFolder="" count="0" memberValueDatatype="7" unbalanced="0"/>
    <cacheHierarchy uniqueName="[Sales_Performance_Detail_1].[SalesRep]" caption="SalesRep" attribute="1" defaultMemberUniqueName="[Sales_Performance_Detail_1].[SalesRep].[All]" allUniqueName="[Sales_Performance_Detail_1].[SalesRep].[All]" dimensionUniqueName="[Sales_Performance_Detail_1]" displayFolder="" count="0" memberValueDatatype="130" unbalanced="0"/>
    <cacheHierarchy uniqueName="[Sales_Performance_Detail_1].[Product]" caption="Product" attribute="1" defaultMemberUniqueName="[Sales_Performance_Detail_1].[Product].[All]" allUniqueName="[Sales_Performance_Detail_1].[Product].[All]" dimensionUniqueName="[Sales_Performance_Detail_1]" displayFolder="" count="2" memberValueDatatype="130" unbalanced="0"/>
    <cacheHierarchy uniqueName="[Sales_Performance_Detail_1].[Units]" caption="Units" attribute="1" defaultMemberUniqueName="[Sales_Performance_Detail_1].[Units].[All]" allUniqueName="[Sales_Performance_Detail_1].[Units].[All]" dimensionUniqueName="[Sales_Performance_Detail_1]" displayFolder="" count="0" memberValueDatatype="20" unbalanced="0"/>
    <cacheHierarchy uniqueName="[Sales_Performance_Detail_1].[Price]" caption="Price" attribute="1" defaultMemberUniqueName="[Sales_Performance_Detail_1].[Price].[All]" allUniqueName="[Sales_Performance_Detail_1].[Price].[All]" dimensionUniqueName="[Sales_Performance_Detail_1]" displayFolder="" count="0" memberValueDatatype="20" unbalanced="0"/>
    <cacheHierarchy uniqueName="[Sales_Performance_Detail_1].[Total Sales]" caption="Total Sales" attribute="1" defaultMemberUniqueName="[Sales_Performance_Detail_1].[Total Sales].[All]" allUniqueName="[Sales_Performance_Detail_1].[Total Sales].[All]" dimensionUniqueName="[Sales_Performance_Detail_1]" displayFolder="" count="0" memberValueDatatype="20" unbalanced="0"/>
    <cacheHierarchy uniqueName="[Sales_Performance_Detail_1].[Month]" caption="Month" attribute="1" defaultMemberUniqueName="[Sales_Performance_Detail_1].[Month].[All]" allUniqueName="[Sales_Performance_Detail_1].[Month].[All]" dimensionUniqueName="[Sales_Performance_Detail_1]" displayFolder="" count="2" memberValueDatatype="130" unbalanced="0">
      <fieldsUsage count="2">
        <fieldUsage x="-1"/>
        <fieldUsage x="1"/>
      </fieldsUsage>
    </cacheHierarchy>
    <cacheHierarchy uniqueName="[Sales_Performance_Detail_1].[Year]" caption="Year" attribute="1" defaultMemberUniqueName="[Sales_Performance_Detail_1].[Year].[All]" allUniqueName="[Sales_Performance_Detail_1].[Year].[All]" dimensionUniqueName="[Sales_Performance_Detail_1]" displayFolder="" count="0" memberValueDatatype="130" unbalanced="0"/>
    <cacheHierarchy uniqueName="[Sales_Performance_Detail_1].[State]" caption="State" attribute="1" defaultMemberUniqueName="[Sales_Performance_Detail_1].[State].[All]" allUniqueName="[Sales_Performance_Detail_1].[State].[All]" dimensionUniqueName="[Sales_Performance_Detail_1]" displayFolder="" count="0" memberValueDatatype="130" unbalanced="0"/>
    <cacheHierarchy uniqueName="[Sales_Performance_Detail_1].[City]" caption="City" attribute="1" defaultMemberUniqueName="[Sales_Performance_Detail_1].[City].[All]" allUniqueName="[Sales_Performance_Detail_1].[City].[All]" dimensionUniqueName="[Sales_Performance_Detail_1]" displayFolder="" count="0" memberValueDatatype="130" unbalanced="0"/>
    <cacheHierarchy uniqueName="[Sales_Performance_Detail_1].[Region]" caption="Region" attribute="1" defaultMemberUniqueName="[Sales_Performance_Detail_1].[Region].[All]" allUniqueName="[Sales_Performance_Detail_1].[Region].[All]" dimensionUniqueName="[Sales_Performance_Detail_1]" displayFolder="" count="2" memberValueDatatype="130" unbalanced="0"/>
    <cacheHierarchy uniqueName="[Sales_Performance_Detail_1].[Date (Month)]" caption="Date (Month)" attribute="1" defaultMemberUniqueName="[Sales_Performance_Detail_1].[Date (Month)].[All]" allUniqueName="[Sales_Performance_Detail_1].[Date (Month)].[All]" dimensionUniqueName="[Sales_Performance_Detail_1]" displayFolder="" count="0" memberValueDatatype="130" unbalanced="0"/>
    <cacheHierarchy uniqueName="[Sales_Performance_Detail_1].[Date (Month Index)]" caption="Date (Month Index)" attribute="1" defaultMemberUniqueName="[Sales_Performance_Detail_1].[Date (Month Index)].[All]" allUniqueName="[Sales_Performance_Detail_1].[Date (Month Index)].[All]" dimensionUniqueName="[Sales_Performance_Detail_1]" displayFolder="" count="0" memberValueDatatype="20" unbalanced="0" hidden="1"/>
    <cacheHierarchy uniqueName="[Measures].[Sales]" caption="Sales" measure="1" displayFolder="" measureGroup="Sales_Performance_Detail_1" count="0"/>
    <cacheHierarchy uniqueName="[Measures].[Units sum]" caption="Units sum" measure="1" displayFolder="" measureGroup="Sales_Performance_Detail_1" count="0"/>
    <cacheHierarchy uniqueName="[Measures].[Avg Sales]" caption="Avg Sales" measure="1" displayFolder="" measureGroup="Sales_Performance_Detail_1" count="0"/>
    <cacheHierarchy uniqueName="[Measures].[__XL_Count Sales_Performance_Detail_1]" caption="__XL_Count Sales_Performance_Detail_1" measure="1" displayFolder="" measureGroup="Sales_Performance_Detail_1" count="0" hidden="1"/>
    <cacheHierarchy uniqueName="[Measures].[__No measures defined]" caption="__No measures defined" measure="1" displayFolder="" count="0" hidden="1"/>
    <cacheHierarchy uniqueName="[Measures].[Sum of Total Sales]" caption="Sum of Total Sales" measure="1" displayFolder="" measureGroup="Sales_Performance_Detail_1" count="0" oneField="1" hidden="1">
      <fieldsUsage count="1">
        <fieldUsage x="0"/>
      </fieldsUsage>
      <extLst>
        <ext xmlns:x15="http://schemas.microsoft.com/office/spreadsheetml/2010/11/main" uri="{B97F6D7D-B522-45F9-BDA1-12C45D357490}">
          <x15:cacheHierarchy aggregatedColumn="5"/>
        </ext>
      </extLst>
    </cacheHierarchy>
    <cacheHierarchy uniqueName="[Measures].[Average of Total Sales]" caption="Average of Total Sales" measure="1" displayFolder="" measureGroup="Sales_Performance_Detail_1" count="0" hidden="1">
      <extLst>
        <ext xmlns:x15="http://schemas.microsoft.com/office/spreadsheetml/2010/11/main" uri="{B97F6D7D-B522-45F9-BDA1-12C45D357490}">
          <x15:cacheHierarchy aggregatedColumn="5"/>
        </ext>
      </extLst>
    </cacheHierarchy>
    <cacheHierarchy uniqueName="[Measures].[Sum of Units]" caption="Sum of Units" measure="1" displayFolder="" measureGroup="Sales_Performance_Detail_1" count="0" hidden="1">
      <extLst>
        <ext xmlns:x15="http://schemas.microsoft.com/office/spreadsheetml/2010/11/main" uri="{B97F6D7D-B522-45F9-BDA1-12C45D357490}">
          <x15:cacheHierarchy aggregatedColumn="3"/>
        </ext>
      </extLst>
    </cacheHierarchy>
    <cacheHierarchy uniqueName="[Measures].[Count of Region]" caption="Count of Region" measure="1" displayFolder="" measureGroup="Sales_Performance_Detail_1"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Sales_Performance_Detail_1" uniqueName="[Sales_Performance_Detail_1]" caption="Sales_Performance_Detail_1"/>
  </dimensions>
  <measureGroups count="1">
    <measureGroup name="Sales_Performance_Detail_1" caption="Sales_Performance_Detail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HANDAN" refreshedDate="45868.972986458335" backgroundQuery="1" createdVersion="8" refreshedVersion="8" minRefreshableVersion="3" recordCount="0" supportSubquery="1" supportAdvancedDrill="1" xr:uid="{92317767-1BB2-4F55-A79F-951B6F26A5C1}">
  <cacheSource type="external" connectionId="17"/>
  <cacheFields count="3">
    <cacheField name="[Sales_Performance_Detail_1].[Region].[Region]" caption="Region" numFmtId="0" hierarchy="10" level="1">
      <sharedItems count="4">
        <s v="East"/>
        <s v="North"/>
        <s v="South"/>
        <s v="West"/>
      </sharedItems>
    </cacheField>
    <cacheField name="[Measures].[Sum of Units]" caption="Sum of Units" numFmtId="0" hierarchy="20" level="32767"/>
    <cacheField name="[Sales_Performance_Detail_1].[Month].[Month]" caption="Month" numFmtId="0" hierarchy="6" level="1">
      <sharedItems containsSemiMixedTypes="0" containsNonDate="0" containsString="0"/>
    </cacheField>
  </cacheFields>
  <cacheHierarchies count="22">
    <cacheHierarchy uniqueName="[Sales_Performance_Detail_1].[Date]" caption="Date" attribute="1" time="1" defaultMemberUniqueName="[Sales_Performance_Detail_1].[Date].[All]" allUniqueName="[Sales_Performance_Detail_1].[Date].[All]" dimensionUniqueName="[Sales_Performance_Detail_1]" displayFolder="" count="0" memberValueDatatype="7" unbalanced="0"/>
    <cacheHierarchy uniqueName="[Sales_Performance_Detail_1].[SalesRep]" caption="SalesRep" attribute="1" defaultMemberUniqueName="[Sales_Performance_Detail_1].[SalesRep].[All]" allUniqueName="[Sales_Performance_Detail_1].[SalesRep].[All]" dimensionUniqueName="[Sales_Performance_Detail_1]" displayFolder="" count="0" memberValueDatatype="130" unbalanced="0"/>
    <cacheHierarchy uniqueName="[Sales_Performance_Detail_1].[Product]" caption="Product" attribute="1" defaultMemberUniqueName="[Sales_Performance_Detail_1].[Product].[All]" allUniqueName="[Sales_Performance_Detail_1].[Product].[All]" dimensionUniqueName="[Sales_Performance_Detail_1]" displayFolder="" count="2" memberValueDatatype="130" unbalanced="0"/>
    <cacheHierarchy uniqueName="[Sales_Performance_Detail_1].[Units]" caption="Units" attribute="1" defaultMemberUniqueName="[Sales_Performance_Detail_1].[Units].[All]" allUniqueName="[Sales_Performance_Detail_1].[Units].[All]" dimensionUniqueName="[Sales_Performance_Detail_1]" displayFolder="" count="0" memberValueDatatype="20" unbalanced="0"/>
    <cacheHierarchy uniqueName="[Sales_Performance_Detail_1].[Price]" caption="Price" attribute="1" defaultMemberUniqueName="[Sales_Performance_Detail_1].[Price].[All]" allUniqueName="[Sales_Performance_Detail_1].[Price].[All]" dimensionUniqueName="[Sales_Performance_Detail_1]" displayFolder="" count="0" memberValueDatatype="20" unbalanced="0"/>
    <cacheHierarchy uniqueName="[Sales_Performance_Detail_1].[Total Sales]" caption="Total Sales" attribute="1" defaultMemberUniqueName="[Sales_Performance_Detail_1].[Total Sales].[All]" allUniqueName="[Sales_Performance_Detail_1].[Total Sales].[All]" dimensionUniqueName="[Sales_Performance_Detail_1]" displayFolder="" count="0" memberValueDatatype="20" unbalanced="0"/>
    <cacheHierarchy uniqueName="[Sales_Performance_Detail_1].[Month]" caption="Month" attribute="1" defaultMemberUniqueName="[Sales_Performance_Detail_1].[Month].[All]" allUniqueName="[Sales_Performance_Detail_1].[Month].[All]" dimensionUniqueName="[Sales_Performance_Detail_1]" displayFolder="" count="2" memberValueDatatype="130" unbalanced="0">
      <fieldsUsage count="2">
        <fieldUsage x="-1"/>
        <fieldUsage x="2"/>
      </fieldsUsage>
    </cacheHierarchy>
    <cacheHierarchy uniqueName="[Sales_Performance_Detail_1].[Year]" caption="Year" attribute="1" defaultMemberUniqueName="[Sales_Performance_Detail_1].[Year].[All]" allUniqueName="[Sales_Performance_Detail_1].[Year].[All]" dimensionUniqueName="[Sales_Performance_Detail_1]" displayFolder="" count="0" memberValueDatatype="130" unbalanced="0"/>
    <cacheHierarchy uniqueName="[Sales_Performance_Detail_1].[State]" caption="State" attribute="1" defaultMemberUniqueName="[Sales_Performance_Detail_1].[State].[All]" allUniqueName="[Sales_Performance_Detail_1].[State].[All]" dimensionUniqueName="[Sales_Performance_Detail_1]" displayFolder="" count="0" memberValueDatatype="130" unbalanced="0"/>
    <cacheHierarchy uniqueName="[Sales_Performance_Detail_1].[City]" caption="City" attribute="1" defaultMemberUniqueName="[Sales_Performance_Detail_1].[City].[All]" allUniqueName="[Sales_Performance_Detail_1].[City].[All]" dimensionUniqueName="[Sales_Performance_Detail_1]" displayFolder="" count="0" memberValueDatatype="130" unbalanced="0"/>
    <cacheHierarchy uniqueName="[Sales_Performance_Detail_1].[Region]" caption="Region" attribute="1" defaultMemberUniqueName="[Sales_Performance_Detail_1].[Region].[All]" allUniqueName="[Sales_Performance_Detail_1].[Region].[All]" dimensionUniqueName="[Sales_Performance_Detail_1]" displayFolder="" count="2" memberValueDatatype="130" unbalanced="0">
      <fieldsUsage count="2">
        <fieldUsage x="-1"/>
        <fieldUsage x="0"/>
      </fieldsUsage>
    </cacheHierarchy>
    <cacheHierarchy uniqueName="[Sales_Performance_Detail_1].[Date (Month)]" caption="Date (Month)" attribute="1" defaultMemberUniqueName="[Sales_Performance_Detail_1].[Date (Month)].[All]" allUniqueName="[Sales_Performance_Detail_1].[Date (Month)].[All]" dimensionUniqueName="[Sales_Performance_Detail_1]" displayFolder="" count="0" memberValueDatatype="130" unbalanced="0"/>
    <cacheHierarchy uniqueName="[Sales_Performance_Detail_1].[Date (Month Index)]" caption="Date (Month Index)" attribute="1" defaultMemberUniqueName="[Sales_Performance_Detail_1].[Date (Month Index)].[All]" allUniqueName="[Sales_Performance_Detail_1].[Date (Month Index)].[All]" dimensionUniqueName="[Sales_Performance_Detail_1]" displayFolder="" count="0" memberValueDatatype="20" unbalanced="0" hidden="1"/>
    <cacheHierarchy uniqueName="[Measures].[Sales]" caption="Sales" measure="1" displayFolder="" measureGroup="Sales_Performance_Detail_1" count="0"/>
    <cacheHierarchy uniqueName="[Measures].[Units sum]" caption="Units sum" measure="1" displayFolder="" measureGroup="Sales_Performance_Detail_1" count="0"/>
    <cacheHierarchy uniqueName="[Measures].[Avg Sales]" caption="Avg Sales" measure="1" displayFolder="" measureGroup="Sales_Performance_Detail_1" count="0"/>
    <cacheHierarchy uniqueName="[Measures].[__XL_Count Sales_Performance_Detail_1]" caption="__XL_Count Sales_Performance_Detail_1" measure="1" displayFolder="" measureGroup="Sales_Performance_Detail_1" count="0" hidden="1"/>
    <cacheHierarchy uniqueName="[Measures].[__No measures defined]" caption="__No measures defined" measure="1" displayFolder="" count="0" hidden="1"/>
    <cacheHierarchy uniqueName="[Measures].[Sum of Total Sales]" caption="Sum of Total Sales" measure="1" displayFolder="" measureGroup="Sales_Performance_Detail_1" count="0" hidden="1">
      <extLst>
        <ext xmlns:x15="http://schemas.microsoft.com/office/spreadsheetml/2010/11/main" uri="{B97F6D7D-B522-45F9-BDA1-12C45D357490}">
          <x15:cacheHierarchy aggregatedColumn="5"/>
        </ext>
      </extLst>
    </cacheHierarchy>
    <cacheHierarchy uniqueName="[Measures].[Average of Total Sales]" caption="Average of Total Sales" measure="1" displayFolder="" measureGroup="Sales_Performance_Detail_1" count="0" hidden="1">
      <extLst>
        <ext xmlns:x15="http://schemas.microsoft.com/office/spreadsheetml/2010/11/main" uri="{B97F6D7D-B522-45F9-BDA1-12C45D357490}">
          <x15:cacheHierarchy aggregatedColumn="5"/>
        </ext>
      </extLst>
    </cacheHierarchy>
    <cacheHierarchy uniqueName="[Measures].[Sum of Units]" caption="Sum of Units" measure="1" displayFolder="" measureGroup="Sales_Performance_Detail_1" count="0" oneField="1" hidden="1">
      <fieldsUsage count="1">
        <fieldUsage x="1"/>
      </fieldsUsage>
      <extLst>
        <ext xmlns:x15="http://schemas.microsoft.com/office/spreadsheetml/2010/11/main" uri="{B97F6D7D-B522-45F9-BDA1-12C45D357490}">
          <x15:cacheHierarchy aggregatedColumn="3"/>
        </ext>
      </extLst>
    </cacheHierarchy>
    <cacheHierarchy uniqueName="[Measures].[Count of Region]" caption="Count of Region" measure="1" displayFolder="" measureGroup="Sales_Performance_Detail_1"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Sales_Performance_Detail_1" uniqueName="[Sales_Performance_Detail_1]" caption="Sales_Performance_Detail_1"/>
  </dimensions>
  <measureGroups count="1">
    <measureGroup name="Sales_Performance_Detail_1" caption="Sales_Performance_Detail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HANDAN" refreshedDate="45868.972986805558" backgroundQuery="1" createdVersion="8" refreshedVersion="8" minRefreshableVersion="3" recordCount="0" supportSubquery="1" supportAdvancedDrill="1" xr:uid="{189F3D60-D1C9-48B7-BC88-389715D09C3B}">
  <cacheSource type="external" connectionId="17"/>
  <cacheFields count="3">
    <cacheField name="[Sales_Performance_Detail_1].[SalesRep].[SalesRep]" caption="SalesRep" numFmtId="0" hierarchy="1" level="1">
      <sharedItems count="72">
        <s v="Aakash Nagpal"/>
        <s v="Ajay Kumar Mishra"/>
        <s v="Akram Hossain"/>
        <s v="Alia Goel"/>
        <s v="Amit Samanta"/>
        <s v="Anshu Kumari"/>
        <s v="Anuj Anand"/>
        <s v="Aparna Ghosh"/>
        <s v="Arjun Khatri"/>
        <s v="Arjun Singh"/>
        <s v="Arup Kumar Banik"/>
        <s v="Ashu Dubey"/>
        <s v="Baldev Kaushik"/>
        <s v="Biswajit Mahata"/>
        <s v="Chenithung J Kikon"/>
        <s v="Deepak Ahuja"/>
        <s v="Deepak Chandra Fulara"/>
        <s v="Deepak Kumar Chaurasiya"/>
        <s v="Deepali Srivastava"/>
        <s v="Devaang Patel"/>
        <s v="Dipan Paul"/>
        <s v="Divya Bakshi"/>
        <s v="Gunjan Singh"/>
        <s v="Gurjinder Singh"/>
        <s v="Hena Biswas"/>
        <s v="Jaishree"/>
        <s v="Jatinder Singh"/>
        <s v="Joydev Halder"/>
        <s v="Kavita Rawat"/>
        <s v="Keshav Babu"/>
        <s v="Kunal Arya"/>
        <s v="Manish Gupta"/>
        <s v="Manju Agarwal"/>
        <s v="Manoj Kumar"/>
        <s v="Mukesh Banerjee"/>
        <s v="Mukesh Jain"/>
        <s v="Navdeep"/>
        <s v="Naveen Bhatt"/>
        <s v="Nikhita Jain"/>
        <s v="Pallabi Guha"/>
        <s v="Pragati Sawant"/>
        <s v="Prerna Tomar"/>
        <s v="Pritam Singh Saha"/>
        <s v="Priya Shaw"/>
        <s v="Puja Jana"/>
        <s v="Radhe Prajapati"/>
        <s v="Raeesah Tamboli"/>
        <s v="Raj Dutta"/>
        <s v="Rakhi"/>
        <s v="Ramakrishnana Reddy"/>
        <s v="Ramesh Chandra Das"/>
        <s v="Ranit Chowdhury"/>
        <s v="Rishi Kumar"/>
        <s v="Ritika Prasher"/>
        <s v="Rupali Bhise"/>
        <s v="Sadhana Saini"/>
        <s v="Sahil Singh"/>
        <s v="Salil Jain"/>
        <s v="Sandipa Sarkar"/>
        <s v="Savita Ghotane"/>
        <s v="Sayan Das Sarkar"/>
        <s v="Shashi Kumar"/>
        <s v="Sibaram Padhi"/>
        <s v="Sreyashi Paul"/>
        <s v="Sumanta Das"/>
        <s v="Sunil Agarwal"/>
        <s v="Sweety Gupta"/>
        <s v="Vaibhav Sharma"/>
        <s v="Vijay Kapoor"/>
        <s v="Vijya Balakrishnan"/>
        <s v="Vikas Sharma"/>
        <s v="Yash Pal"/>
      </sharedItems>
    </cacheField>
    <cacheField name="[Measures].[Sum of Total Sales]" caption="Sum of Total Sales" numFmtId="0" hierarchy="18" level="32767"/>
    <cacheField name="[Sales_Performance_Detail_1].[Month].[Month]" caption="Month" numFmtId="0" hierarchy="6" level="1">
      <sharedItems containsSemiMixedTypes="0" containsNonDate="0" containsString="0"/>
    </cacheField>
  </cacheFields>
  <cacheHierarchies count="22">
    <cacheHierarchy uniqueName="[Sales_Performance_Detail_1].[Date]" caption="Date" attribute="1" time="1" defaultMemberUniqueName="[Sales_Performance_Detail_1].[Date].[All]" allUniqueName="[Sales_Performance_Detail_1].[Date].[All]" dimensionUniqueName="[Sales_Performance_Detail_1]" displayFolder="" count="0" memberValueDatatype="7" unbalanced="0"/>
    <cacheHierarchy uniqueName="[Sales_Performance_Detail_1].[SalesRep]" caption="SalesRep" attribute="1" defaultMemberUniqueName="[Sales_Performance_Detail_1].[SalesRep].[All]" allUniqueName="[Sales_Performance_Detail_1].[SalesRep].[All]" dimensionUniqueName="[Sales_Performance_Detail_1]" displayFolder="" count="2" memberValueDatatype="130" unbalanced="0">
      <fieldsUsage count="2">
        <fieldUsage x="-1"/>
        <fieldUsage x="0"/>
      </fieldsUsage>
    </cacheHierarchy>
    <cacheHierarchy uniqueName="[Sales_Performance_Detail_1].[Product]" caption="Product" attribute="1" defaultMemberUniqueName="[Sales_Performance_Detail_1].[Product].[All]" allUniqueName="[Sales_Performance_Detail_1].[Product].[All]" dimensionUniqueName="[Sales_Performance_Detail_1]" displayFolder="" count="2" memberValueDatatype="130" unbalanced="0"/>
    <cacheHierarchy uniqueName="[Sales_Performance_Detail_1].[Units]" caption="Units" attribute="1" defaultMemberUniqueName="[Sales_Performance_Detail_1].[Units].[All]" allUniqueName="[Sales_Performance_Detail_1].[Units].[All]" dimensionUniqueName="[Sales_Performance_Detail_1]" displayFolder="" count="0" memberValueDatatype="20" unbalanced="0"/>
    <cacheHierarchy uniqueName="[Sales_Performance_Detail_1].[Price]" caption="Price" attribute="1" defaultMemberUniqueName="[Sales_Performance_Detail_1].[Price].[All]" allUniqueName="[Sales_Performance_Detail_1].[Price].[All]" dimensionUniqueName="[Sales_Performance_Detail_1]" displayFolder="" count="0" memberValueDatatype="20" unbalanced="0"/>
    <cacheHierarchy uniqueName="[Sales_Performance_Detail_1].[Total Sales]" caption="Total Sales" attribute="1" defaultMemberUniqueName="[Sales_Performance_Detail_1].[Total Sales].[All]" allUniqueName="[Sales_Performance_Detail_1].[Total Sales].[All]" dimensionUniqueName="[Sales_Performance_Detail_1]" displayFolder="" count="0" memberValueDatatype="20" unbalanced="0"/>
    <cacheHierarchy uniqueName="[Sales_Performance_Detail_1].[Month]" caption="Month" attribute="1" defaultMemberUniqueName="[Sales_Performance_Detail_1].[Month].[All]" allUniqueName="[Sales_Performance_Detail_1].[Month].[All]" dimensionUniqueName="[Sales_Performance_Detail_1]" displayFolder="" count="2" memberValueDatatype="130" unbalanced="0">
      <fieldsUsage count="2">
        <fieldUsage x="-1"/>
        <fieldUsage x="2"/>
      </fieldsUsage>
    </cacheHierarchy>
    <cacheHierarchy uniqueName="[Sales_Performance_Detail_1].[Year]" caption="Year" attribute="1" defaultMemberUniqueName="[Sales_Performance_Detail_1].[Year].[All]" allUniqueName="[Sales_Performance_Detail_1].[Year].[All]" dimensionUniqueName="[Sales_Performance_Detail_1]" displayFolder="" count="0" memberValueDatatype="130" unbalanced="0"/>
    <cacheHierarchy uniqueName="[Sales_Performance_Detail_1].[State]" caption="State" attribute="1" defaultMemberUniqueName="[Sales_Performance_Detail_1].[State].[All]" allUniqueName="[Sales_Performance_Detail_1].[State].[All]" dimensionUniqueName="[Sales_Performance_Detail_1]" displayFolder="" count="0" memberValueDatatype="130" unbalanced="0"/>
    <cacheHierarchy uniqueName="[Sales_Performance_Detail_1].[City]" caption="City" attribute="1" defaultMemberUniqueName="[Sales_Performance_Detail_1].[City].[All]" allUniqueName="[Sales_Performance_Detail_1].[City].[All]" dimensionUniqueName="[Sales_Performance_Detail_1]" displayFolder="" count="0" memberValueDatatype="130" unbalanced="0"/>
    <cacheHierarchy uniqueName="[Sales_Performance_Detail_1].[Region]" caption="Region" attribute="1" defaultMemberUniqueName="[Sales_Performance_Detail_1].[Region].[All]" allUniqueName="[Sales_Performance_Detail_1].[Region].[All]" dimensionUniqueName="[Sales_Performance_Detail_1]" displayFolder="" count="2" memberValueDatatype="130" unbalanced="0"/>
    <cacheHierarchy uniqueName="[Sales_Performance_Detail_1].[Date (Month)]" caption="Date (Month)" attribute="1" defaultMemberUniqueName="[Sales_Performance_Detail_1].[Date (Month)].[All]" allUniqueName="[Sales_Performance_Detail_1].[Date (Month)].[All]" dimensionUniqueName="[Sales_Performance_Detail_1]" displayFolder="" count="0" memberValueDatatype="130" unbalanced="0"/>
    <cacheHierarchy uniqueName="[Sales_Performance_Detail_1].[Date (Month Index)]" caption="Date (Month Index)" attribute="1" defaultMemberUniqueName="[Sales_Performance_Detail_1].[Date (Month Index)].[All]" allUniqueName="[Sales_Performance_Detail_1].[Date (Month Index)].[All]" dimensionUniqueName="[Sales_Performance_Detail_1]" displayFolder="" count="0" memberValueDatatype="20" unbalanced="0" hidden="1"/>
    <cacheHierarchy uniqueName="[Measures].[Sales]" caption="Sales" measure="1" displayFolder="" measureGroup="Sales_Performance_Detail_1" count="0"/>
    <cacheHierarchy uniqueName="[Measures].[Units sum]" caption="Units sum" measure="1" displayFolder="" measureGroup="Sales_Performance_Detail_1" count="0"/>
    <cacheHierarchy uniqueName="[Measures].[Avg Sales]" caption="Avg Sales" measure="1" displayFolder="" measureGroup="Sales_Performance_Detail_1" count="0"/>
    <cacheHierarchy uniqueName="[Measures].[__XL_Count Sales_Performance_Detail_1]" caption="__XL_Count Sales_Performance_Detail_1" measure="1" displayFolder="" measureGroup="Sales_Performance_Detail_1" count="0" hidden="1"/>
    <cacheHierarchy uniqueName="[Measures].[__No measures defined]" caption="__No measures defined" measure="1" displayFolder="" count="0" hidden="1"/>
    <cacheHierarchy uniqueName="[Measures].[Sum of Total Sales]" caption="Sum of Total Sales" measure="1" displayFolder="" measureGroup="Sales_Performance_Detail_1" count="0" oneField="1" hidden="1">
      <fieldsUsage count="1">
        <fieldUsage x="1"/>
      </fieldsUsage>
      <extLst>
        <ext xmlns:x15="http://schemas.microsoft.com/office/spreadsheetml/2010/11/main" uri="{B97F6D7D-B522-45F9-BDA1-12C45D357490}">
          <x15:cacheHierarchy aggregatedColumn="5"/>
        </ext>
      </extLst>
    </cacheHierarchy>
    <cacheHierarchy uniqueName="[Measures].[Average of Total Sales]" caption="Average of Total Sales" measure="1" displayFolder="" measureGroup="Sales_Performance_Detail_1" count="0" hidden="1">
      <extLst>
        <ext xmlns:x15="http://schemas.microsoft.com/office/spreadsheetml/2010/11/main" uri="{B97F6D7D-B522-45F9-BDA1-12C45D357490}">
          <x15:cacheHierarchy aggregatedColumn="5"/>
        </ext>
      </extLst>
    </cacheHierarchy>
    <cacheHierarchy uniqueName="[Measures].[Sum of Units]" caption="Sum of Units" measure="1" displayFolder="" measureGroup="Sales_Performance_Detail_1" count="0" hidden="1">
      <extLst>
        <ext xmlns:x15="http://schemas.microsoft.com/office/spreadsheetml/2010/11/main" uri="{B97F6D7D-B522-45F9-BDA1-12C45D357490}">
          <x15:cacheHierarchy aggregatedColumn="3"/>
        </ext>
      </extLst>
    </cacheHierarchy>
    <cacheHierarchy uniqueName="[Measures].[Count of Region]" caption="Count of Region" measure="1" displayFolder="" measureGroup="Sales_Performance_Detail_1"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Sales_Performance_Detail_1" uniqueName="[Sales_Performance_Detail_1]" caption="Sales_Performance_Detail_1"/>
  </dimensions>
  <measureGroups count="1">
    <measureGroup name="Sales_Performance_Detail_1" caption="Sales_Performance_Detail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HANDAN" refreshedDate="45868.972987384259" backgroundQuery="1" createdVersion="8" refreshedVersion="8" minRefreshableVersion="3" recordCount="0" supportSubquery="1" supportAdvancedDrill="1" xr:uid="{66A60288-6A08-4E7A-9C9A-EFE799E35501}">
  <cacheSource type="external" connectionId="17"/>
  <cacheFields count="3">
    <cacheField name="[Sales_Performance_Detail_1].[Product].[Product]" caption="Product" numFmtId="0" hierarchy="2" level="1">
      <sharedItems count="11">
        <s v="Nestle Aero Mint Potz"/>
        <s v="Nestle Fab"/>
        <s v="Nestle Kit Kat Cone"/>
        <s v="Nestle Maxibon Cookie"/>
        <s v="Nestle Milky Bar Stick"/>
        <s v="Nestle Nobbly Bobbly"/>
        <s v="Nestle Rolo Potz"/>
        <s v="Nestle Rowntree Fruit Pastil"/>
        <s v="Nestle Rowntree Screamers"/>
        <s v="Nestle Smarties Pop-Up"/>
        <s v="Nestle Toffee Crumble"/>
      </sharedItems>
    </cacheField>
    <cacheField name="[Measures].[Sum of Total Sales]" caption="Sum of Total Sales" numFmtId="0" hierarchy="18" level="32767"/>
    <cacheField name="[Sales_Performance_Detail_1].[Month].[Month]" caption="Month" numFmtId="0" hierarchy="6" level="1">
      <sharedItems containsSemiMixedTypes="0" containsNonDate="0" containsString="0"/>
    </cacheField>
  </cacheFields>
  <cacheHierarchies count="22">
    <cacheHierarchy uniqueName="[Sales_Performance_Detail_1].[Date]" caption="Date" attribute="1" time="1" defaultMemberUniqueName="[Sales_Performance_Detail_1].[Date].[All]" allUniqueName="[Sales_Performance_Detail_1].[Date].[All]" dimensionUniqueName="[Sales_Performance_Detail_1]" displayFolder="" count="0" memberValueDatatype="7" unbalanced="0"/>
    <cacheHierarchy uniqueName="[Sales_Performance_Detail_1].[SalesRep]" caption="SalesRep" attribute="1" defaultMemberUniqueName="[Sales_Performance_Detail_1].[SalesRep].[All]" allUniqueName="[Sales_Performance_Detail_1].[SalesRep].[All]" dimensionUniqueName="[Sales_Performance_Detail_1]" displayFolder="" count="0" memberValueDatatype="130" unbalanced="0"/>
    <cacheHierarchy uniqueName="[Sales_Performance_Detail_1].[Product]" caption="Product" attribute="1" defaultMemberUniqueName="[Sales_Performance_Detail_1].[Product].[All]" allUniqueName="[Sales_Performance_Detail_1].[Product].[All]" dimensionUniqueName="[Sales_Performance_Detail_1]" displayFolder="" count="2" memberValueDatatype="130" unbalanced="0">
      <fieldsUsage count="2">
        <fieldUsage x="-1"/>
        <fieldUsage x="0"/>
      </fieldsUsage>
    </cacheHierarchy>
    <cacheHierarchy uniqueName="[Sales_Performance_Detail_1].[Units]" caption="Units" attribute="1" defaultMemberUniqueName="[Sales_Performance_Detail_1].[Units].[All]" allUniqueName="[Sales_Performance_Detail_1].[Units].[All]" dimensionUniqueName="[Sales_Performance_Detail_1]" displayFolder="" count="0" memberValueDatatype="20" unbalanced="0"/>
    <cacheHierarchy uniqueName="[Sales_Performance_Detail_1].[Price]" caption="Price" attribute="1" defaultMemberUniqueName="[Sales_Performance_Detail_1].[Price].[All]" allUniqueName="[Sales_Performance_Detail_1].[Price].[All]" dimensionUniqueName="[Sales_Performance_Detail_1]" displayFolder="" count="0" memberValueDatatype="20" unbalanced="0"/>
    <cacheHierarchy uniqueName="[Sales_Performance_Detail_1].[Total Sales]" caption="Total Sales" attribute="1" defaultMemberUniqueName="[Sales_Performance_Detail_1].[Total Sales].[All]" allUniqueName="[Sales_Performance_Detail_1].[Total Sales].[All]" dimensionUniqueName="[Sales_Performance_Detail_1]" displayFolder="" count="0" memberValueDatatype="20" unbalanced="0"/>
    <cacheHierarchy uniqueName="[Sales_Performance_Detail_1].[Month]" caption="Month" attribute="1" defaultMemberUniqueName="[Sales_Performance_Detail_1].[Month].[All]" allUniqueName="[Sales_Performance_Detail_1].[Month].[All]" dimensionUniqueName="[Sales_Performance_Detail_1]" displayFolder="" count="2" memberValueDatatype="130" unbalanced="0">
      <fieldsUsage count="2">
        <fieldUsage x="-1"/>
        <fieldUsage x="2"/>
      </fieldsUsage>
    </cacheHierarchy>
    <cacheHierarchy uniqueName="[Sales_Performance_Detail_1].[Year]" caption="Year" attribute="1" defaultMemberUniqueName="[Sales_Performance_Detail_1].[Year].[All]" allUniqueName="[Sales_Performance_Detail_1].[Year].[All]" dimensionUniqueName="[Sales_Performance_Detail_1]" displayFolder="" count="0" memberValueDatatype="130" unbalanced="0"/>
    <cacheHierarchy uniqueName="[Sales_Performance_Detail_1].[State]" caption="State" attribute="1" defaultMemberUniqueName="[Sales_Performance_Detail_1].[State].[All]" allUniqueName="[Sales_Performance_Detail_1].[State].[All]" dimensionUniqueName="[Sales_Performance_Detail_1]" displayFolder="" count="0" memberValueDatatype="130" unbalanced="0"/>
    <cacheHierarchy uniqueName="[Sales_Performance_Detail_1].[City]" caption="City" attribute="1" defaultMemberUniqueName="[Sales_Performance_Detail_1].[City].[All]" allUniqueName="[Sales_Performance_Detail_1].[City].[All]" dimensionUniqueName="[Sales_Performance_Detail_1]" displayFolder="" count="0" memberValueDatatype="130" unbalanced="0"/>
    <cacheHierarchy uniqueName="[Sales_Performance_Detail_1].[Region]" caption="Region" attribute="1" defaultMemberUniqueName="[Sales_Performance_Detail_1].[Region].[All]" allUniqueName="[Sales_Performance_Detail_1].[Region].[All]" dimensionUniqueName="[Sales_Performance_Detail_1]" displayFolder="" count="2" memberValueDatatype="130" unbalanced="0"/>
    <cacheHierarchy uniqueName="[Sales_Performance_Detail_1].[Date (Month)]" caption="Date (Month)" attribute="1" defaultMemberUniqueName="[Sales_Performance_Detail_1].[Date (Month)].[All]" allUniqueName="[Sales_Performance_Detail_1].[Date (Month)].[All]" dimensionUniqueName="[Sales_Performance_Detail_1]" displayFolder="" count="0" memberValueDatatype="130" unbalanced="0"/>
    <cacheHierarchy uniqueName="[Sales_Performance_Detail_1].[Date (Month Index)]" caption="Date (Month Index)" attribute="1" defaultMemberUniqueName="[Sales_Performance_Detail_1].[Date (Month Index)].[All]" allUniqueName="[Sales_Performance_Detail_1].[Date (Month Index)].[All]" dimensionUniqueName="[Sales_Performance_Detail_1]" displayFolder="" count="0" memberValueDatatype="20" unbalanced="0" hidden="1"/>
    <cacheHierarchy uniqueName="[Measures].[Sales]" caption="Sales" measure="1" displayFolder="" measureGroup="Sales_Performance_Detail_1" count="0"/>
    <cacheHierarchy uniqueName="[Measures].[Units sum]" caption="Units sum" measure="1" displayFolder="" measureGroup="Sales_Performance_Detail_1" count="0"/>
    <cacheHierarchy uniqueName="[Measures].[Avg Sales]" caption="Avg Sales" measure="1" displayFolder="" measureGroup="Sales_Performance_Detail_1" count="0"/>
    <cacheHierarchy uniqueName="[Measures].[__XL_Count Sales_Performance_Detail_1]" caption="__XL_Count Sales_Performance_Detail_1" measure="1" displayFolder="" measureGroup="Sales_Performance_Detail_1" count="0" hidden="1"/>
    <cacheHierarchy uniqueName="[Measures].[__No measures defined]" caption="__No measures defined" measure="1" displayFolder="" count="0" hidden="1"/>
    <cacheHierarchy uniqueName="[Measures].[Sum of Total Sales]" caption="Sum of Total Sales" measure="1" displayFolder="" measureGroup="Sales_Performance_Detail_1" count="0" oneField="1" hidden="1">
      <fieldsUsage count="1">
        <fieldUsage x="1"/>
      </fieldsUsage>
      <extLst>
        <ext xmlns:x15="http://schemas.microsoft.com/office/spreadsheetml/2010/11/main" uri="{B97F6D7D-B522-45F9-BDA1-12C45D357490}">
          <x15:cacheHierarchy aggregatedColumn="5"/>
        </ext>
      </extLst>
    </cacheHierarchy>
    <cacheHierarchy uniqueName="[Measures].[Average of Total Sales]" caption="Average of Total Sales" measure="1" displayFolder="" measureGroup="Sales_Performance_Detail_1" count="0" hidden="1">
      <extLst>
        <ext xmlns:x15="http://schemas.microsoft.com/office/spreadsheetml/2010/11/main" uri="{B97F6D7D-B522-45F9-BDA1-12C45D357490}">
          <x15:cacheHierarchy aggregatedColumn="5"/>
        </ext>
      </extLst>
    </cacheHierarchy>
    <cacheHierarchy uniqueName="[Measures].[Sum of Units]" caption="Sum of Units" measure="1" displayFolder="" measureGroup="Sales_Performance_Detail_1" count="0" hidden="1">
      <extLst>
        <ext xmlns:x15="http://schemas.microsoft.com/office/spreadsheetml/2010/11/main" uri="{B97F6D7D-B522-45F9-BDA1-12C45D357490}">
          <x15:cacheHierarchy aggregatedColumn="3"/>
        </ext>
      </extLst>
    </cacheHierarchy>
    <cacheHierarchy uniqueName="[Measures].[Count of Region]" caption="Count of Region" measure="1" displayFolder="" measureGroup="Sales_Performance_Detail_1"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Sales_Performance_Detail_1" uniqueName="[Sales_Performance_Detail_1]" caption="Sales_Performance_Detail_1"/>
  </dimensions>
  <measureGroups count="1">
    <measureGroup name="Sales_Performance_Detail_1" caption="Sales_Performance_Detail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HANDAN" refreshedDate="45868.972747569445" backgroundQuery="1" createdVersion="3" refreshedVersion="8" minRefreshableVersion="3" recordCount="0" supportSubquery="1" supportAdvancedDrill="1" xr:uid="{3351976B-45CB-4722-8F5B-61024088A14C}">
  <cacheSource type="external" connectionId="17">
    <extLst>
      <ext xmlns:x14="http://schemas.microsoft.com/office/spreadsheetml/2009/9/main" uri="{F057638F-6D5F-4e77-A914-E7F072B9BCA8}">
        <x14:sourceConnection name="ThisWorkbookDataModel"/>
      </ext>
    </extLst>
  </cacheSource>
  <cacheFields count="0"/>
  <cacheHierarchies count="22">
    <cacheHierarchy uniqueName="[Sales_Performance_Detail_1].[Date]" caption="Date" attribute="1" time="1" defaultMemberUniqueName="[Sales_Performance_Detail_1].[Date].[All]" allUniqueName="[Sales_Performance_Detail_1].[Date].[All]" dimensionUniqueName="[Sales_Performance_Detail_1]" displayFolder="" count="0" memberValueDatatype="7" unbalanced="0"/>
    <cacheHierarchy uniqueName="[Sales_Performance_Detail_1].[SalesRep]" caption="SalesRep" attribute="1" defaultMemberUniqueName="[Sales_Performance_Detail_1].[SalesRep].[All]" allUniqueName="[Sales_Performance_Detail_1].[SalesRep].[All]" dimensionUniqueName="[Sales_Performance_Detail_1]" displayFolder="" count="0" memberValueDatatype="130" unbalanced="0"/>
    <cacheHierarchy uniqueName="[Sales_Performance_Detail_1].[Product]" caption="Product" attribute="1" defaultMemberUniqueName="[Sales_Performance_Detail_1].[Product].[All]" allUniqueName="[Sales_Performance_Detail_1].[Product].[All]" dimensionUniqueName="[Sales_Performance_Detail_1]" displayFolder="" count="2" memberValueDatatype="130" unbalanced="0"/>
    <cacheHierarchy uniqueName="[Sales_Performance_Detail_1].[Units]" caption="Units" attribute="1" defaultMemberUniqueName="[Sales_Performance_Detail_1].[Units].[All]" allUniqueName="[Sales_Performance_Detail_1].[Units].[All]" dimensionUniqueName="[Sales_Performance_Detail_1]" displayFolder="" count="0" memberValueDatatype="20" unbalanced="0"/>
    <cacheHierarchy uniqueName="[Sales_Performance_Detail_1].[Price]" caption="Price" attribute="1" defaultMemberUniqueName="[Sales_Performance_Detail_1].[Price].[All]" allUniqueName="[Sales_Performance_Detail_1].[Price].[All]" dimensionUniqueName="[Sales_Performance_Detail_1]" displayFolder="" count="0" memberValueDatatype="20" unbalanced="0"/>
    <cacheHierarchy uniqueName="[Sales_Performance_Detail_1].[Total Sales]" caption="Total Sales" attribute="1" defaultMemberUniqueName="[Sales_Performance_Detail_1].[Total Sales].[All]" allUniqueName="[Sales_Performance_Detail_1].[Total Sales].[All]" dimensionUniqueName="[Sales_Performance_Detail_1]" displayFolder="" count="0" memberValueDatatype="20" unbalanced="0"/>
    <cacheHierarchy uniqueName="[Sales_Performance_Detail_1].[Month]" caption="Month" attribute="1" defaultMemberUniqueName="[Sales_Performance_Detail_1].[Month].[All]" allUniqueName="[Sales_Performance_Detail_1].[Month].[All]" dimensionUniqueName="[Sales_Performance_Detail_1]" displayFolder="" count="2" memberValueDatatype="130" unbalanced="0"/>
    <cacheHierarchy uniqueName="[Sales_Performance_Detail_1].[Year]" caption="Year" attribute="1" defaultMemberUniqueName="[Sales_Performance_Detail_1].[Year].[All]" allUniqueName="[Sales_Performance_Detail_1].[Year].[All]" dimensionUniqueName="[Sales_Performance_Detail_1]" displayFolder="" count="0" memberValueDatatype="130" unbalanced="0"/>
    <cacheHierarchy uniqueName="[Sales_Performance_Detail_1].[State]" caption="State" attribute="1" defaultMemberUniqueName="[Sales_Performance_Detail_1].[State].[All]" allUniqueName="[Sales_Performance_Detail_1].[State].[All]" dimensionUniqueName="[Sales_Performance_Detail_1]" displayFolder="" count="0" memberValueDatatype="130" unbalanced="0"/>
    <cacheHierarchy uniqueName="[Sales_Performance_Detail_1].[City]" caption="City" attribute="1" defaultMemberUniqueName="[Sales_Performance_Detail_1].[City].[All]" allUniqueName="[Sales_Performance_Detail_1].[City].[All]" dimensionUniqueName="[Sales_Performance_Detail_1]" displayFolder="" count="0" memberValueDatatype="130" unbalanced="0"/>
    <cacheHierarchy uniqueName="[Sales_Performance_Detail_1].[Region]" caption="Region" attribute="1" defaultMemberUniqueName="[Sales_Performance_Detail_1].[Region].[All]" allUniqueName="[Sales_Performance_Detail_1].[Region].[All]" dimensionUniqueName="[Sales_Performance_Detail_1]" displayFolder="" count="2" memberValueDatatype="130" unbalanced="0"/>
    <cacheHierarchy uniqueName="[Sales_Performance_Detail_1].[Date (Month)]" caption="Date (Month)" attribute="1" defaultMemberUniqueName="[Sales_Performance_Detail_1].[Date (Month)].[All]" allUniqueName="[Sales_Performance_Detail_1].[Date (Month)].[All]" dimensionUniqueName="[Sales_Performance_Detail_1]" displayFolder="" count="0" memberValueDatatype="130" unbalanced="0"/>
    <cacheHierarchy uniqueName="[Sales_Performance_Detail_1].[Date (Month Index)]" caption="Date (Month Index)" attribute="1" defaultMemberUniqueName="[Sales_Performance_Detail_1].[Date (Month Index)].[All]" allUniqueName="[Sales_Performance_Detail_1].[Date (Month Index)].[All]" dimensionUniqueName="[Sales_Performance_Detail_1]" displayFolder="" count="0" memberValueDatatype="20" unbalanced="0" hidden="1"/>
    <cacheHierarchy uniqueName="[Measures].[Sales]" caption="Sales" measure="1" displayFolder="" measureGroup="Sales_Performance_Detail_1" count="0"/>
    <cacheHierarchy uniqueName="[Measures].[Units sum]" caption="Units sum" measure="1" displayFolder="" measureGroup="Sales_Performance_Detail_1" count="0"/>
    <cacheHierarchy uniqueName="[Measures].[Avg Sales]" caption="Avg Sales" measure="1" displayFolder="" measureGroup="Sales_Performance_Detail_1" count="0"/>
    <cacheHierarchy uniqueName="[Measures].[__XL_Count Sales_Performance_Detail_1]" caption="__XL_Count Sales_Performance_Detail_1" measure="1" displayFolder="" measureGroup="Sales_Performance_Detail_1" count="0" hidden="1"/>
    <cacheHierarchy uniqueName="[Measures].[__No measures defined]" caption="__No measures defined" measure="1" displayFolder="" count="0" hidden="1"/>
    <cacheHierarchy uniqueName="[Measures].[Sum of Total Sales]" caption="Sum of Total Sales" measure="1" displayFolder="" measureGroup="Sales_Performance_Detail_1" count="0" hidden="1">
      <extLst>
        <ext xmlns:x15="http://schemas.microsoft.com/office/spreadsheetml/2010/11/main" uri="{B97F6D7D-B522-45F9-BDA1-12C45D357490}">
          <x15:cacheHierarchy aggregatedColumn="5"/>
        </ext>
      </extLst>
    </cacheHierarchy>
    <cacheHierarchy uniqueName="[Measures].[Average of Total Sales]" caption="Average of Total Sales" measure="1" displayFolder="" measureGroup="Sales_Performance_Detail_1" count="0" hidden="1">
      <extLst>
        <ext xmlns:x15="http://schemas.microsoft.com/office/spreadsheetml/2010/11/main" uri="{B97F6D7D-B522-45F9-BDA1-12C45D357490}">
          <x15:cacheHierarchy aggregatedColumn="5"/>
        </ext>
      </extLst>
    </cacheHierarchy>
    <cacheHierarchy uniqueName="[Measures].[Sum of Units]" caption="Sum of Units" measure="1" displayFolder="" measureGroup="Sales_Performance_Detail_1" count="0" hidden="1">
      <extLst>
        <ext xmlns:x15="http://schemas.microsoft.com/office/spreadsheetml/2010/11/main" uri="{B97F6D7D-B522-45F9-BDA1-12C45D357490}">
          <x15:cacheHierarchy aggregatedColumn="3"/>
        </ext>
      </extLst>
    </cacheHierarchy>
    <cacheHierarchy uniqueName="[Measures].[Count of Region]" caption="Count of Region" measure="1" displayFolder="" measureGroup="Sales_Performance_Detail_1" count="0" hidden="1">
      <extLst>
        <ext xmlns:x15="http://schemas.microsoft.com/office/spreadsheetml/2010/11/main" uri="{B97F6D7D-B522-45F9-BDA1-12C45D357490}">
          <x15:cacheHierarchy aggregatedColumn="10"/>
        </ext>
      </extLst>
    </cacheHierarchy>
  </cacheHierarchies>
  <kpis count="0"/>
  <extLst>
    <ext xmlns:x14="http://schemas.microsoft.com/office/spreadsheetml/2009/9/main" uri="{725AE2AE-9491-48be-B2B4-4EB974FC3084}">
      <x14:pivotCacheDefinition slicerData="1" pivotCacheId="200761724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8">
  <r>
    <x v="0"/>
    <x v="0"/>
    <x v="0"/>
    <n v="4"/>
    <n v="495"/>
    <n v="1980"/>
    <x v="0"/>
    <x v="0"/>
    <x v="0"/>
    <x v="0"/>
    <x v="0"/>
  </r>
  <r>
    <x v="1"/>
    <x v="1"/>
    <x v="1"/>
    <n v="2"/>
    <n v="438"/>
    <n v="876"/>
    <x v="0"/>
    <x v="0"/>
    <x v="1"/>
    <x v="1"/>
    <x v="1"/>
  </r>
  <r>
    <x v="1"/>
    <x v="0"/>
    <x v="2"/>
    <n v="1"/>
    <n v="426"/>
    <n v="426"/>
    <x v="0"/>
    <x v="0"/>
    <x v="0"/>
    <x v="0"/>
    <x v="0"/>
  </r>
  <r>
    <x v="1"/>
    <x v="2"/>
    <x v="2"/>
    <n v="2"/>
    <n v="260"/>
    <n v="520"/>
    <x v="0"/>
    <x v="0"/>
    <x v="2"/>
    <x v="2"/>
    <x v="1"/>
  </r>
  <r>
    <x v="1"/>
    <x v="3"/>
    <x v="3"/>
    <n v="4"/>
    <n v="285"/>
    <n v="1140"/>
    <x v="0"/>
    <x v="0"/>
    <x v="3"/>
    <x v="3"/>
    <x v="2"/>
  </r>
  <r>
    <x v="2"/>
    <x v="3"/>
    <x v="3"/>
    <n v="2"/>
    <n v="206"/>
    <n v="412"/>
    <x v="0"/>
    <x v="0"/>
    <x v="3"/>
    <x v="3"/>
    <x v="2"/>
  </r>
  <r>
    <x v="2"/>
    <x v="3"/>
    <x v="4"/>
    <n v="3"/>
    <n v="222"/>
    <n v="666"/>
    <x v="0"/>
    <x v="0"/>
    <x v="3"/>
    <x v="3"/>
    <x v="2"/>
  </r>
  <r>
    <x v="3"/>
    <x v="4"/>
    <x v="5"/>
    <n v="15"/>
    <n v="458"/>
    <n v="6870"/>
    <x v="0"/>
    <x v="0"/>
    <x v="3"/>
    <x v="4"/>
    <x v="2"/>
  </r>
  <r>
    <x v="3"/>
    <x v="5"/>
    <x v="6"/>
    <n v="2"/>
    <n v="304"/>
    <n v="608"/>
    <x v="0"/>
    <x v="0"/>
    <x v="4"/>
    <x v="5"/>
    <x v="3"/>
  </r>
  <r>
    <x v="3"/>
    <x v="6"/>
    <x v="6"/>
    <n v="2"/>
    <n v="224"/>
    <n v="448"/>
    <x v="0"/>
    <x v="0"/>
    <x v="5"/>
    <x v="6"/>
    <x v="2"/>
  </r>
  <r>
    <x v="3"/>
    <x v="7"/>
    <x v="7"/>
    <n v="2"/>
    <n v="318"/>
    <n v="636"/>
    <x v="0"/>
    <x v="0"/>
    <x v="6"/>
    <x v="7"/>
    <x v="3"/>
  </r>
  <r>
    <x v="3"/>
    <x v="8"/>
    <x v="4"/>
    <n v="2"/>
    <n v="165"/>
    <n v="330"/>
    <x v="0"/>
    <x v="0"/>
    <x v="3"/>
    <x v="4"/>
    <x v="2"/>
  </r>
  <r>
    <x v="3"/>
    <x v="9"/>
    <x v="0"/>
    <n v="6"/>
    <n v="167"/>
    <n v="1002"/>
    <x v="0"/>
    <x v="0"/>
    <x v="3"/>
    <x v="8"/>
    <x v="2"/>
  </r>
  <r>
    <x v="4"/>
    <x v="10"/>
    <x v="3"/>
    <n v="4"/>
    <n v="431"/>
    <n v="1724"/>
    <x v="0"/>
    <x v="0"/>
    <x v="2"/>
    <x v="2"/>
    <x v="1"/>
  </r>
  <r>
    <x v="4"/>
    <x v="5"/>
    <x v="4"/>
    <n v="3"/>
    <n v="342"/>
    <n v="1026"/>
    <x v="0"/>
    <x v="0"/>
    <x v="7"/>
    <x v="9"/>
    <x v="3"/>
  </r>
  <r>
    <x v="4"/>
    <x v="2"/>
    <x v="6"/>
    <n v="2"/>
    <n v="180"/>
    <n v="360"/>
    <x v="0"/>
    <x v="0"/>
    <x v="2"/>
    <x v="2"/>
    <x v="1"/>
  </r>
  <r>
    <x v="4"/>
    <x v="11"/>
    <x v="4"/>
    <n v="1"/>
    <n v="435"/>
    <n v="435"/>
    <x v="0"/>
    <x v="0"/>
    <x v="8"/>
    <x v="10"/>
    <x v="0"/>
  </r>
  <r>
    <x v="4"/>
    <x v="5"/>
    <x v="1"/>
    <n v="19"/>
    <n v="193"/>
    <n v="3667"/>
    <x v="0"/>
    <x v="0"/>
    <x v="9"/>
    <x v="11"/>
    <x v="2"/>
  </r>
  <r>
    <x v="4"/>
    <x v="12"/>
    <x v="6"/>
    <n v="3"/>
    <n v="437"/>
    <n v="1311"/>
    <x v="0"/>
    <x v="0"/>
    <x v="3"/>
    <x v="3"/>
    <x v="2"/>
  </r>
  <r>
    <x v="4"/>
    <x v="13"/>
    <x v="3"/>
    <n v="2"/>
    <n v="298"/>
    <n v="596"/>
    <x v="0"/>
    <x v="0"/>
    <x v="1"/>
    <x v="1"/>
    <x v="1"/>
  </r>
  <r>
    <x v="4"/>
    <x v="14"/>
    <x v="1"/>
    <n v="1"/>
    <n v="247"/>
    <n v="247"/>
    <x v="0"/>
    <x v="0"/>
    <x v="10"/>
    <x v="12"/>
    <x v="3"/>
  </r>
  <r>
    <x v="4"/>
    <x v="15"/>
    <x v="1"/>
    <n v="2"/>
    <n v="271"/>
    <n v="542"/>
    <x v="0"/>
    <x v="0"/>
    <x v="10"/>
    <x v="13"/>
    <x v="3"/>
  </r>
  <r>
    <x v="4"/>
    <x v="16"/>
    <x v="8"/>
    <n v="3"/>
    <n v="297"/>
    <n v="891"/>
    <x v="0"/>
    <x v="0"/>
    <x v="3"/>
    <x v="4"/>
    <x v="2"/>
  </r>
  <r>
    <x v="5"/>
    <x v="7"/>
    <x v="8"/>
    <n v="2"/>
    <n v="253"/>
    <n v="506"/>
    <x v="0"/>
    <x v="0"/>
    <x v="6"/>
    <x v="7"/>
    <x v="3"/>
  </r>
  <r>
    <x v="5"/>
    <x v="17"/>
    <x v="1"/>
    <n v="1"/>
    <n v="298"/>
    <n v="298"/>
    <x v="0"/>
    <x v="0"/>
    <x v="3"/>
    <x v="8"/>
    <x v="2"/>
  </r>
  <r>
    <x v="6"/>
    <x v="18"/>
    <x v="6"/>
    <n v="2"/>
    <n v="292"/>
    <n v="584"/>
    <x v="0"/>
    <x v="0"/>
    <x v="6"/>
    <x v="7"/>
    <x v="3"/>
  </r>
  <r>
    <x v="6"/>
    <x v="6"/>
    <x v="7"/>
    <n v="1"/>
    <n v="491"/>
    <n v="491"/>
    <x v="0"/>
    <x v="0"/>
    <x v="5"/>
    <x v="6"/>
    <x v="2"/>
  </r>
  <r>
    <x v="6"/>
    <x v="3"/>
    <x v="6"/>
    <n v="2"/>
    <n v="401"/>
    <n v="802"/>
    <x v="0"/>
    <x v="0"/>
    <x v="3"/>
    <x v="3"/>
    <x v="2"/>
  </r>
  <r>
    <x v="6"/>
    <x v="15"/>
    <x v="8"/>
    <n v="2"/>
    <n v="255"/>
    <n v="510"/>
    <x v="0"/>
    <x v="0"/>
    <x v="10"/>
    <x v="13"/>
    <x v="3"/>
  </r>
  <r>
    <x v="6"/>
    <x v="13"/>
    <x v="5"/>
    <n v="1"/>
    <n v="231"/>
    <n v="231"/>
    <x v="0"/>
    <x v="0"/>
    <x v="1"/>
    <x v="1"/>
    <x v="1"/>
  </r>
  <r>
    <x v="6"/>
    <x v="19"/>
    <x v="2"/>
    <n v="3"/>
    <n v="356"/>
    <n v="1068"/>
    <x v="0"/>
    <x v="0"/>
    <x v="10"/>
    <x v="14"/>
    <x v="3"/>
  </r>
  <r>
    <x v="6"/>
    <x v="3"/>
    <x v="3"/>
    <n v="1"/>
    <n v="228"/>
    <n v="228"/>
    <x v="0"/>
    <x v="0"/>
    <x v="3"/>
    <x v="3"/>
    <x v="2"/>
  </r>
  <r>
    <x v="7"/>
    <x v="20"/>
    <x v="1"/>
    <n v="3"/>
    <n v="383"/>
    <n v="1149"/>
    <x v="0"/>
    <x v="0"/>
    <x v="0"/>
    <x v="0"/>
    <x v="0"/>
  </r>
  <r>
    <x v="7"/>
    <x v="21"/>
    <x v="1"/>
    <n v="2"/>
    <n v="433"/>
    <n v="866"/>
    <x v="0"/>
    <x v="0"/>
    <x v="8"/>
    <x v="10"/>
    <x v="0"/>
  </r>
  <r>
    <x v="7"/>
    <x v="0"/>
    <x v="0"/>
    <n v="3"/>
    <n v="290"/>
    <n v="870"/>
    <x v="0"/>
    <x v="0"/>
    <x v="0"/>
    <x v="0"/>
    <x v="0"/>
  </r>
  <r>
    <x v="7"/>
    <x v="7"/>
    <x v="4"/>
    <n v="21"/>
    <n v="207"/>
    <n v="4347"/>
    <x v="0"/>
    <x v="0"/>
    <x v="6"/>
    <x v="7"/>
    <x v="3"/>
  </r>
  <r>
    <x v="8"/>
    <x v="22"/>
    <x v="6"/>
    <n v="3"/>
    <n v="346"/>
    <n v="1038"/>
    <x v="0"/>
    <x v="0"/>
    <x v="6"/>
    <x v="7"/>
    <x v="3"/>
  </r>
  <r>
    <x v="8"/>
    <x v="2"/>
    <x v="0"/>
    <n v="2"/>
    <n v="327"/>
    <n v="654"/>
    <x v="0"/>
    <x v="0"/>
    <x v="2"/>
    <x v="2"/>
    <x v="1"/>
  </r>
  <r>
    <x v="8"/>
    <x v="4"/>
    <x v="0"/>
    <n v="3"/>
    <n v="336"/>
    <n v="1008"/>
    <x v="0"/>
    <x v="0"/>
    <x v="3"/>
    <x v="4"/>
    <x v="2"/>
  </r>
  <r>
    <x v="8"/>
    <x v="23"/>
    <x v="2"/>
    <n v="2"/>
    <n v="118"/>
    <n v="236"/>
    <x v="0"/>
    <x v="0"/>
    <x v="7"/>
    <x v="9"/>
    <x v="3"/>
  </r>
  <r>
    <x v="9"/>
    <x v="24"/>
    <x v="3"/>
    <n v="1"/>
    <n v="492"/>
    <n v="492"/>
    <x v="0"/>
    <x v="0"/>
    <x v="4"/>
    <x v="5"/>
    <x v="3"/>
  </r>
  <r>
    <x v="9"/>
    <x v="25"/>
    <x v="3"/>
    <n v="2"/>
    <n v="218"/>
    <n v="436"/>
    <x v="0"/>
    <x v="0"/>
    <x v="4"/>
    <x v="5"/>
    <x v="3"/>
  </r>
  <r>
    <x v="9"/>
    <x v="26"/>
    <x v="9"/>
    <n v="3"/>
    <n v="188"/>
    <n v="564"/>
    <x v="0"/>
    <x v="0"/>
    <x v="6"/>
    <x v="7"/>
    <x v="3"/>
  </r>
  <r>
    <x v="9"/>
    <x v="13"/>
    <x v="1"/>
    <n v="1"/>
    <n v="361"/>
    <n v="361"/>
    <x v="0"/>
    <x v="0"/>
    <x v="1"/>
    <x v="1"/>
    <x v="1"/>
  </r>
  <r>
    <x v="10"/>
    <x v="5"/>
    <x v="4"/>
    <n v="1"/>
    <n v="494"/>
    <n v="494"/>
    <x v="0"/>
    <x v="0"/>
    <x v="9"/>
    <x v="11"/>
    <x v="2"/>
  </r>
  <r>
    <x v="10"/>
    <x v="27"/>
    <x v="9"/>
    <n v="19"/>
    <n v="342"/>
    <n v="6498"/>
    <x v="0"/>
    <x v="0"/>
    <x v="9"/>
    <x v="11"/>
    <x v="2"/>
  </r>
  <r>
    <x v="10"/>
    <x v="8"/>
    <x v="2"/>
    <n v="2"/>
    <n v="162"/>
    <n v="324"/>
    <x v="0"/>
    <x v="0"/>
    <x v="3"/>
    <x v="4"/>
    <x v="2"/>
  </r>
  <r>
    <x v="10"/>
    <x v="28"/>
    <x v="4"/>
    <n v="1"/>
    <n v="316"/>
    <n v="316"/>
    <x v="0"/>
    <x v="0"/>
    <x v="6"/>
    <x v="7"/>
    <x v="3"/>
  </r>
  <r>
    <x v="10"/>
    <x v="29"/>
    <x v="0"/>
    <n v="2"/>
    <n v="401"/>
    <n v="802"/>
    <x v="0"/>
    <x v="0"/>
    <x v="6"/>
    <x v="7"/>
    <x v="3"/>
  </r>
  <r>
    <x v="10"/>
    <x v="30"/>
    <x v="3"/>
    <n v="2"/>
    <n v="443"/>
    <n v="886"/>
    <x v="0"/>
    <x v="0"/>
    <x v="8"/>
    <x v="15"/>
    <x v="0"/>
  </r>
  <r>
    <x v="10"/>
    <x v="31"/>
    <x v="9"/>
    <n v="2"/>
    <n v="342"/>
    <n v="684"/>
    <x v="0"/>
    <x v="0"/>
    <x v="6"/>
    <x v="7"/>
    <x v="3"/>
  </r>
  <r>
    <x v="10"/>
    <x v="32"/>
    <x v="9"/>
    <n v="3"/>
    <n v="498"/>
    <n v="1494"/>
    <x v="0"/>
    <x v="0"/>
    <x v="3"/>
    <x v="8"/>
    <x v="2"/>
  </r>
  <r>
    <x v="10"/>
    <x v="33"/>
    <x v="3"/>
    <n v="1"/>
    <n v="100"/>
    <n v="100"/>
    <x v="0"/>
    <x v="0"/>
    <x v="9"/>
    <x v="16"/>
    <x v="2"/>
  </r>
  <r>
    <x v="11"/>
    <x v="1"/>
    <x v="8"/>
    <n v="2"/>
    <n v="178"/>
    <n v="356"/>
    <x v="0"/>
    <x v="0"/>
    <x v="1"/>
    <x v="1"/>
    <x v="1"/>
  </r>
  <r>
    <x v="11"/>
    <x v="1"/>
    <x v="5"/>
    <n v="1"/>
    <n v="352"/>
    <n v="352"/>
    <x v="0"/>
    <x v="0"/>
    <x v="1"/>
    <x v="1"/>
    <x v="1"/>
  </r>
  <r>
    <x v="11"/>
    <x v="34"/>
    <x v="7"/>
    <n v="1"/>
    <n v="279"/>
    <n v="279"/>
    <x v="0"/>
    <x v="0"/>
    <x v="11"/>
    <x v="17"/>
    <x v="3"/>
  </r>
  <r>
    <x v="11"/>
    <x v="35"/>
    <x v="6"/>
    <n v="3"/>
    <n v="300"/>
    <n v="900"/>
    <x v="0"/>
    <x v="0"/>
    <x v="2"/>
    <x v="2"/>
    <x v="1"/>
  </r>
  <r>
    <x v="11"/>
    <x v="36"/>
    <x v="10"/>
    <n v="1"/>
    <n v="320"/>
    <n v="320"/>
    <x v="0"/>
    <x v="0"/>
    <x v="4"/>
    <x v="5"/>
    <x v="3"/>
  </r>
  <r>
    <x v="11"/>
    <x v="33"/>
    <x v="1"/>
    <n v="2"/>
    <n v="350"/>
    <n v="700"/>
    <x v="0"/>
    <x v="0"/>
    <x v="9"/>
    <x v="16"/>
    <x v="2"/>
  </r>
  <r>
    <x v="12"/>
    <x v="37"/>
    <x v="4"/>
    <n v="2"/>
    <n v="231"/>
    <n v="462"/>
    <x v="0"/>
    <x v="0"/>
    <x v="10"/>
    <x v="13"/>
    <x v="3"/>
  </r>
  <r>
    <x v="12"/>
    <x v="7"/>
    <x v="6"/>
    <n v="4"/>
    <n v="477"/>
    <n v="1908"/>
    <x v="0"/>
    <x v="0"/>
    <x v="6"/>
    <x v="7"/>
    <x v="3"/>
  </r>
  <r>
    <x v="12"/>
    <x v="38"/>
    <x v="0"/>
    <n v="3"/>
    <n v="432"/>
    <n v="1296"/>
    <x v="0"/>
    <x v="0"/>
    <x v="8"/>
    <x v="18"/>
    <x v="0"/>
  </r>
  <r>
    <x v="12"/>
    <x v="36"/>
    <x v="2"/>
    <n v="2"/>
    <n v="149"/>
    <n v="298"/>
    <x v="0"/>
    <x v="0"/>
    <x v="4"/>
    <x v="5"/>
    <x v="3"/>
  </r>
  <r>
    <x v="13"/>
    <x v="31"/>
    <x v="4"/>
    <n v="4"/>
    <n v="403"/>
    <n v="1612"/>
    <x v="0"/>
    <x v="0"/>
    <x v="6"/>
    <x v="7"/>
    <x v="3"/>
  </r>
  <r>
    <x v="13"/>
    <x v="2"/>
    <x v="7"/>
    <n v="2"/>
    <n v="489"/>
    <n v="978"/>
    <x v="0"/>
    <x v="0"/>
    <x v="2"/>
    <x v="2"/>
    <x v="1"/>
  </r>
  <r>
    <x v="13"/>
    <x v="15"/>
    <x v="4"/>
    <n v="15"/>
    <n v="370"/>
    <n v="5550"/>
    <x v="0"/>
    <x v="0"/>
    <x v="10"/>
    <x v="13"/>
    <x v="3"/>
  </r>
  <r>
    <x v="13"/>
    <x v="39"/>
    <x v="4"/>
    <n v="2"/>
    <n v="191"/>
    <n v="382"/>
    <x v="0"/>
    <x v="0"/>
    <x v="5"/>
    <x v="6"/>
    <x v="2"/>
  </r>
  <r>
    <x v="13"/>
    <x v="22"/>
    <x v="5"/>
    <n v="1"/>
    <n v="411"/>
    <n v="411"/>
    <x v="0"/>
    <x v="0"/>
    <x v="6"/>
    <x v="7"/>
    <x v="3"/>
  </r>
  <r>
    <x v="14"/>
    <x v="28"/>
    <x v="1"/>
    <n v="2"/>
    <n v="296"/>
    <n v="592"/>
    <x v="0"/>
    <x v="0"/>
    <x v="6"/>
    <x v="7"/>
    <x v="3"/>
  </r>
  <r>
    <x v="14"/>
    <x v="26"/>
    <x v="2"/>
    <n v="3"/>
    <n v="203"/>
    <n v="609"/>
    <x v="0"/>
    <x v="0"/>
    <x v="6"/>
    <x v="7"/>
    <x v="3"/>
  </r>
  <r>
    <x v="14"/>
    <x v="2"/>
    <x v="1"/>
    <n v="1"/>
    <n v="151"/>
    <n v="151"/>
    <x v="0"/>
    <x v="0"/>
    <x v="2"/>
    <x v="2"/>
    <x v="1"/>
  </r>
  <r>
    <x v="14"/>
    <x v="40"/>
    <x v="6"/>
    <n v="3"/>
    <n v="262"/>
    <n v="786"/>
    <x v="0"/>
    <x v="0"/>
    <x v="7"/>
    <x v="9"/>
    <x v="3"/>
  </r>
  <r>
    <x v="14"/>
    <x v="26"/>
    <x v="7"/>
    <n v="1"/>
    <n v="201"/>
    <n v="201"/>
    <x v="0"/>
    <x v="0"/>
    <x v="6"/>
    <x v="7"/>
    <x v="3"/>
  </r>
  <r>
    <x v="14"/>
    <x v="7"/>
    <x v="4"/>
    <n v="2"/>
    <n v="474"/>
    <n v="948"/>
    <x v="0"/>
    <x v="0"/>
    <x v="6"/>
    <x v="7"/>
    <x v="3"/>
  </r>
  <r>
    <x v="15"/>
    <x v="26"/>
    <x v="6"/>
    <n v="2"/>
    <n v="406"/>
    <n v="812"/>
    <x v="0"/>
    <x v="0"/>
    <x v="6"/>
    <x v="7"/>
    <x v="3"/>
  </r>
  <r>
    <x v="15"/>
    <x v="41"/>
    <x v="8"/>
    <n v="2"/>
    <n v="236"/>
    <n v="472"/>
    <x v="0"/>
    <x v="0"/>
    <x v="10"/>
    <x v="13"/>
    <x v="3"/>
  </r>
  <r>
    <x v="15"/>
    <x v="37"/>
    <x v="5"/>
    <n v="3"/>
    <n v="482"/>
    <n v="1446"/>
    <x v="0"/>
    <x v="0"/>
    <x v="10"/>
    <x v="13"/>
    <x v="3"/>
  </r>
  <r>
    <x v="15"/>
    <x v="30"/>
    <x v="1"/>
    <n v="2"/>
    <n v="210"/>
    <n v="420"/>
    <x v="0"/>
    <x v="0"/>
    <x v="8"/>
    <x v="15"/>
    <x v="0"/>
  </r>
  <r>
    <x v="16"/>
    <x v="3"/>
    <x v="2"/>
    <n v="2"/>
    <n v="178"/>
    <n v="356"/>
    <x v="0"/>
    <x v="0"/>
    <x v="3"/>
    <x v="3"/>
    <x v="2"/>
  </r>
  <r>
    <x v="16"/>
    <x v="4"/>
    <x v="6"/>
    <n v="3"/>
    <n v="180"/>
    <n v="540"/>
    <x v="0"/>
    <x v="0"/>
    <x v="3"/>
    <x v="4"/>
    <x v="2"/>
  </r>
  <r>
    <x v="16"/>
    <x v="42"/>
    <x v="0"/>
    <n v="2"/>
    <n v="224"/>
    <n v="448"/>
    <x v="0"/>
    <x v="0"/>
    <x v="3"/>
    <x v="3"/>
    <x v="2"/>
  </r>
  <r>
    <x v="16"/>
    <x v="30"/>
    <x v="9"/>
    <n v="1"/>
    <n v="203"/>
    <n v="203"/>
    <x v="0"/>
    <x v="0"/>
    <x v="8"/>
    <x v="15"/>
    <x v="0"/>
  </r>
  <r>
    <x v="16"/>
    <x v="43"/>
    <x v="0"/>
    <n v="1"/>
    <n v="261"/>
    <n v="261"/>
    <x v="0"/>
    <x v="0"/>
    <x v="3"/>
    <x v="8"/>
    <x v="2"/>
  </r>
  <r>
    <x v="16"/>
    <x v="35"/>
    <x v="5"/>
    <n v="1"/>
    <n v="415"/>
    <n v="415"/>
    <x v="0"/>
    <x v="0"/>
    <x v="2"/>
    <x v="2"/>
    <x v="1"/>
  </r>
  <r>
    <x v="16"/>
    <x v="6"/>
    <x v="1"/>
    <n v="2"/>
    <n v="441"/>
    <n v="882"/>
    <x v="0"/>
    <x v="0"/>
    <x v="5"/>
    <x v="6"/>
    <x v="2"/>
  </r>
  <r>
    <x v="16"/>
    <x v="11"/>
    <x v="10"/>
    <n v="3"/>
    <n v="380"/>
    <n v="1140"/>
    <x v="0"/>
    <x v="0"/>
    <x v="8"/>
    <x v="10"/>
    <x v="0"/>
  </r>
  <r>
    <x v="17"/>
    <x v="2"/>
    <x v="7"/>
    <n v="3"/>
    <n v="176"/>
    <n v="528"/>
    <x v="0"/>
    <x v="0"/>
    <x v="2"/>
    <x v="2"/>
    <x v="1"/>
  </r>
  <r>
    <x v="17"/>
    <x v="44"/>
    <x v="2"/>
    <n v="2"/>
    <n v="414"/>
    <n v="828"/>
    <x v="0"/>
    <x v="0"/>
    <x v="6"/>
    <x v="7"/>
    <x v="3"/>
  </r>
  <r>
    <x v="17"/>
    <x v="45"/>
    <x v="4"/>
    <n v="3"/>
    <n v="395"/>
    <n v="1185"/>
    <x v="0"/>
    <x v="0"/>
    <x v="12"/>
    <x v="19"/>
    <x v="1"/>
  </r>
  <r>
    <x v="17"/>
    <x v="21"/>
    <x v="1"/>
    <n v="3"/>
    <n v="496"/>
    <n v="1488"/>
    <x v="0"/>
    <x v="0"/>
    <x v="8"/>
    <x v="10"/>
    <x v="0"/>
  </r>
  <r>
    <x v="18"/>
    <x v="23"/>
    <x v="3"/>
    <n v="3"/>
    <n v="337"/>
    <n v="1011"/>
    <x v="0"/>
    <x v="0"/>
    <x v="7"/>
    <x v="9"/>
    <x v="3"/>
  </r>
  <r>
    <x v="18"/>
    <x v="27"/>
    <x v="5"/>
    <n v="3"/>
    <n v="398"/>
    <n v="1194"/>
    <x v="0"/>
    <x v="0"/>
    <x v="9"/>
    <x v="11"/>
    <x v="2"/>
  </r>
  <r>
    <x v="19"/>
    <x v="46"/>
    <x v="0"/>
    <n v="1"/>
    <n v="485"/>
    <n v="485"/>
    <x v="0"/>
    <x v="0"/>
    <x v="3"/>
    <x v="8"/>
    <x v="2"/>
  </r>
  <r>
    <x v="19"/>
    <x v="8"/>
    <x v="6"/>
    <n v="3"/>
    <n v="285"/>
    <n v="855"/>
    <x v="0"/>
    <x v="0"/>
    <x v="3"/>
    <x v="4"/>
    <x v="2"/>
  </r>
  <r>
    <x v="19"/>
    <x v="44"/>
    <x v="3"/>
    <n v="21"/>
    <n v="418"/>
    <n v="8778"/>
    <x v="0"/>
    <x v="0"/>
    <x v="6"/>
    <x v="7"/>
    <x v="3"/>
  </r>
  <r>
    <x v="19"/>
    <x v="35"/>
    <x v="1"/>
    <n v="2"/>
    <n v="130"/>
    <n v="260"/>
    <x v="0"/>
    <x v="0"/>
    <x v="2"/>
    <x v="2"/>
    <x v="1"/>
  </r>
  <r>
    <x v="19"/>
    <x v="31"/>
    <x v="1"/>
    <n v="3"/>
    <n v="188"/>
    <n v="564"/>
    <x v="0"/>
    <x v="0"/>
    <x v="6"/>
    <x v="7"/>
    <x v="3"/>
  </r>
  <r>
    <x v="19"/>
    <x v="1"/>
    <x v="7"/>
    <n v="12"/>
    <n v="157"/>
    <n v="1884"/>
    <x v="0"/>
    <x v="0"/>
    <x v="1"/>
    <x v="1"/>
    <x v="1"/>
  </r>
  <r>
    <x v="20"/>
    <x v="24"/>
    <x v="1"/>
    <n v="3"/>
    <n v="262"/>
    <n v="786"/>
    <x v="0"/>
    <x v="0"/>
    <x v="4"/>
    <x v="5"/>
    <x v="3"/>
  </r>
  <r>
    <x v="20"/>
    <x v="34"/>
    <x v="5"/>
    <n v="2"/>
    <n v="326"/>
    <n v="652"/>
    <x v="0"/>
    <x v="0"/>
    <x v="11"/>
    <x v="17"/>
    <x v="3"/>
  </r>
  <r>
    <x v="20"/>
    <x v="7"/>
    <x v="5"/>
    <n v="2"/>
    <n v="323"/>
    <n v="646"/>
    <x v="0"/>
    <x v="0"/>
    <x v="6"/>
    <x v="7"/>
    <x v="3"/>
  </r>
  <r>
    <x v="20"/>
    <x v="45"/>
    <x v="1"/>
    <n v="3"/>
    <n v="191"/>
    <n v="573"/>
    <x v="0"/>
    <x v="0"/>
    <x v="12"/>
    <x v="19"/>
    <x v="1"/>
  </r>
  <r>
    <x v="20"/>
    <x v="2"/>
    <x v="0"/>
    <n v="1"/>
    <n v="265"/>
    <n v="265"/>
    <x v="0"/>
    <x v="0"/>
    <x v="2"/>
    <x v="2"/>
    <x v="1"/>
  </r>
  <r>
    <x v="20"/>
    <x v="32"/>
    <x v="0"/>
    <n v="3"/>
    <n v="414"/>
    <n v="1242"/>
    <x v="0"/>
    <x v="0"/>
    <x v="3"/>
    <x v="8"/>
    <x v="2"/>
  </r>
  <r>
    <x v="20"/>
    <x v="37"/>
    <x v="5"/>
    <n v="2"/>
    <n v="252"/>
    <n v="504"/>
    <x v="0"/>
    <x v="0"/>
    <x v="10"/>
    <x v="13"/>
    <x v="3"/>
  </r>
  <r>
    <x v="20"/>
    <x v="6"/>
    <x v="2"/>
    <n v="1"/>
    <n v="243"/>
    <n v="243"/>
    <x v="0"/>
    <x v="0"/>
    <x v="5"/>
    <x v="6"/>
    <x v="2"/>
  </r>
  <r>
    <x v="21"/>
    <x v="40"/>
    <x v="0"/>
    <n v="22"/>
    <n v="491"/>
    <n v="10802"/>
    <x v="0"/>
    <x v="0"/>
    <x v="7"/>
    <x v="9"/>
    <x v="3"/>
  </r>
  <r>
    <x v="21"/>
    <x v="27"/>
    <x v="2"/>
    <n v="2"/>
    <n v="150"/>
    <n v="300"/>
    <x v="0"/>
    <x v="0"/>
    <x v="9"/>
    <x v="11"/>
    <x v="2"/>
  </r>
  <r>
    <x v="21"/>
    <x v="9"/>
    <x v="4"/>
    <n v="1"/>
    <n v="264"/>
    <n v="264"/>
    <x v="0"/>
    <x v="0"/>
    <x v="3"/>
    <x v="8"/>
    <x v="2"/>
  </r>
  <r>
    <x v="21"/>
    <x v="47"/>
    <x v="3"/>
    <n v="19"/>
    <n v="136"/>
    <n v="2584"/>
    <x v="0"/>
    <x v="0"/>
    <x v="10"/>
    <x v="12"/>
    <x v="3"/>
  </r>
  <r>
    <x v="21"/>
    <x v="35"/>
    <x v="6"/>
    <n v="1"/>
    <n v="254"/>
    <n v="254"/>
    <x v="0"/>
    <x v="0"/>
    <x v="2"/>
    <x v="2"/>
    <x v="1"/>
  </r>
  <r>
    <x v="21"/>
    <x v="38"/>
    <x v="1"/>
    <n v="2"/>
    <n v="136"/>
    <n v="272"/>
    <x v="0"/>
    <x v="0"/>
    <x v="8"/>
    <x v="18"/>
    <x v="0"/>
  </r>
  <r>
    <x v="22"/>
    <x v="48"/>
    <x v="6"/>
    <n v="2"/>
    <n v="450"/>
    <n v="900"/>
    <x v="0"/>
    <x v="0"/>
    <x v="13"/>
    <x v="20"/>
    <x v="0"/>
  </r>
  <r>
    <x v="22"/>
    <x v="49"/>
    <x v="2"/>
    <n v="2"/>
    <n v="439"/>
    <n v="878"/>
    <x v="0"/>
    <x v="0"/>
    <x v="1"/>
    <x v="21"/>
    <x v="1"/>
  </r>
  <r>
    <x v="22"/>
    <x v="27"/>
    <x v="7"/>
    <n v="23"/>
    <n v="140"/>
    <n v="3220"/>
    <x v="0"/>
    <x v="0"/>
    <x v="9"/>
    <x v="11"/>
    <x v="2"/>
  </r>
  <r>
    <x v="22"/>
    <x v="43"/>
    <x v="0"/>
    <n v="3"/>
    <n v="259"/>
    <n v="777"/>
    <x v="0"/>
    <x v="0"/>
    <x v="3"/>
    <x v="8"/>
    <x v="2"/>
  </r>
  <r>
    <x v="22"/>
    <x v="48"/>
    <x v="3"/>
    <n v="2"/>
    <n v="324"/>
    <n v="648"/>
    <x v="0"/>
    <x v="0"/>
    <x v="13"/>
    <x v="20"/>
    <x v="0"/>
  </r>
  <r>
    <x v="23"/>
    <x v="44"/>
    <x v="3"/>
    <n v="2"/>
    <n v="374"/>
    <n v="748"/>
    <x v="0"/>
    <x v="0"/>
    <x v="6"/>
    <x v="7"/>
    <x v="3"/>
  </r>
  <r>
    <x v="23"/>
    <x v="1"/>
    <x v="8"/>
    <n v="11"/>
    <n v="433"/>
    <n v="4763"/>
    <x v="0"/>
    <x v="0"/>
    <x v="1"/>
    <x v="1"/>
    <x v="1"/>
  </r>
  <r>
    <x v="23"/>
    <x v="6"/>
    <x v="0"/>
    <n v="3"/>
    <n v="377"/>
    <n v="1131"/>
    <x v="0"/>
    <x v="0"/>
    <x v="5"/>
    <x v="6"/>
    <x v="2"/>
  </r>
  <r>
    <x v="24"/>
    <x v="31"/>
    <x v="6"/>
    <n v="2"/>
    <n v="308"/>
    <n v="616"/>
    <x v="0"/>
    <x v="0"/>
    <x v="6"/>
    <x v="7"/>
    <x v="3"/>
  </r>
  <r>
    <x v="24"/>
    <x v="29"/>
    <x v="4"/>
    <n v="1"/>
    <n v="199"/>
    <n v="199"/>
    <x v="0"/>
    <x v="0"/>
    <x v="6"/>
    <x v="7"/>
    <x v="3"/>
  </r>
  <r>
    <x v="24"/>
    <x v="7"/>
    <x v="5"/>
    <n v="3"/>
    <n v="464"/>
    <n v="1392"/>
    <x v="0"/>
    <x v="0"/>
    <x v="6"/>
    <x v="7"/>
    <x v="3"/>
  </r>
  <r>
    <x v="24"/>
    <x v="2"/>
    <x v="2"/>
    <n v="2"/>
    <n v="319"/>
    <n v="638"/>
    <x v="0"/>
    <x v="0"/>
    <x v="2"/>
    <x v="2"/>
    <x v="1"/>
  </r>
  <r>
    <x v="25"/>
    <x v="2"/>
    <x v="6"/>
    <n v="2"/>
    <n v="465"/>
    <n v="930"/>
    <x v="0"/>
    <x v="0"/>
    <x v="2"/>
    <x v="2"/>
    <x v="1"/>
  </r>
  <r>
    <x v="25"/>
    <x v="44"/>
    <x v="5"/>
    <n v="2"/>
    <n v="182"/>
    <n v="364"/>
    <x v="0"/>
    <x v="0"/>
    <x v="6"/>
    <x v="7"/>
    <x v="3"/>
  </r>
  <r>
    <x v="25"/>
    <x v="43"/>
    <x v="5"/>
    <n v="1"/>
    <n v="401"/>
    <n v="401"/>
    <x v="0"/>
    <x v="0"/>
    <x v="3"/>
    <x v="8"/>
    <x v="2"/>
  </r>
  <r>
    <x v="25"/>
    <x v="29"/>
    <x v="1"/>
    <n v="7"/>
    <n v="293"/>
    <n v="2051"/>
    <x v="0"/>
    <x v="0"/>
    <x v="6"/>
    <x v="7"/>
    <x v="3"/>
  </r>
  <r>
    <x v="25"/>
    <x v="7"/>
    <x v="7"/>
    <n v="1"/>
    <n v="147"/>
    <n v="147"/>
    <x v="0"/>
    <x v="0"/>
    <x v="6"/>
    <x v="7"/>
    <x v="3"/>
  </r>
  <r>
    <x v="25"/>
    <x v="9"/>
    <x v="4"/>
    <n v="20"/>
    <n v="136"/>
    <n v="2720"/>
    <x v="0"/>
    <x v="0"/>
    <x v="3"/>
    <x v="8"/>
    <x v="2"/>
  </r>
  <r>
    <x v="26"/>
    <x v="0"/>
    <x v="1"/>
    <n v="20"/>
    <n v="348"/>
    <n v="6960"/>
    <x v="0"/>
    <x v="0"/>
    <x v="0"/>
    <x v="0"/>
    <x v="0"/>
  </r>
  <r>
    <x v="26"/>
    <x v="50"/>
    <x v="4"/>
    <n v="2"/>
    <n v="244"/>
    <n v="488"/>
    <x v="0"/>
    <x v="0"/>
    <x v="2"/>
    <x v="22"/>
    <x v="1"/>
  </r>
  <r>
    <x v="26"/>
    <x v="51"/>
    <x v="5"/>
    <n v="1"/>
    <n v="253"/>
    <n v="253"/>
    <x v="0"/>
    <x v="0"/>
    <x v="3"/>
    <x v="3"/>
    <x v="2"/>
  </r>
  <r>
    <x v="26"/>
    <x v="48"/>
    <x v="0"/>
    <n v="1"/>
    <n v="155"/>
    <n v="155"/>
    <x v="0"/>
    <x v="0"/>
    <x v="13"/>
    <x v="20"/>
    <x v="0"/>
  </r>
  <r>
    <x v="27"/>
    <x v="28"/>
    <x v="0"/>
    <n v="2"/>
    <n v="100"/>
    <n v="200"/>
    <x v="0"/>
    <x v="0"/>
    <x v="6"/>
    <x v="7"/>
    <x v="3"/>
  </r>
  <r>
    <x v="27"/>
    <x v="7"/>
    <x v="5"/>
    <n v="1"/>
    <n v="319"/>
    <n v="319"/>
    <x v="0"/>
    <x v="0"/>
    <x v="6"/>
    <x v="7"/>
    <x v="3"/>
  </r>
  <r>
    <x v="27"/>
    <x v="1"/>
    <x v="0"/>
    <n v="3"/>
    <n v="284"/>
    <n v="852"/>
    <x v="0"/>
    <x v="0"/>
    <x v="1"/>
    <x v="1"/>
    <x v="1"/>
  </r>
  <r>
    <x v="28"/>
    <x v="29"/>
    <x v="6"/>
    <n v="1"/>
    <n v="167"/>
    <n v="167"/>
    <x v="0"/>
    <x v="0"/>
    <x v="6"/>
    <x v="7"/>
    <x v="3"/>
  </r>
  <r>
    <x v="28"/>
    <x v="44"/>
    <x v="6"/>
    <n v="2"/>
    <n v="370"/>
    <n v="740"/>
    <x v="0"/>
    <x v="0"/>
    <x v="6"/>
    <x v="7"/>
    <x v="3"/>
  </r>
  <r>
    <x v="28"/>
    <x v="29"/>
    <x v="6"/>
    <n v="22"/>
    <n v="365"/>
    <n v="8030"/>
    <x v="0"/>
    <x v="0"/>
    <x v="6"/>
    <x v="7"/>
    <x v="3"/>
  </r>
  <r>
    <x v="29"/>
    <x v="14"/>
    <x v="1"/>
    <n v="3"/>
    <n v="222"/>
    <n v="666"/>
    <x v="0"/>
    <x v="0"/>
    <x v="10"/>
    <x v="12"/>
    <x v="3"/>
  </r>
  <r>
    <x v="29"/>
    <x v="52"/>
    <x v="5"/>
    <n v="1"/>
    <n v="200"/>
    <n v="200"/>
    <x v="0"/>
    <x v="0"/>
    <x v="3"/>
    <x v="3"/>
    <x v="2"/>
  </r>
  <r>
    <x v="29"/>
    <x v="15"/>
    <x v="1"/>
    <n v="3"/>
    <n v="429"/>
    <n v="1287"/>
    <x v="0"/>
    <x v="0"/>
    <x v="10"/>
    <x v="13"/>
    <x v="3"/>
  </r>
  <r>
    <x v="30"/>
    <x v="38"/>
    <x v="1"/>
    <n v="3"/>
    <n v="129"/>
    <n v="387"/>
    <x v="0"/>
    <x v="0"/>
    <x v="8"/>
    <x v="18"/>
    <x v="0"/>
  </r>
  <r>
    <x v="30"/>
    <x v="35"/>
    <x v="6"/>
    <n v="2"/>
    <n v="355"/>
    <n v="710"/>
    <x v="0"/>
    <x v="0"/>
    <x v="2"/>
    <x v="2"/>
    <x v="1"/>
  </r>
  <r>
    <x v="30"/>
    <x v="31"/>
    <x v="5"/>
    <n v="2"/>
    <n v="168"/>
    <n v="336"/>
    <x v="0"/>
    <x v="0"/>
    <x v="6"/>
    <x v="7"/>
    <x v="3"/>
  </r>
  <r>
    <x v="30"/>
    <x v="41"/>
    <x v="5"/>
    <n v="2"/>
    <n v="210"/>
    <n v="420"/>
    <x v="0"/>
    <x v="0"/>
    <x v="10"/>
    <x v="13"/>
    <x v="3"/>
  </r>
  <r>
    <x v="30"/>
    <x v="38"/>
    <x v="4"/>
    <n v="1"/>
    <n v="138"/>
    <n v="138"/>
    <x v="0"/>
    <x v="0"/>
    <x v="8"/>
    <x v="18"/>
    <x v="0"/>
  </r>
  <r>
    <x v="30"/>
    <x v="53"/>
    <x v="1"/>
    <n v="3"/>
    <n v="493"/>
    <n v="1479"/>
    <x v="0"/>
    <x v="0"/>
    <x v="5"/>
    <x v="6"/>
    <x v="2"/>
  </r>
  <r>
    <x v="31"/>
    <x v="7"/>
    <x v="6"/>
    <n v="1"/>
    <n v="160"/>
    <n v="160"/>
    <x v="1"/>
    <x v="0"/>
    <x v="6"/>
    <x v="7"/>
    <x v="3"/>
  </r>
  <r>
    <x v="31"/>
    <x v="53"/>
    <x v="2"/>
    <n v="2"/>
    <n v="151"/>
    <n v="302"/>
    <x v="1"/>
    <x v="0"/>
    <x v="5"/>
    <x v="6"/>
    <x v="2"/>
  </r>
  <r>
    <x v="31"/>
    <x v="3"/>
    <x v="0"/>
    <n v="3"/>
    <n v="383"/>
    <n v="1149"/>
    <x v="1"/>
    <x v="0"/>
    <x v="3"/>
    <x v="3"/>
    <x v="2"/>
  </r>
  <r>
    <x v="31"/>
    <x v="9"/>
    <x v="10"/>
    <n v="3"/>
    <n v="187"/>
    <n v="561"/>
    <x v="1"/>
    <x v="0"/>
    <x v="3"/>
    <x v="8"/>
    <x v="2"/>
  </r>
  <r>
    <x v="31"/>
    <x v="26"/>
    <x v="1"/>
    <n v="1"/>
    <n v="111"/>
    <n v="111"/>
    <x v="1"/>
    <x v="0"/>
    <x v="6"/>
    <x v="7"/>
    <x v="3"/>
  </r>
  <r>
    <x v="31"/>
    <x v="4"/>
    <x v="6"/>
    <n v="1"/>
    <n v="114"/>
    <n v="114"/>
    <x v="1"/>
    <x v="0"/>
    <x v="3"/>
    <x v="4"/>
    <x v="2"/>
  </r>
  <r>
    <x v="31"/>
    <x v="27"/>
    <x v="5"/>
    <n v="2"/>
    <n v="208"/>
    <n v="416"/>
    <x v="1"/>
    <x v="0"/>
    <x v="9"/>
    <x v="11"/>
    <x v="2"/>
  </r>
  <r>
    <x v="32"/>
    <x v="54"/>
    <x v="1"/>
    <n v="1"/>
    <n v="288"/>
    <n v="288"/>
    <x v="1"/>
    <x v="0"/>
    <x v="9"/>
    <x v="11"/>
    <x v="2"/>
  </r>
  <r>
    <x v="32"/>
    <x v="31"/>
    <x v="5"/>
    <n v="3"/>
    <n v="282"/>
    <n v="846"/>
    <x v="1"/>
    <x v="0"/>
    <x v="6"/>
    <x v="7"/>
    <x v="3"/>
  </r>
  <r>
    <x v="33"/>
    <x v="42"/>
    <x v="6"/>
    <n v="1"/>
    <n v="372"/>
    <n v="372"/>
    <x v="1"/>
    <x v="0"/>
    <x v="3"/>
    <x v="3"/>
    <x v="2"/>
  </r>
  <r>
    <x v="33"/>
    <x v="53"/>
    <x v="7"/>
    <n v="2"/>
    <n v="119"/>
    <n v="238"/>
    <x v="1"/>
    <x v="0"/>
    <x v="5"/>
    <x v="6"/>
    <x v="2"/>
  </r>
  <r>
    <x v="33"/>
    <x v="3"/>
    <x v="3"/>
    <n v="1"/>
    <n v="114"/>
    <n v="114"/>
    <x v="1"/>
    <x v="0"/>
    <x v="3"/>
    <x v="3"/>
    <x v="2"/>
  </r>
  <r>
    <x v="33"/>
    <x v="50"/>
    <x v="4"/>
    <n v="1"/>
    <n v="367"/>
    <n v="367"/>
    <x v="1"/>
    <x v="0"/>
    <x v="2"/>
    <x v="22"/>
    <x v="1"/>
  </r>
  <r>
    <x v="34"/>
    <x v="3"/>
    <x v="0"/>
    <n v="3"/>
    <n v="247"/>
    <n v="741"/>
    <x v="1"/>
    <x v="0"/>
    <x v="3"/>
    <x v="3"/>
    <x v="2"/>
  </r>
  <r>
    <x v="34"/>
    <x v="44"/>
    <x v="8"/>
    <n v="2"/>
    <n v="365"/>
    <n v="730"/>
    <x v="1"/>
    <x v="0"/>
    <x v="6"/>
    <x v="7"/>
    <x v="3"/>
  </r>
  <r>
    <x v="34"/>
    <x v="4"/>
    <x v="10"/>
    <n v="1"/>
    <n v="410"/>
    <n v="410"/>
    <x v="1"/>
    <x v="0"/>
    <x v="3"/>
    <x v="4"/>
    <x v="2"/>
  </r>
  <r>
    <x v="35"/>
    <x v="21"/>
    <x v="0"/>
    <n v="3"/>
    <n v="163"/>
    <n v="489"/>
    <x v="1"/>
    <x v="0"/>
    <x v="8"/>
    <x v="10"/>
    <x v="0"/>
  </r>
  <r>
    <x v="35"/>
    <x v="12"/>
    <x v="7"/>
    <n v="2"/>
    <n v="164"/>
    <n v="328"/>
    <x v="1"/>
    <x v="0"/>
    <x v="3"/>
    <x v="3"/>
    <x v="2"/>
  </r>
  <r>
    <x v="35"/>
    <x v="44"/>
    <x v="9"/>
    <n v="2"/>
    <n v="278"/>
    <n v="556"/>
    <x v="1"/>
    <x v="0"/>
    <x v="6"/>
    <x v="7"/>
    <x v="3"/>
  </r>
  <r>
    <x v="36"/>
    <x v="40"/>
    <x v="1"/>
    <n v="3"/>
    <n v="396"/>
    <n v="1188"/>
    <x v="1"/>
    <x v="0"/>
    <x v="7"/>
    <x v="9"/>
    <x v="3"/>
  </r>
  <r>
    <x v="36"/>
    <x v="15"/>
    <x v="3"/>
    <n v="2"/>
    <n v="296"/>
    <n v="592"/>
    <x v="1"/>
    <x v="0"/>
    <x v="10"/>
    <x v="13"/>
    <x v="3"/>
  </r>
  <r>
    <x v="36"/>
    <x v="6"/>
    <x v="1"/>
    <n v="1"/>
    <n v="233"/>
    <n v="233"/>
    <x v="1"/>
    <x v="0"/>
    <x v="5"/>
    <x v="6"/>
    <x v="2"/>
  </r>
  <r>
    <x v="36"/>
    <x v="55"/>
    <x v="8"/>
    <n v="3"/>
    <n v="189"/>
    <n v="567"/>
    <x v="1"/>
    <x v="0"/>
    <x v="3"/>
    <x v="8"/>
    <x v="2"/>
  </r>
  <r>
    <x v="36"/>
    <x v="51"/>
    <x v="8"/>
    <n v="1"/>
    <n v="118"/>
    <n v="118"/>
    <x v="1"/>
    <x v="0"/>
    <x v="3"/>
    <x v="3"/>
    <x v="2"/>
  </r>
  <r>
    <x v="36"/>
    <x v="38"/>
    <x v="7"/>
    <n v="1"/>
    <n v="426"/>
    <n v="426"/>
    <x v="1"/>
    <x v="0"/>
    <x v="8"/>
    <x v="18"/>
    <x v="0"/>
  </r>
  <r>
    <x v="36"/>
    <x v="52"/>
    <x v="7"/>
    <n v="3"/>
    <n v="435"/>
    <n v="1305"/>
    <x v="1"/>
    <x v="0"/>
    <x v="3"/>
    <x v="3"/>
    <x v="2"/>
  </r>
  <r>
    <x v="36"/>
    <x v="6"/>
    <x v="4"/>
    <n v="1"/>
    <n v="464"/>
    <n v="464"/>
    <x v="1"/>
    <x v="0"/>
    <x v="5"/>
    <x v="6"/>
    <x v="2"/>
  </r>
  <r>
    <x v="37"/>
    <x v="34"/>
    <x v="5"/>
    <n v="1"/>
    <n v="337"/>
    <n v="337"/>
    <x v="1"/>
    <x v="0"/>
    <x v="11"/>
    <x v="17"/>
    <x v="3"/>
  </r>
  <r>
    <x v="37"/>
    <x v="20"/>
    <x v="1"/>
    <n v="1"/>
    <n v="472"/>
    <n v="472"/>
    <x v="1"/>
    <x v="0"/>
    <x v="0"/>
    <x v="0"/>
    <x v="0"/>
  </r>
  <r>
    <x v="37"/>
    <x v="2"/>
    <x v="4"/>
    <n v="3"/>
    <n v="185"/>
    <n v="555"/>
    <x v="1"/>
    <x v="0"/>
    <x v="2"/>
    <x v="2"/>
    <x v="1"/>
  </r>
  <r>
    <x v="37"/>
    <x v="11"/>
    <x v="3"/>
    <n v="1"/>
    <n v="416"/>
    <n v="416"/>
    <x v="1"/>
    <x v="0"/>
    <x v="8"/>
    <x v="10"/>
    <x v="0"/>
  </r>
  <r>
    <x v="38"/>
    <x v="3"/>
    <x v="1"/>
    <n v="1"/>
    <n v="396"/>
    <n v="396"/>
    <x v="1"/>
    <x v="0"/>
    <x v="3"/>
    <x v="3"/>
    <x v="2"/>
  </r>
  <r>
    <x v="38"/>
    <x v="32"/>
    <x v="4"/>
    <n v="2"/>
    <n v="248"/>
    <n v="496"/>
    <x v="1"/>
    <x v="0"/>
    <x v="3"/>
    <x v="8"/>
    <x v="2"/>
  </r>
  <r>
    <x v="38"/>
    <x v="37"/>
    <x v="3"/>
    <n v="12"/>
    <n v="217"/>
    <n v="2604"/>
    <x v="1"/>
    <x v="0"/>
    <x v="10"/>
    <x v="13"/>
    <x v="3"/>
  </r>
  <r>
    <x v="38"/>
    <x v="56"/>
    <x v="6"/>
    <n v="1"/>
    <n v="317"/>
    <n v="317"/>
    <x v="1"/>
    <x v="0"/>
    <x v="9"/>
    <x v="11"/>
    <x v="2"/>
  </r>
  <r>
    <x v="38"/>
    <x v="57"/>
    <x v="3"/>
    <n v="3"/>
    <n v="362"/>
    <n v="1086"/>
    <x v="1"/>
    <x v="0"/>
    <x v="8"/>
    <x v="18"/>
    <x v="0"/>
  </r>
  <r>
    <x v="38"/>
    <x v="58"/>
    <x v="4"/>
    <n v="2"/>
    <n v="137"/>
    <n v="274"/>
    <x v="1"/>
    <x v="0"/>
    <x v="5"/>
    <x v="6"/>
    <x v="2"/>
  </r>
  <r>
    <x v="38"/>
    <x v="7"/>
    <x v="6"/>
    <n v="4"/>
    <n v="294"/>
    <n v="1176"/>
    <x v="1"/>
    <x v="0"/>
    <x v="6"/>
    <x v="7"/>
    <x v="3"/>
  </r>
  <r>
    <x v="39"/>
    <x v="34"/>
    <x v="10"/>
    <n v="2"/>
    <n v="146"/>
    <n v="292"/>
    <x v="1"/>
    <x v="0"/>
    <x v="11"/>
    <x v="17"/>
    <x v="3"/>
  </r>
  <r>
    <x v="39"/>
    <x v="58"/>
    <x v="8"/>
    <n v="13"/>
    <n v="463"/>
    <n v="6019"/>
    <x v="1"/>
    <x v="0"/>
    <x v="5"/>
    <x v="6"/>
    <x v="2"/>
  </r>
  <r>
    <x v="39"/>
    <x v="47"/>
    <x v="6"/>
    <n v="2"/>
    <n v="464"/>
    <n v="928"/>
    <x v="1"/>
    <x v="0"/>
    <x v="10"/>
    <x v="12"/>
    <x v="3"/>
  </r>
  <r>
    <x v="39"/>
    <x v="54"/>
    <x v="5"/>
    <n v="2"/>
    <n v="394"/>
    <n v="788"/>
    <x v="1"/>
    <x v="0"/>
    <x v="9"/>
    <x v="11"/>
    <x v="2"/>
  </r>
  <r>
    <x v="39"/>
    <x v="44"/>
    <x v="1"/>
    <n v="1"/>
    <n v="136"/>
    <n v="136"/>
    <x v="1"/>
    <x v="0"/>
    <x v="6"/>
    <x v="7"/>
    <x v="3"/>
  </r>
  <r>
    <x v="39"/>
    <x v="52"/>
    <x v="6"/>
    <n v="3"/>
    <n v="361"/>
    <n v="1083"/>
    <x v="1"/>
    <x v="0"/>
    <x v="3"/>
    <x v="3"/>
    <x v="2"/>
  </r>
  <r>
    <x v="40"/>
    <x v="18"/>
    <x v="9"/>
    <n v="3"/>
    <n v="217"/>
    <n v="651"/>
    <x v="1"/>
    <x v="0"/>
    <x v="6"/>
    <x v="7"/>
    <x v="3"/>
  </r>
  <r>
    <x v="40"/>
    <x v="44"/>
    <x v="10"/>
    <n v="2"/>
    <n v="286"/>
    <n v="572"/>
    <x v="1"/>
    <x v="0"/>
    <x v="6"/>
    <x v="7"/>
    <x v="3"/>
  </r>
  <r>
    <x v="41"/>
    <x v="20"/>
    <x v="8"/>
    <n v="3"/>
    <n v="132"/>
    <n v="396"/>
    <x v="1"/>
    <x v="0"/>
    <x v="0"/>
    <x v="0"/>
    <x v="0"/>
  </r>
  <r>
    <x v="41"/>
    <x v="27"/>
    <x v="0"/>
    <n v="2"/>
    <n v="331"/>
    <n v="662"/>
    <x v="1"/>
    <x v="0"/>
    <x v="9"/>
    <x v="11"/>
    <x v="2"/>
  </r>
  <r>
    <x v="41"/>
    <x v="35"/>
    <x v="0"/>
    <n v="4"/>
    <n v="294"/>
    <n v="1176"/>
    <x v="1"/>
    <x v="0"/>
    <x v="2"/>
    <x v="2"/>
    <x v="1"/>
  </r>
  <r>
    <x v="41"/>
    <x v="37"/>
    <x v="3"/>
    <n v="18"/>
    <n v="163"/>
    <n v="2934"/>
    <x v="1"/>
    <x v="0"/>
    <x v="10"/>
    <x v="13"/>
    <x v="3"/>
  </r>
  <r>
    <x v="41"/>
    <x v="19"/>
    <x v="2"/>
    <n v="3"/>
    <n v="487"/>
    <n v="1461"/>
    <x v="1"/>
    <x v="0"/>
    <x v="10"/>
    <x v="14"/>
    <x v="3"/>
  </r>
  <r>
    <x v="41"/>
    <x v="59"/>
    <x v="1"/>
    <n v="3"/>
    <n v="144"/>
    <n v="432"/>
    <x v="1"/>
    <x v="0"/>
    <x v="8"/>
    <x v="15"/>
    <x v="0"/>
  </r>
  <r>
    <x v="41"/>
    <x v="11"/>
    <x v="3"/>
    <n v="1"/>
    <n v="269"/>
    <n v="269"/>
    <x v="1"/>
    <x v="0"/>
    <x v="8"/>
    <x v="10"/>
    <x v="0"/>
  </r>
  <r>
    <x v="41"/>
    <x v="41"/>
    <x v="8"/>
    <n v="3"/>
    <n v="166"/>
    <n v="498"/>
    <x v="1"/>
    <x v="0"/>
    <x v="10"/>
    <x v="13"/>
    <x v="3"/>
  </r>
  <r>
    <x v="41"/>
    <x v="43"/>
    <x v="4"/>
    <n v="4"/>
    <n v="469"/>
    <n v="1876"/>
    <x v="1"/>
    <x v="0"/>
    <x v="3"/>
    <x v="8"/>
    <x v="2"/>
  </r>
  <r>
    <x v="42"/>
    <x v="3"/>
    <x v="10"/>
    <n v="1"/>
    <n v="122"/>
    <n v="122"/>
    <x v="1"/>
    <x v="0"/>
    <x v="3"/>
    <x v="3"/>
    <x v="2"/>
  </r>
  <r>
    <x v="42"/>
    <x v="15"/>
    <x v="1"/>
    <n v="4"/>
    <n v="140"/>
    <n v="560"/>
    <x v="1"/>
    <x v="0"/>
    <x v="10"/>
    <x v="13"/>
    <x v="3"/>
  </r>
  <r>
    <x v="42"/>
    <x v="11"/>
    <x v="9"/>
    <n v="1"/>
    <n v="133"/>
    <n v="133"/>
    <x v="1"/>
    <x v="0"/>
    <x v="8"/>
    <x v="10"/>
    <x v="0"/>
  </r>
  <r>
    <x v="43"/>
    <x v="59"/>
    <x v="4"/>
    <n v="1"/>
    <n v="308"/>
    <n v="308"/>
    <x v="1"/>
    <x v="0"/>
    <x v="8"/>
    <x v="15"/>
    <x v="0"/>
  </r>
  <r>
    <x v="43"/>
    <x v="6"/>
    <x v="0"/>
    <n v="3"/>
    <n v="186"/>
    <n v="558"/>
    <x v="1"/>
    <x v="0"/>
    <x v="5"/>
    <x v="6"/>
    <x v="2"/>
  </r>
  <r>
    <x v="43"/>
    <x v="52"/>
    <x v="4"/>
    <n v="3"/>
    <n v="248"/>
    <n v="744"/>
    <x v="1"/>
    <x v="0"/>
    <x v="3"/>
    <x v="3"/>
    <x v="2"/>
  </r>
  <r>
    <x v="44"/>
    <x v="58"/>
    <x v="3"/>
    <n v="3"/>
    <n v="386"/>
    <n v="1158"/>
    <x v="1"/>
    <x v="0"/>
    <x v="5"/>
    <x v="6"/>
    <x v="2"/>
  </r>
  <r>
    <x v="44"/>
    <x v="7"/>
    <x v="10"/>
    <n v="1"/>
    <n v="269"/>
    <n v="269"/>
    <x v="1"/>
    <x v="0"/>
    <x v="6"/>
    <x v="7"/>
    <x v="3"/>
  </r>
  <r>
    <x v="44"/>
    <x v="21"/>
    <x v="0"/>
    <n v="1"/>
    <n v="470"/>
    <n v="470"/>
    <x v="1"/>
    <x v="0"/>
    <x v="8"/>
    <x v="10"/>
    <x v="0"/>
  </r>
  <r>
    <x v="44"/>
    <x v="59"/>
    <x v="5"/>
    <n v="4"/>
    <n v="261"/>
    <n v="1044"/>
    <x v="1"/>
    <x v="0"/>
    <x v="8"/>
    <x v="15"/>
    <x v="0"/>
  </r>
  <r>
    <x v="44"/>
    <x v="2"/>
    <x v="5"/>
    <n v="3"/>
    <n v="197"/>
    <n v="591"/>
    <x v="1"/>
    <x v="0"/>
    <x v="2"/>
    <x v="2"/>
    <x v="1"/>
  </r>
  <r>
    <x v="45"/>
    <x v="47"/>
    <x v="9"/>
    <n v="2"/>
    <n v="433"/>
    <n v="866"/>
    <x v="1"/>
    <x v="0"/>
    <x v="10"/>
    <x v="12"/>
    <x v="3"/>
  </r>
  <r>
    <x v="45"/>
    <x v="42"/>
    <x v="6"/>
    <n v="3"/>
    <n v="437"/>
    <n v="1311"/>
    <x v="1"/>
    <x v="0"/>
    <x v="3"/>
    <x v="3"/>
    <x v="2"/>
  </r>
  <r>
    <x v="45"/>
    <x v="60"/>
    <x v="4"/>
    <n v="2"/>
    <n v="331"/>
    <n v="662"/>
    <x v="1"/>
    <x v="0"/>
    <x v="10"/>
    <x v="14"/>
    <x v="3"/>
  </r>
  <r>
    <x v="45"/>
    <x v="16"/>
    <x v="2"/>
    <n v="2"/>
    <n v="221"/>
    <n v="442"/>
    <x v="1"/>
    <x v="0"/>
    <x v="3"/>
    <x v="4"/>
    <x v="2"/>
  </r>
  <r>
    <x v="45"/>
    <x v="2"/>
    <x v="8"/>
    <n v="2"/>
    <n v="362"/>
    <n v="724"/>
    <x v="1"/>
    <x v="0"/>
    <x v="2"/>
    <x v="2"/>
    <x v="1"/>
  </r>
  <r>
    <x v="46"/>
    <x v="43"/>
    <x v="1"/>
    <n v="2"/>
    <n v="364"/>
    <n v="728"/>
    <x v="1"/>
    <x v="0"/>
    <x v="3"/>
    <x v="8"/>
    <x v="2"/>
  </r>
  <r>
    <x v="46"/>
    <x v="23"/>
    <x v="2"/>
    <n v="3"/>
    <n v="391"/>
    <n v="1173"/>
    <x v="1"/>
    <x v="0"/>
    <x v="7"/>
    <x v="9"/>
    <x v="3"/>
  </r>
  <r>
    <x v="46"/>
    <x v="24"/>
    <x v="7"/>
    <n v="3"/>
    <n v="210"/>
    <n v="630"/>
    <x v="1"/>
    <x v="0"/>
    <x v="4"/>
    <x v="5"/>
    <x v="3"/>
  </r>
  <r>
    <x v="47"/>
    <x v="42"/>
    <x v="0"/>
    <n v="18"/>
    <n v="205"/>
    <n v="3690"/>
    <x v="1"/>
    <x v="0"/>
    <x v="3"/>
    <x v="3"/>
    <x v="2"/>
  </r>
  <r>
    <x v="47"/>
    <x v="45"/>
    <x v="4"/>
    <n v="2"/>
    <n v="365"/>
    <n v="730"/>
    <x v="1"/>
    <x v="0"/>
    <x v="12"/>
    <x v="19"/>
    <x v="1"/>
  </r>
  <r>
    <x v="47"/>
    <x v="61"/>
    <x v="0"/>
    <n v="3"/>
    <n v="344"/>
    <n v="1032"/>
    <x v="1"/>
    <x v="0"/>
    <x v="8"/>
    <x v="18"/>
    <x v="0"/>
  </r>
  <r>
    <x v="47"/>
    <x v="22"/>
    <x v="2"/>
    <n v="3"/>
    <n v="145"/>
    <n v="435"/>
    <x v="1"/>
    <x v="0"/>
    <x v="6"/>
    <x v="7"/>
    <x v="3"/>
  </r>
  <r>
    <x v="47"/>
    <x v="6"/>
    <x v="0"/>
    <n v="3"/>
    <n v="109"/>
    <n v="327"/>
    <x v="1"/>
    <x v="0"/>
    <x v="5"/>
    <x v="6"/>
    <x v="2"/>
  </r>
  <r>
    <x v="47"/>
    <x v="7"/>
    <x v="5"/>
    <n v="13"/>
    <n v="293"/>
    <n v="3809"/>
    <x v="1"/>
    <x v="0"/>
    <x v="6"/>
    <x v="7"/>
    <x v="3"/>
  </r>
  <r>
    <x v="48"/>
    <x v="26"/>
    <x v="9"/>
    <n v="4"/>
    <n v="467"/>
    <n v="1868"/>
    <x v="1"/>
    <x v="0"/>
    <x v="6"/>
    <x v="7"/>
    <x v="3"/>
  </r>
  <r>
    <x v="48"/>
    <x v="41"/>
    <x v="0"/>
    <n v="4"/>
    <n v="296"/>
    <n v="1184"/>
    <x v="1"/>
    <x v="0"/>
    <x v="10"/>
    <x v="13"/>
    <x v="3"/>
  </r>
  <r>
    <x v="49"/>
    <x v="31"/>
    <x v="3"/>
    <n v="4"/>
    <n v="390"/>
    <n v="1560"/>
    <x v="1"/>
    <x v="0"/>
    <x v="6"/>
    <x v="7"/>
    <x v="3"/>
  </r>
  <r>
    <x v="49"/>
    <x v="50"/>
    <x v="5"/>
    <n v="17"/>
    <n v="410"/>
    <n v="6970"/>
    <x v="1"/>
    <x v="0"/>
    <x v="2"/>
    <x v="22"/>
    <x v="1"/>
  </r>
  <r>
    <x v="50"/>
    <x v="4"/>
    <x v="4"/>
    <n v="2"/>
    <n v="213"/>
    <n v="426"/>
    <x v="1"/>
    <x v="0"/>
    <x v="3"/>
    <x v="4"/>
    <x v="2"/>
  </r>
  <r>
    <x v="50"/>
    <x v="2"/>
    <x v="6"/>
    <n v="3"/>
    <n v="101"/>
    <n v="303"/>
    <x v="1"/>
    <x v="0"/>
    <x v="2"/>
    <x v="2"/>
    <x v="1"/>
  </r>
  <r>
    <x v="50"/>
    <x v="44"/>
    <x v="0"/>
    <n v="3"/>
    <n v="101"/>
    <n v="303"/>
    <x v="1"/>
    <x v="0"/>
    <x v="6"/>
    <x v="7"/>
    <x v="3"/>
  </r>
  <r>
    <x v="51"/>
    <x v="31"/>
    <x v="8"/>
    <n v="1"/>
    <n v="291"/>
    <n v="291"/>
    <x v="1"/>
    <x v="0"/>
    <x v="6"/>
    <x v="7"/>
    <x v="3"/>
  </r>
  <r>
    <x v="51"/>
    <x v="6"/>
    <x v="1"/>
    <n v="2"/>
    <n v="347"/>
    <n v="694"/>
    <x v="1"/>
    <x v="0"/>
    <x v="5"/>
    <x v="6"/>
    <x v="2"/>
  </r>
  <r>
    <x v="51"/>
    <x v="35"/>
    <x v="2"/>
    <n v="3"/>
    <n v="485"/>
    <n v="1455"/>
    <x v="1"/>
    <x v="0"/>
    <x v="2"/>
    <x v="2"/>
    <x v="1"/>
  </r>
  <r>
    <x v="51"/>
    <x v="59"/>
    <x v="5"/>
    <n v="1"/>
    <n v="338"/>
    <n v="338"/>
    <x v="1"/>
    <x v="0"/>
    <x v="8"/>
    <x v="15"/>
    <x v="0"/>
  </r>
  <r>
    <x v="51"/>
    <x v="62"/>
    <x v="9"/>
    <n v="3"/>
    <n v="141"/>
    <n v="423"/>
    <x v="1"/>
    <x v="0"/>
    <x v="1"/>
    <x v="21"/>
    <x v="1"/>
  </r>
  <r>
    <x v="52"/>
    <x v="52"/>
    <x v="7"/>
    <n v="16"/>
    <n v="474"/>
    <n v="7584"/>
    <x v="1"/>
    <x v="0"/>
    <x v="3"/>
    <x v="3"/>
    <x v="2"/>
  </r>
  <r>
    <x v="52"/>
    <x v="0"/>
    <x v="8"/>
    <n v="3"/>
    <n v="409"/>
    <n v="1227"/>
    <x v="1"/>
    <x v="0"/>
    <x v="0"/>
    <x v="0"/>
    <x v="0"/>
  </r>
  <r>
    <x v="52"/>
    <x v="4"/>
    <x v="7"/>
    <n v="1"/>
    <n v="453"/>
    <n v="453"/>
    <x v="1"/>
    <x v="0"/>
    <x v="3"/>
    <x v="4"/>
    <x v="2"/>
  </r>
  <r>
    <x v="52"/>
    <x v="60"/>
    <x v="7"/>
    <n v="13"/>
    <n v="354"/>
    <n v="4602"/>
    <x v="1"/>
    <x v="0"/>
    <x v="10"/>
    <x v="14"/>
    <x v="3"/>
  </r>
  <r>
    <x v="53"/>
    <x v="63"/>
    <x v="10"/>
    <n v="3"/>
    <n v="253"/>
    <n v="759"/>
    <x v="1"/>
    <x v="0"/>
    <x v="10"/>
    <x v="14"/>
    <x v="3"/>
  </r>
  <r>
    <x v="53"/>
    <x v="13"/>
    <x v="5"/>
    <n v="1"/>
    <n v="301"/>
    <n v="301"/>
    <x v="1"/>
    <x v="0"/>
    <x v="1"/>
    <x v="1"/>
    <x v="1"/>
  </r>
  <r>
    <x v="53"/>
    <x v="0"/>
    <x v="0"/>
    <n v="3"/>
    <n v="409"/>
    <n v="1227"/>
    <x v="1"/>
    <x v="0"/>
    <x v="0"/>
    <x v="0"/>
    <x v="0"/>
  </r>
  <r>
    <x v="53"/>
    <x v="6"/>
    <x v="9"/>
    <n v="3"/>
    <n v="447"/>
    <n v="1341"/>
    <x v="1"/>
    <x v="0"/>
    <x v="5"/>
    <x v="6"/>
    <x v="2"/>
  </r>
  <r>
    <x v="53"/>
    <x v="37"/>
    <x v="4"/>
    <n v="4"/>
    <n v="142"/>
    <n v="568"/>
    <x v="1"/>
    <x v="0"/>
    <x v="10"/>
    <x v="13"/>
    <x v="3"/>
  </r>
  <r>
    <x v="54"/>
    <x v="15"/>
    <x v="6"/>
    <n v="1"/>
    <n v="280"/>
    <n v="280"/>
    <x v="1"/>
    <x v="0"/>
    <x v="10"/>
    <x v="13"/>
    <x v="3"/>
  </r>
  <r>
    <x v="54"/>
    <x v="6"/>
    <x v="6"/>
    <n v="1"/>
    <n v="247"/>
    <n v="247"/>
    <x v="1"/>
    <x v="0"/>
    <x v="5"/>
    <x v="6"/>
    <x v="2"/>
  </r>
  <r>
    <x v="54"/>
    <x v="51"/>
    <x v="0"/>
    <n v="3"/>
    <n v="284"/>
    <n v="852"/>
    <x v="1"/>
    <x v="0"/>
    <x v="3"/>
    <x v="3"/>
    <x v="2"/>
  </r>
  <r>
    <x v="54"/>
    <x v="64"/>
    <x v="5"/>
    <n v="2"/>
    <n v="401"/>
    <n v="802"/>
    <x v="1"/>
    <x v="0"/>
    <x v="1"/>
    <x v="21"/>
    <x v="1"/>
  </r>
  <r>
    <x v="54"/>
    <x v="1"/>
    <x v="3"/>
    <n v="3"/>
    <n v="365"/>
    <n v="1095"/>
    <x v="1"/>
    <x v="0"/>
    <x v="1"/>
    <x v="1"/>
    <x v="1"/>
  </r>
  <r>
    <x v="54"/>
    <x v="21"/>
    <x v="8"/>
    <n v="2"/>
    <n v="222"/>
    <n v="444"/>
    <x v="1"/>
    <x v="0"/>
    <x v="8"/>
    <x v="10"/>
    <x v="0"/>
  </r>
  <r>
    <x v="55"/>
    <x v="40"/>
    <x v="6"/>
    <n v="3"/>
    <n v="440"/>
    <n v="1320"/>
    <x v="1"/>
    <x v="0"/>
    <x v="7"/>
    <x v="9"/>
    <x v="3"/>
  </r>
  <r>
    <x v="56"/>
    <x v="38"/>
    <x v="2"/>
    <n v="20"/>
    <n v="325"/>
    <n v="6500"/>
    <x v="1"/>
    <x v="0"/>
    <x v="8"/>
    <x v="18"/>
    <x v="0"/>
  </r>
  <r>
    <x v="56"/>
    <x v="34"/>
    <x v="7"/>
    <n v="1"/>
    <n v="336"/>
    <n v="336"/>
    <x v="1"/>
    <x v="0"/>
    <x v="11"/>
    <x v="17"/>
    <x v="3"/>
  </r>
  <r>
    <x v="56"/>
    <x v="2"/>
    <x v="9"/>
    <n v="2"/>
    <n v="236"/>
    <n v="472"/>
    <x v="1"/>
    <x v="0"/>
    <x v="2"/>
    <x v="2"/>
    <x v="1"/>
  </r>
  <r>
    <x v="56"/>
    <x v="44"/>
    <x v="4"/>
    <n v="2"/>
    <n v="177"/>
    <n v="354"/>
    <x v="1"/>
    <x v="0"/>
    <x v="6"/>
    <x v="7"/>
    <x v="3"/>
  </r>
  <r>
    <x v="56"/>
    <x v="35"/>
    <x v="1"/>
    <n v="3"/>
    <n v="401"/>
    <n v="1203"/>
    <x v="1"/>
    <x v="0"/>
    <x v="2"/>
    <x v="2"/>
    <x v="1"/>
  </r>
  <r>
    <x v="56"/>
    <x v="26"/>
    <x v="10"/>
    <n v="2"/>
    <n v="204"/>
    <n v="408"/>
    <x v="1"/>
    <x v="0"/>
    <x v="6"/>
    <x v="7"/>
    <x v="3"/>
  </r>
  <r>
    <x v="56"/>
    <x v="63"/>
    <x v="1"/>
    <n v="1"/>
    <n v="413"/>
    <n v="413"/>
    <x v="1"/>
    <x v="0"/>
    <x v="10"/>
    <x v="14"/>
    <x v="3"/>
  </r>
  <r>
    <x v="57"/>
    <x v="22"/>
    <x v="4"/>
    <n v="1"/>
    <n v="106"/>
    <n v="106"/>
    <x v="1"/>
    <x v="0"/>
    <x v="6"/>
    <x v="7"/>
    <x v="3"/>
  </r>
  <r>
    <x v="57"/>
    <x v="44"/>
    <x v="6"/>
    <n v="2"/>
    <n v="121"/>
    <n v="242"/>
    <x v="1"/>
    <x v="0"/>
    <x v="6"/>
    <x v="7"/>
    <x v="3"/>
  </r>
  <r>
    <x v="57"/>
    <x v="0"/>
    <x v="4"/>
    <n v="2"/>
    <n v="475"/>
    <n v="950"/>
    <x v="1"/>
    <x v="0"/>
    <x v="0"/>
    <x v="0"/>
    <x v="0"/>
  </r>
  <r>
    <x v="57"/>
    <x v="63"/>
    <x v="10"/>
    <n v="3"/>
    <n v="438"/>
    <n v="1314"/>
    <x v="1"/>
    <x v="0"/>
    <x v="10"/>
    <x v="14"/>
    <x v="3"/>
  </r>
  <r>
    <x v="57"/>
    <x v="44"/>
    <x v="3"/>
    <n v="2"/>
    <n v="317"/>
    <n v="634"/>
    <x v="1"/>
    <x v="0"/>
    <x v="6"/>
    <x v="7"/>
    <x v="3"/>
  </r>
  <r>
    <x v="57"/>
    <x v="9"/>
    <x v="4"/>
    <n v="2"/>
    <n v="159"/>
    <n v="318"/>
    <x v="1"/>
    <x v="0"/>
    <x v="3"/>
    <x v="8"/>
    <x v="2"/>
  </r>
  <r>
    <x v="58"/>
    <x v="58"/>
    <x v="4"/>
    <n v="2"/>
    <n v="476"/>
    <n v="952"/>
    <x v="1"/>
    <x v="0"/>
    <x v="5"/>
    <x v="6"/>
    <x v="2"/>
  </r>
  <r>
    <x v="58"/>
    <x v="34"/>
    <x v="1"/>
    <n v="2"/>
    <n v="410"/>
    <n v="820"/>
    <x v="1"/>
    <x v="0"/>
    <x v="11"/>
    <x v="17"/>
    <x v="3"/>
  </r>
  <r>
    <x v="58"/>
    <x v="18"/>
    <x v="0"/>
    <n v="3"/>
    <n v="407"/>
    <n v="1221"/>
    <x v="1"/>
    <x v="0"/>
    <x v="6"/>
    <x v="7"/>
    <x v="3"/>
  </r>
  <r>
    <x v="58"/>
    <x v="44"/>
    <x v="3"/>
    <n v="24"/>
    <n v="491"/>
    <n v="11784"/>
    <x v="1"/>
    <x v="0"/>
    <x v="6"/>
    <x v="7"/>
    <x v="3"/>
  </r>
  <r>
    <x v="58"/>
    <x v="3"/>
    <x v="7"/>
    <n v="1"/>
    <n v="246"/>
    <n v="246"/>
    <x v="1"/>
    <x v="0"/>
    <x v="3"/>
    <x v="3"/>
    <x v="2"/>
  </r>
  <r>
    <x v="58"/>
    <x v="35"/>
    <x v="3"/>
    <n v="2"/>
    <n v="204"/>
    <n v="408"/>
    <x v="1"/>
    <x v="0"/>
    <x v="2"/>
    <x v="2"/>
    <x v="1"/>
  </r>
  <r>
    <x v="59"/>
    <x v="24"/>
    <x v="3"/>
    <n v="24"/>
    <n v="204"/>
    <n v="4896"/>
    <x v="2"/>
    <x v="0"/>
    <x v="4"/>
    <x v="5"/>
    <x v="3"/>
  </r>
  <r>
    <x v="59"/>
    <x v="15"/>
    <x v="1"/>
    <n v="1"/>
    <n v="355"/>
    <n v="355"/>
    <x v="2"/>
    <x v="0"/>
    <x v="10"/>
    <x v="13"/>
    <x v="3"/>
  </r>
  <r>
    <x v="59"/>
    <x v="6"/>
    <x v="3"/>
    <n v="2"/>
    <n v="421"/>
    <n v="842"/>
    <x v="2"/>
    <x v="0"/>
    <x v="5"/>
    <x v="6"/>
    <x v="2"/>
  </r>
  <r>
    <x v="59"/>
    <x v="18"/>
    <x v="3"/>
    <n v="1"/>
    <n v="302"/>
    <n v="302"/>
    <x v="2"/>
    <x v="0"/>
    <x v="6"/>
    <x v="7"/>
    <x v="3"/>
  </r>
  <r>
    <x v="59"/>
    <x v="48"/>
    <x v="7"/>
    <n v="1"/>
    <n v="197"/>
    <n v="197"/>
    <x v="2"/>
    <x v="0"/>
    <x v="13"/>
    <x v="20"/>
    <x v="0"/>
  </r>
  <r>
    <x v="60"/>
    <x v="16"/>
    <x v="0"/>
    <n v="1"/>
    <n v="152"/>
    <n v="152"/>
    <x v="2"/>
    <x v="0"/>
    <x v="3"/>
    <x v="4"/>
    <x v="2"/>
  </r>
  <r>
    <x v="60"/>
    <x v="30"/>
    <x v="6"/>
    <n v="3"/>
    <n v="412"/>
    <n v="1236"/>
    <x v="2"/>
    <x v="0"/>
    <x v="8"/>
    <x v="15"/>
    <x v="0"/>
  </r>
  <r>
    <x v="61"/>
    <x v="32"/>
    <x v="6"/>
    <n v="2"/>
    <n v="137"/>
    <n v="274"/>
    <x v="2"/>
    <x v="0"/>
    <x v="3"/>
    <x v="8"/>
    <x v="2"/>
  </r>
  <r>
    <x v="61"/>
    <x v="65"/>
    <x v="0"/>
    <n v="2"/>
    <n v="479"/>
    <n v="958"/>
    <x v="2"/>
    <x v="0"/>
    <x v="8"/>
    <x v="18"/>
    <x v="0"/>
  </r>
  <r>
    <x v="61"/>
    <x v="66"/>
    <x v="8"/>
    <n v="2"/>
    <n v="291"/>
    <n v="582"/>
    <x v="2"/>
    <x v="0"/>
    <x v="12"/>
    <x v="19"/>
    <x v="1"/>
  </r>
  <r>
    <x v="61"/>
    <x v="40"/>
    <x v="1"/>
    <n v="4"/>
    <n v="252"/>
    <n v="1008"/>
    <x v="2"/>
    <x v="0"/>
    <x v="7"/>
    <x v="9"/>
    <x v="3"/>
  </r>
  <r>
    <x v="61"/>
    <x v="34"/>
    <x v="5"/>
    <n v="3"/>
    <n v="162"/>
    <n v="486"/>
    <x v="2"/>
    <x v="0"/>
    <x v="11"/>
    <x v="17"/>
    <x v="3"/>
  </r>
  <r>
    <x v="61"/>
    <x v="52"/>
    <x v="10"/>
    <n v="1"/>
    <n v="149"/>
    <n v="149"/>
    <x v="2"/>
    <x v="0"/>
    <x v="3"/>
    <x v="3"/>
    <x v="2"/>
  </r>
  <r>
    <x v="61"/>
    <x v="44"/>
    <x v="1"/>
    <n v="2"/>
    <n v="138"/>
    <n v="276"/>
    <x v="2"/>
    <x v="0"/>
    <x v="6"/>
    <x v="7"/>
    <x v="3"/>
  </r>
  <r>
    <x v="62"/>
    <x v="52"/>
    <x v="1"/>
    <n v="2"/>
    <n v="383"/>
    <n v="766"/>
    <x v="2"/>
    <x v="0"/>
    <x v="3"/>
    <x v="3"/>
    <x v="2"/>
  </r>
  <r>
    <x v="62"/>
    <x v="7"/>
    <x v="0"/>
    <n v="2"/>
    <n v="238"/>
    <n v="476"/>
    <x v="2"/>
    <x v="0"/>
    <x v="6"/>
    <x v="7"/>
    <x v="3"/>
  </r>
  <r>
    <x v="62"/>
    <x v="40"/>
    <x v="1"/>
    <n v="2"/>
    <n v="415"/>
    <n v="830"/>
    <x v="2"/>
    <x v="0"/>
    <x v="7"/>
    <x v="9"/>
    <x v="3"/>
  </r>
  <r>
    <x v="62"/>
    <x v="33"/>
    <x v="0"/>
    <n v="1"/>
    <n v="211"/>
    <n v="211"/>
    <x v="2"/>
    <x v="0"/>
    <x v="9"/>
    <x v="16"/>
    <x v="2"/>
  </r>
  <r>
    <x v="62"/>
    <x v="8"/>
    <x v="5"/>
    <n v="10"/>
    <n v="101"/>
    <n v="1010"/>
    <x v="2"/>
    <x v="0"/>
    <x v="3"/>
    <x v="4"/>
    <x v="2"/>
  </r>
  <r>
    <x v="62"/>
    <x v="6"/>
    <x v="9"/>
    <n v="1"/>
    <n v="494"/>
    <n v="494"/>
    <x v="2"/>
    <x v="0"/>
    <x v="5"/>
    <x v="6"/>
    <x v="2"/>
  </r>
  <r>
    <x v="62"/>
    <x v="57"/>
    <x v="5"/>
    <n v="3"/>
    <n v="389"/>
    <n v="1167"/>
    <x v="2"/>
    <x v="0"/>
    <x v="8"/>
    <x v="18"/>
    <x v="0"/>
  </r>
  <r>
    <x v="63"/>
    <x v="10"/>
    <x v="1"/>
    <n v="2"/>
    <n v="235"/>
    <n v="470"/>
    <x v="2"/>
    <x v="0"/>
    <x v="2"/>
    <x v="2"/>
    <x v="1"/>
  </r>
  <r>
    <x v="63"/>
    <x v="4"/>
    <x v="1"/>
    <n v="3"/>
    <n v="207"/>
    <n v="621"/>
    <x v="2"/>
    <x v="0"/>
    <x v="3"/>
    <x v="4"/>
    <x v="2"/>
  </r>
  <r>
    <x v="63"/>
    <x v="60"/>
    <x v="4"/>
    <n v="3"/>
    <n v="239"/>
    <n v="717"/>
    <x v="2"/>
    <x v="0"/>
    <x v="10"/>
    <x v="14"/>
    <x v="3"/>
  </r>
  <r>
    <x v="63"/>
    <x v="49"/>
    <x v="7"/>
    <n v="3"/>
    <n v="429"/>
    <n v="1287"/>
    <x v="2"/>
    <x v="0"/>
    <x v="1"/>
    <x v="21"/>
    <x v="1"/>
  </r>
  <r>
    <x v="64"/>
    <x v="67"/>
    <x v="9"/>
    <n v="21"/>
    <n v="367"/>
    <n v="7707"/>
    <x v="2"/>
    <x v="0"/>
    <x v="9"/>
    <x v="16"/>
    <x v="2"/>
  </r>
  <r>
    <x v="64"/>
    <x v="29"/>
    <x v="10"/>
    <n v="2"/>
    <n v="364"/>
    <n v="728"/>
    <x v="2"/>
    <x v="0"/>
    <x v="6"/>
    <x v="7"/>
    <x v="3"/>
  </r>
  <r>
    <x v="64"/>
    <x v="0"/>
    <x v="3"/>
    <n v="7"/>
    <n v="125"/>
    <n v="875"/>
    <x v="2"/>
    <x v="0"/>
    <x v="0"/>
    <x v="0"/>
    <x v="0"/>
  </r>
  <r>
    <x v="64"/>
    <x v="13"/>
    <x v="8"/>
    <n v="2"/>
    <n v="433"/>
    <n v="866"/>
    <x v="2"/>
    <x v="0"/>
    <x v="1"/>
    <x v="1"/>
    <x v="1"/>
  </r>
  <r>
    <x v="64"/>
    <x v="15"/>
    <x v="4"/>
    <n v="3"/>
    <n v="496"/>
    <n v="1488"/>
    <x v="2"/>
    <x v="0"/>
    <x v="10"/>
    <x v="13"/>
    <x v="3"/>
  </r>
  <r>
    <x v="65"/>
    <x v="52"/>
    <x v="5"/>
    <n v="2"/>
    <n v="104"/>
    <n v="208"/>
    <x v="2"/>
    <x v="0"/>
    <x v="3"/>
    <x v="3"/>
    <x v="2"/>
  </r>
  <r>
    <x v="65"/>
    <x v="7"/>
    <x v="2"/>
    <n v="2"/>
    <n v="401"/>
    <n v="802"/>
    <x v="2"/>
    <x v="0"/>
    <x v="6"/>
    <x v="7"/>
    <x v="3"/>
  </r>
  <r>
    <x v="65"/>
    <x v="7"/>
    <x v="0"/>
    <n v="16"/>
    <n v="215"/>
    <n v="3440"/>
    <x v="2"/>
    <x v="0"/>
    <x v="6"/>
    <x v="7"/>
    <x v="3"/>
  </r>
  <r>
    <x v="66"/>
    <x v="53"/>
    <x v="2"/>
    <n v="1"/>
    <n v="211"/>
    <n v="211"/>
    <x v="2"/>
    <x v="0"/>
    <x v="5"/>
    <x v="6"/>
    <x v="2"/>
  </r>
  <r>
    <x v="66"/>
    <x v="18"/>
    <x v="3"/>
    <n v="1"/>
    <n v="130"/>
    <n v="130"/>
    <x v="2"/>
    <x v="0"/>
    <x v="6"/>
    <x v="7"/>
    <x v="3"/>
  </r>
  <r>
    <x v="66"/>
    <x v="29"/>
    <x v="3"/>
    <n v="4"/>
    <n v="254"/>
    <n v="1016"/>
    <x v="2"/>
    <x v="0"/>
    <x v="6"/>
    <x v="7"/>
    <x v="3"/>
  </r>
  <r>
    <x v="66"/>
    <x v="68"/>
    <x v="6"/>
    <n v="3"/>
    <n v="494"/>
    <n v="1482"/>
    <x v="2"/>
    <x v="0"/>
    <x v="13"/>
    <x v="20"/>
    <x v="0"/>
  </r>
  <r>
    <x v="66"/>
    <x v="51"/>
    <x v="5"/>
    <n v="2"/>
    <n v="265"/>
    <n v="530"/>
    <x v="2"/>
    <x v="0"/>
    <x v="3"/>
    <x v="3"/>
    <x v="2"/>
  </r>
  <r>
    <x v="66"/>
    <x v="8"/>
    <x v="5"/>
    <n v="9"/>
    <n v="243"/>
    <n v="2187"/>
    <x v="2"/>
    <x v="0"/>
    <x v="3"/>
    <x v="4"/>
    <x v="2"/>
  </r>
  <r>
    <x v="67"/>
    <x v="46"/>
    <x v="5"/>
    <n v="3"/>
    <n v="276"/>
    <n v="828"/>
    <x v="2"/>
    <x v="0"/>
    <x v="3"/>
    <x v="8"/>
    <x v="2"/>
  </r>
  <r>
    <x v="67"/>
    <x v="67"/>
    <x v="0"/>
    <n v="2"/>
    <n v="489"/>
    <n v="978"/>
    <x v="2"/>
    <x v="0"/>
    <x v="9"/>
    <x v="16"/>
    <x v="2"/>
  </r>
  <r>
    <x v="67"/>
    <x v="45"/>
    <x v="6"/>
    <n v="3"/>
    <n v="259"/>
    <n v="777"/>
    <x v="2"/>
    <x v="0"/>
    <x v="12"/>
    <x v="19"/>
    <x v="1"/>
  </r>
  <r>
    <x v="67"/>
    <x v="17"/>
    <x v="1"/>
    <n v="2"/>
    <n v="386"/>
    <n v="772"/>
    <x v="2"/>
    <x v="0"/>
    <x v="3"/>
    <x v="8"/>
    <x v="2"/>
  </r>
  <r>
    <x v="67"/>
    <x v="31"/>
    <x v="6"/>
    <n v="2"/>
    <n v="471"/>
    <n v="942"/>
    <x v="2"/>
    <x v="0"/>
    <x v="6"/>
    <x v="7"/>
    <x v="3"/>
  </r>
  <r>
    <x v="67"/>
    <x v="9"/>
    <x v="8"/>
    <n v="2"/>
    <n v="277"/>
    <n v="554"/>
    <x v="2"/>
    <x v="0"/>
    <x v="3"/>
    <x v="8"/>
    <x v="2"/>
  </r>
  <r>
    <x v="68"/>
    <x v="55"/>
    <x v="1"/>
    <n v="11"/>
    <n v="291"/>
    <n v="3201"/>
    <x v="2"/>
    <x v="0"/>
    <x v="3"/>
    <x v="8"/>
    <x v="2"/>
  </r>
  <r>
    <x v="68"/>
    <x v="12"/>
    <x v="8"/>
    <n v="2"/>
    <n v="437"/>
    <n v="874"/>
    <x v="2"/>
    <x v="0"/>
    <x v="3"/>
    <x v="3"/>
    <x v="2"/>
  </r>
  <r>
    <x v="68"/>
    <x v="26"/>
    <x v="3"/>
    <n v="3"/>
    <n v="159"/>
    <n v="477"/>
    <x v="2"/>
    <x v="0"/>
    <x v="6"/>
    <x v="7"/>
    <x v="3"/>
  </r>
  <r>
    <x v="68"/>
    <x v="0"/>
    <x v="4"/>
    <n v="1"/>
    <n v="138"/>
    <n v="138"/>
    <x v="2"/>
    <x v="0"/>
    <x v="0"/>
    <x v="0"/>
    <x v="0"/>
  </r>
  <r>
    <x v="68"/>
    <x v="50"/>
    <x v="8"/>
    <n v="2"/>
    <n v="135"/>
    <n v="270"/>
    <x v="2"/>
    <x v="0"/>
    <x v="2"/>
    <x v="22"/>
    <x v="1"/>
  </r>
  <r>
    <x v="69"/>
    <x v="26"/>
    <x v="3"/>
    <n v="1"/>
    <n v="290"/>
    <n v="290"/>
    <x v="2"/>
    <x v="0"/>
    <x v="6"/>
    <x v="7"/>
    <x v="3"/>
  </r>
  <r>
    <x v="69"/>
    <x v="44"/>
    <x v="10"/>
    <n v="3"/>
    <n v="110"/>
    <n v="330"/>
    <x v="2"/>
    <x v="0"/>
    <x v="6"/>
    <x v="7"/>
    <x v="3"/>
  </r>
  <r>
    <x v="69"/>
    <x v="15"/>
    <x v="4"/>
    <n v="2"/>
    <n v="348"/>
    <n v="696"/>
    <x v="2"/>
    <x v="0"/>
    <x v="10"/>
    <x v="13"/>
    <x v="3"/>
  </r>
  <r>
    <x v="69"/>
    <x v="48"/>
    <x v="1"/>
    <n v="1"/>
    <n v="351"/>
    <n v="351"/>
    <x v="2"/>
    <x v="0"/>
    <x v="13"/>
    <x v="20"/>
    <x v="0"/>
  </r>
  <r>
    <x v="69"/>
    <x v="16"/>
    <x v="9"/>
    <n v="1"/>
    <n v="330"/>
    <n v="330"/>
    <x v="2"/>
    <x v="0"/>
    <x v="3"/>
    <x v="4"/>
    <x v="2"/>
  </r>
  <r>
    <x v="69"/>
    <x v="27"/>
    <x v="4"/>
    <n v="3"/>
    <n v="318"/>
    <n v="954"/>
    <x v="2"/>
    <x v="0"/>
    <x v="9"/>
    <x v="11"/>
    <x v="2"/>
  </r>
  <r>
    <x v="69"/>
    <x v="6"/>
    <x v="2"/>
    <n v="1"/>
    <n v="450"/>
    <n v="450"/>
    <x v="2"/>
    <x v="0"/>
    <x v="5"/>
    <x v="6"/>
    <x v="2"/>
  </r>
  <r>
    <x v="70"/>
    <x v="38"/>
    <x v="0"/>
    <n v="3"/>
    <n v="472"/>
    <n v="1416"/>
    <x v="2"/>
    <x v="0"/>
    <x v="8"/>
    <x v="18"/>
    <x v="0"/>
  </r>
  <r>
    <x v="70"/>
    <x v="56"/>
    <x v="5"/>
    <n v="3"/>
    <n v="245"/>
    <n v="735"/>
    <x v="2"/>
    <x v="0"/>
    <x v="9"/>
    <x v="11"/>
    <x v="2"/>
  </r>
  <r>
    <x v="70"/>
    <x v="51"/>
    <x v="1"/>
    <n v="2"/>
    <n v="232"/>
    <n v="464"/>
    <x v="2"/>
    <x v="0"/>
    <x v="3"/>
    <x v="3"/>
    <x v="2"/>
  </r>
  <r>
    <x v="71"/>
    <x v="0"/>
    <x v="6"/>
    <n v="4"/>
    <n v="471"/>
    <n v="1884"/>
    <x v="2"/>
    <x v="0"/>
    <x v="0"/>
    <x v="0"/>
    <x v="0"/>
  </r>
  <r>
    <x v="71"/>
    <x v="1"/>
    <x v="5"/>
    <n v="2"/>
    <n v="404"/>
    <n v="808"/>
    <x v="2"/>
    <x v="0"/>
    <x v="1"/>
    <x v="1"/>
    <x v="1"/>
  </r>
  <r>
    <x v="71"/>
    <x v="58"/>
    <x v="3"/>
    <n v="2"/>
    <n v="415"/>
    <n v="830"/>
    <x v="2"/>
    <x v="0"/>
    <x v="5"/>
    <x v="6"/>
    <x v="2"/>
  </r>
  <r>
    <x v="72"/>
    <x v="47"/>
    <x v="0"/>
    <n v="1"/>
    <n v="149"/>
    <n v="149"/>
    <x v="2"/>
    <x v="0"/>
    <x v="10"/>
    <x v="12"/>
    <x v="3"/>
  </r>
  <r>
    <x v="72"/>
    <x v="52"/>
    <x v="0"/>
    <n v="3"/>
    <n v="162"/>
    <n v="486"/>
    <x v="2"/>
    <x v="0"/>
    <x v="3"/>
    <x v="3"/>
    <x v="2"/>
  </r>
  <r>
    <x v="72"/>
    <x v="0"/>
    <x v="3"/>
    <n v="2"/>
    <n v="434"/>
    <n v="868"/>
    <x v="2"/>
    <x v="0"/>
    <x v="0"/>
    <x v="0"/>
    <x v="0"/>
  </r>
  <r>
    <x v="72"/>
    <x v="3"/>
    <x v="1"/>
    <n v="2"/>
    <n v="445"/>
    <n v="890"/>
    <x v="2"/>
    <x v="0"/>
    <x v="3"/>
    <x v="3"/>
    <x v="2"/>
  </r>
  <r>
    <x v="73"/>
    <x v="54"/>
    <x v="4"/>
    <n v="8"/>
    <n v="282"/>
    <n v="2256"/>
    <x v="2"/>
    <x v="0"/>
    <x v="9"/>
    <x v="11"/>
    <x v="2"/>
  </r>
  <r>
    <x v="73"/>
    <x v="37"/>
    <x v="1"/>
    <n v="2"/>
    <n v="263"/>
    <n v="526"/>
    <x v="2"/>
    <x v="0"/>
    <x v="10"/>
    <x v="13"/>
    <x v="3"/>
  </r>
  <r>
    <x v="73"/>
    <x v="24"/>
    <x v="1"/>
    <n v="4"/>
    <n v="113"/>
    <n v="452"/>
    <x v="2"/>
    <x v="0"/>
    <x v="4"/>
    <x v="5"/>
    <x v="3"/>
  </r>
  <r>
    <x v="74"/>
    <x v="64"/>
    <x v="1"/>
    <n v="1"/>
    <n v="307"/>
    <n v="307"/>
    <x v="2"/>
    <x v="0"/>
    <x v="1"/>
    <x v="21"/>
    <x v="1"/>
  </r>
  <r>
    <x v="74"/>
    <x v="68"/>
    <x v="1"/>
    <n v="1"/>
    <n v="152"/>
    <n v="152"/>
    <x v="2"/>
    <x v="0"/>
    <x v="13"/>
    <x v="20"/>
    <x v="0"/>
  </r>
  <r>
    <x v="74"/>
    <x v="55"/>
    <x v="5"/>
    <n v="1"/>
    <n v="163"/>
    <n v="163"/>
    <x v="2"/>
    <x v="0"/>
    <x v="3"/>
    <x v="8"/>
    <x v="2"/>
  </r>
  <r>
    <x v="74"/>
    <x v="38"/>
    <x v="7"/>
    <n v="2"/>
    <n v="478"/>
    <n v="956"/>
    <x v="2"/>
    <x v="0"/>
    <x v="8"/>
    <x v="18"/>
    <x v="0"/>
  </r>
  <r>
    <x v="75"/>
    <x v="15"/>
    <x v="8"/>
    <n v="1"/>
    <n v="285"/>
    <n v="285"/>
    <x v="2"/>
    <x v="0"/>
    <x v="10"/>
    <x v="13"/>
    <x v="3"/>
  </r>
  <r>
    <x v="75"/>
    <x v="5"/>
    <x v="4"/>
    <n v="2"/>
    <n v="187"/>
    <n v="374"/>
    <x v="2"/>
    <x v="0"/>
    <x v="9"/>
    <x v="11"/>
    <x v="2"/>
  </r>
  <r>
    <x v="75"/>
    <x v="15"/>
    <x v="5"/>
    <n v="1"/>
    <n v="351"/>
    <n v="351"/>
    <x v="2"/>
    <x v="0"/>
    <x v="10"/>
    <x v="13"/>
    <x v="3"/>
  </r>
  <r>
    <x v="75"/>
    <x v="33"/>
    <x v="1"/>
    <n v="2"/>
    <n v="241"/>
    <n v="482"/>
    <x v="2"/>
    <x v="0"/>
    <x v="9"/>
    <x v="16"/>
    <x v="2"/>
  </r>
  <r>
    <x v="75"/>
    <x v="15"/>
    <x v="3"/>
    <n v="3"/>
    <n v="333"/>
    <n v="999"/>
    <x v="2"/>
    <x v="0"/>
    <x v="10"/>
    <x v="13"/>
    <x v="3"/>
  </r>
  <r>
    <x v="75"/>
    <x v="7"/>
    <x v="0"/>
    <n v="2"/>
    <n v="257"/>
    <n v="514"/>
    <x v="2"/>
    <x v="0"/>
    <x v="6"/>
    <x v="7"/>
    <x v="3"/>
  </r>
  <r>
    <x v="76"/>
    <x v="44"/>
    <x v="5"/>
    <n v="3"/>
    <n v="247"/>
    <n v="741"/>
    <x v="2"/>
    <x v="0"/>
    <x v="6"/>
    <x v="7"/>
    <x v="3"/>
  </r>
  <r>
    <x v="76"/>
    <x v="66"/>
    <x v="9"/>
    <n v="1"/>
    <n v="224"/>
    <n v="224"/>
    <x v="2"/>
    <x v="0"/>
    <x v="12"/>
    <x v="19"/>
    <x v="1"/>
  </r>
  <r>
    <x v="76"/>
    <x v="9"/>
    <x v="4"/>
    <n v="1"/>
    <n v="126"/>
    <n v="126"/>
    <x v="2"/>
    <x v="0"/>
    <x v="3"/>
    <x v="8"/>
    <x v="2"/>
  </r>
  <r>
    <x v="76"/>
    <x v="19"/>
    <x v="8"/>
    <n v="2"/>
    <n v="451"/>
    <n v="902"/>
    <x v="2"/>
    <x v="0"/>
    <x v="10"/>
    <x v="14"/>
    <x v="3"/>
  </r>
  <r>
    <x v="77"/>
    <x v="30"/>
    <x v="0"/>
    <n v="1"/>
    <n v="210"/>
    <n v="210"/>
    <x v="2"/>
    <x v="0"/>
    <x v="8"/>
    <x v="15"/>
    <x v="0"/>
  </r>
  <r>
    <x v="78"/>
    <x v="58"/>
    <x v="1"/>
    <n v="1"/>
    <n v="190"/>
    <n v="190"/>
    <x v="2"/>
    <x v="0"/>
    <x v="5"/>
    <x v="6"/>
    <x v="2"/>
  </r>
  <r>
    <x v="78"/>
    <x v="2"/>
    <x v="7"/>
    <n v="2"/>
    <n v="419"/>
    <n v="838"/>
    <x v="2"/>
    <x v="0"/>
    <x v="2"/>
    <x v="2"/>
    <x v="1"/>
  </r>
  <r>
    <x v="78"/>
    <x v="61"/>
    <x v="4"/>
    <n v="2"/>
    <n v="151"/>
    <n v="302"/>
    <x v="2"/>
    <x v="0"/>
    <x v="8"/>
    <x v="18"/>
    <x v="0"/>
  </r>
  <r>
    <x v="78"/>
    <x v="28"/>
    <x v="5"/>
    <n v="2"/>
    <n v="373"/>
    <n v="746"/>
    <x v="2"/>
    <x v="0"/>
    <x v="6"/>
    <x v="7"/>
    <x v="3"/>
  </r>
  <r>
    <x v="78"/>
    <x v="35"/>
    <x v="3"/>
    <n v="3"/>
    <n v="114"/>
    <n v="342"/>
    <x v="2"/>
    <x v="0"/>
    <x v="2"/>
    <x v="2"/>
    <x v="1"/>
  </r>
  <r>
    <x v="79"/>
    <x v="39"/>
    <x v="6"/>
    <n v="1"/>
    <n v="179"/>
    <n v="179"/>
    <x v="2"/>
    <x v="0"/>
    <x v="5"/>
    <x v="6"/>
    <x v="2"/>
  </r>
  <r>
    <x v="79"/>
    <x v="38"/>
    <x v="7"/>
    <n v="4"/>
    <n v="274"/>
    <n v="1096"/>
    <x v="2"/>
    <x v="0"/>
    <x v="8"/>
    <x v="18"/>
    <x v="0"/>
  </r>
  <r>
    <x v="79"/>
    <x v="49"/>
    <x v="2"/>
    <n v="13"/>
    <n v="213"/>
    <n v="2769"/>
    <x v="2"/>
    <x v="0"/>
    <x v="1"/>
    <x v="21"/>
    <x v="1"/>
  </r>
  <r>
    <x v="79"/>
    <x v="10"/>
    <x v="4"/>
    <n v="2"/>
    <n v="412"/>
    <n v="824"/>
    <x v="2"/>
    <x v="0"/>
    <x v="2"/>
    <x v="2"/>
    <x v="1"/>
  </r>
  <r>
    <x v="79"/>
    <x v="31"/>
    <x v="3"/>
    <n v="1"/>
    <n v="458"/>
    <n v="458"/>
    <x v="2"/>
    <x v="0"/>
    <x v="6"/>
    <x v="7"/>
    <x v="3"/>
  </r>
  <r>
    <x v="79"/>
    <x v="17"/>
    <x v="0"/>
    <n v="2"/>
    <n v="128"/>
    <n v="256"/>
    <x v="2"/>
    <x v="0"/>
    <x v="3"/>
    <x v="8"/>
    <x v="2"/>
  </r>
  <r>
    <x v="79"/>
    <x v="48"/>
    <x v="4"/>
    <n v="1"/>
    <n v="387"/>
    <n v="387"/>
    <x v="2"/>
    <x v="0"/>
    <x v="13"/>
    <x v="20"/>
    <x v="0"/>
  </r>
  <r>
    <x v="79"/>
    <x v="25"/>
    <x v="3"/>
    <n v="4"/>
    <n v="108"/>
    <n v="432"/>
    <x v="2"/>
    <x v="0"/>
    <x v="4"/>
    <x v="5"/>
    <x v="3"/>
  </r>
  <r>
    <x v="80"/>
    <x v="28"/>
    <x v="10"/>
    <n v="1"/>
    <n v="213"/>
    <n v="213"/>
    <x v="2"/>
    <x v="0"/>
    <x v="6"/>
    <x v="7"/>
    <x v="3"/>
  </r>
  <r>
    <x v="80"/>
    <x v="35"/>
    <x v="5"/>
    <n v="1"/>
    <n v="404"/>
    <n v="404"/>
    <x v="2"/>
    <x v="0"/>
    <x v="2"/>
    <x v="2"/>
    <x v="1"/>
  </r>
  <r>
    <x v="80"/>
    <x v="36"/>
    <x v="8"/>
    <n v="3"/>
    <n v="411"/>
    <n v="1233"/>
    <x v="2"/>
    <x v="0"/>
    <x v="4"/>
    <x v="5"/>
    <x v="3"/>
  </r>
  <r>
    <x v="80"/>
    <x v="57"/>
    <x v="4"/>
    <n v="3"/>
    <n v="422"/>
    <n v="1266"/>
    <x v="2"/>
    <x v="0"/>
    <x v="8"/>
    <x v="18"/>
    <x v="0"/>
  </r>
  <r>
    <x v="81"/>
    <x v="28"/>
    <x v="7"/>
    <n v="2"/>
    <n v="380"/>
    <n v="760"/>
    <x v="2"/>
    <x v="0"/>
    <x v="6"/>
    <x v="7"/>
    <x v="3"/>
  </r>
  <r>
    <x v="81"/>
    <x v="61"/>
    <x v="0"/>
    <n v="4"/>
    <n v="377"/>
    <n v="1508"/>
    <x v="2"/>
    <x v="0"/>
    <x v="8"/>
    <x v="18"/>
    <x v="0"/>
  </r>
  <r>
    <x v="81"/>
    <x v="69"/>
    <x v="4"/>
    <n v="2"/>
    <n v="158"/>
    <n v="316"/>
    <x v="2"/>
    <x v="0"/>
    <x v="11"/>
    <x v="17"/>
    <x v="3"/>
  </r>
  <r>
    <x v="81"/>
    <x v="38"/>
    <x v="5"/>
    <n v="1"/>
    <n v="196"/>
    <n v="196"/>
    <x v="2"/>
    <x v="0"/>
    <x v="8"/>
    <x v="18"/>
    <x v="0"/>
  </r>
  <r>
    <x v="81"/>
    <x v="26"/>
    <x v="6"/>
    <n v="1"/>
    <n v="160"/>
    <n v="160"/>
    <x v="2"/>
    <x v="0"/>
    <x v="6"/>
    <x v="7"/>
    <x v="3"/>
  </r>
  <r>
    <x v="82"/>
    <x v="15"/>
    <x v="1"/>
    <n v="1"/>
    <n v="176"/>
    <n v="176"/>
    <x v="2"/>
    <x v="0"/>
    <x v="10"/>
    <x v="13"/>
    <x v="3"/>
  </r>
  <r>
    <x v="82"/>
    <x v="50"/>
    <x v="2"/>
    <n v="2"/>
    <n v="350"/>
    <n v="700"/>
    <x v="2"/>
    <x v="0"/>
    <x v="2"/>
    <x v="22"/>
    <x v="1"/>
  </r>
  <r>
    <x v="82"/>
    <x v="34"/>
    <x v="6"/>
    <n v="3"/>
    <n v="295"/>
    <n v="885"/>
    <x v="2"/>
    <x v="0"/>
    <x v="11"/>
    <x v="17"/>
    <x v="3"/>
  </r>
  <r>
    <x v="82"/>
    <x v="55"/>
    <x v="6"/>
    <n v="2"/>
    <n v="359"/>
    <n v="718"/>
    <x v="2"/>
    <x v="0"/>
    <x v="3"/>
    <x v="8"/>
    <x v="2"/>
  </r>
  <r>
    <x v="82"/>
    <x v="27"/>
    <x v="6"/>
    <n v="17"/>
    <n v="138"/>
    <n v="2346"/>
    <x v="2"/>
    <x v="0"/>
    <x v="9"/>
    <x v="11"/>
    <x v="2"/>
  </r>
  <r>
    <x v="82"/>
    <x v="65"/>
    <x v="1"/>
    <n v="3"/>
    <n v="187"/>
    <n v="561"/>
    <x v="2"/>
    <x v="0"/>
    <x v="8"/>
    <x v="18"/>
    <x v="0"/>
  </r>
  <r>
    <x v="83"/>
    <x v="1"/>
    <x v="1"/>
    <n v="3"/>
    <n v="144"/>
    <n v="432"/>
    <x v="2"/>
    <x v="0"/>
    <x v="1"/>
    <x v="1"/>
    <x v="1"/>
  </r>
  <r>
    <x v="83"/>
    <x v="63"/>
    <x v="2"/>
    <n v="3"/>
    <n v="180"/>
    <n v="540"/>
    <x v="2"/>
    <x v="0"/>
    <x v="10"/>
    <x v="14"/>
    <x v="3"/>
  </r>
  <r>
    <x v="83"/>
    <x v="0"/>
    <x v="5"/>
    <n v="2"/>
    <n v="195"/>
    <n v="390"/>
    <x v="2"/>
    <x v="0"/>
    <x v="0"/>
    <x v="0"/>
    <x v="0"/>
  </r>
  <r>
    <x v="83"/>
    <x v="22"/>
    <x v="6"/>
    <n v="2"/>
    <n v="415"/>
    <n v="830"/>
    <x v="2"/>
    <x v="0"/>
    <x v="6"/>
    <x v="7"/>
    <x v="3"/>
  </r>
  <r>
    <x v="83"/>
    <x v="26"/>
    <x v="6"/>
    <n v="3"/>
    <n v="365"/>
    <n v="1095"/>
    <x v="2"/>
    <x v="0"/>
    <x v="6"/>
    <x v="7"/>
    <x v="3"/>
  </r>
  <r>
    <x v="83"/>
    <x v="48"/>
    <x v="4"/>
    <n v="1"/>
    <n v="463"/>
    <n v="463"/>
    <x v="2"/>
    <x v="0"/>
    <x v="13"/>
    <x v="20"/>
    <x v="0"/>
  </r>
  <r>
    <x v="83"/>
    <x v="42"/>
    <x v="1"/>
    <n v="2"/>
    <n v="404"/>
    <n v="808"/>
    <x v="2"/>
    <x v="0"/>
    <x v="3"/>
    <x v="3"/>
    <x v="2"/>
  </r>
  <r>
    <x v="84"/>
    <x v="42"/>
    <x v="0"/>
    <n v="3"/>
    <n v="257"/>
    <n v="771"/>
    <x v="2"/>
    <x v="0"/>
    <x v="3"/>
    <x v="3"/>
    <x v="2"/>
  </r>
  <r>
    <x v="84"/>
    <x v="25"/>
    <x v="1"/>
    <n v="2"/>
    <n v="126"/>
    <n v="252"/>
    <x v="2"/>
    <x v="0"/>
    <x v="4"/>
    <x v="5"/>
    <x v="3"/>
  </r>
  <r>
    <x v="84"/>
    <x v="31"/>
    <x v="8"/>
    <n v="13"/>
    <n v="279"/>
    <n v="3627"/>
    <x v="2"/>
    <x v="0"/>
    <x v="6"/>
    <x v="7"/>
    <x v="3"/>
  </r>
  <r>
    <x v="84"/>
    <x v="56"/>
    <x v="6"/>
    <n v="2"/>
    <n v="137"/>
    <n v="274"/>
    <x v="2"/>
    <x v="0"/>
    <x v="9"/>
    <x v="11"/>
    <x v="2"/>
  </r>
  <r>
    <x v="84"/>
    <x v="40"/>
    <x v="2"/>
    <n v="3"/>
    <n v="254"/>
    <n v="762"/>
    <x v="2"/>
    <x v="0"/>
    <x v="7"/>
    <x v="9"/>
    <x v="3"/>
  </r>
  <r>
    <x v="85"/>
    <x v="31"/>
    <x v="6"/>
    <n v="2"/>
    <n v="288"/>
    <n v="576"/>
    <x v="2"/>
    <x v="0"/>
    <x v="6"/>
    <x v="7"/>
    <x v="3"/>
  </r>
  <r>
    <x v="85"/>
    <x v="0"/>
    <x v="1"/>
    <n v="2"/>
    <n v="171"/>
    <n v="342"/>
    <x v="2"/>
    <x v="0"/>
    <x v="0"/>
    <x v="0"/>
    <x v="0"/>
  </r>
  <r>
    <x v="85"/>
    <x v="0"/>
    <x v="7"/>
    <n v="2"/>
    <n v="238"/>
    <n v="476"/>
    <x v="2"/>
    <x v="0"/>
    <x v="0"/>
    <x v="0"/>
    <x v="0"/>
  </r>
  <r>
    <x v="85"/>
    <x v="24"/>
    <x v="4"/>
    <n v="2"/>
    <n v="313"/>
    <n v="626"/>
    <x v="2"/>
    <x v="0"/>
    <x v="4"/>
    <x v="5"/>
    <x v="3"/>
  </r>
  <r>
    <x v="86"/>
    <x v="26"/>
    <x v="4"/>
    <n v="20"/>
    <n v="389"/>
    <n v="7780"/>
    <x v="2"/>
    <x v="0"/>
    <x v="6"/>
    <x v="7"/>
    <x v="3"/>
  </r>
  <r>
    <x v="86"/>
    <x v="6"/>
    <x v="0"/>
    <n v="2"/>
    <n v="382"/>
    <n v="764"/>
    <x v="2"/>
    <x v="0"/>
    <x v="5"/>
    <x v="6"/>
    <x v="2"/>
  </r>
  <r>
    <x v="86"/>
    <x v="60"/>
    <x v="6"/>
    <n v="1"/>
    <n v="128"/>
    <n v="128"/>
    <x v="2"/>
    <x v="0"/>
    <x v="10"/>
    <x v="14"/>
    <x v="3"/>
  </r>
  <r>
    <x v="86"/>
    <x v="50"/>
    <x v="0"/>
    <n v="1"/>
    <n v="338"/>
    <n v="338"/>
    <x v="2"/>
    <x v="0"/>
    <x v="2"/>
    <x v="22"/>
    <x v="1"/>
  </r>
  <r>
    <x v="86"/>
    <x v="70"/>
    <x v="3"/>
    <n v="17"/>
    <n v="209"/>
    <n v="3553"/>
    <x v="2"/>
    <x v="0"/>
    <x v="10"/>
    <x v="13"/>
    <x v="3"/>
  </r>
  <r>
    <x v="86"/>
    <x v="40"/>
    <x v="4"/>
    <n v="1"/>
    <n v="252"/>
    <n v="252"/>
    <x v="2"/>
    <x v="0"/>
    <x v="7"/>
    <x v="9"/>
    <x v="3"/>
  </r>
  <r>
    <x v="86"/>
    <x v="31"/>
    <x v="1"/>
    <n v="3"/>
    <n v="279"/>
    <n v="837"/>
    <x v="2"/>
    <x v="0"/>
    <x v="6"/>
    <x v="7"/>
    <x v="3"/>
  </r>
  <r>
    <x v="86"/>
    <x v="44"/>
    <x v="4"/>
    <n v="3"/>
    <n v="437"/>
    <n v="1311"/>
    <x v="2"/>
    <x v="0"/>
    <x v="6"/>
    <x v="7"/>
    <x v="3"/>
  </r>
  <r>
    <x v="87"/>
    <x v="57"/>
    <x v="1"/>
    <n v="2"/>
    <n v="330"/>
    <n v="660"/>
    <x v="2"/>
    <x v="0"/>
    <x v="8"/>
    <x v="18"/>
    <x v="0"/>
  </r>
  <r>
    <x v="87"/>
    <x v="6"/>
    <x v="5"/>
    <n v="3"/>
    <n v="490"/>
    <n v="1470"/>
    <x v="2"/>
    <x v="0"/>
    <x v="5"/>
    <x v="6"/>
    <x v="2"/>
  </r>
  <r>
    <x v="87"/>
    <x v="15"/>
    <x v="7"/>
    <n v="1"/>
    <n v="353"/>
    <n v="353"/>
    <x v="2"/>
    <x v="0"/>
    <x v="10"/>
    <x v="13"/>
    <x v="3"/>
  </r>
  <r>
    <x v="88"/>
    <x v="59"/>
    <x v="1"/>
    <n v="3"/>
    <n v="180"/>
    <n v="540"/>
    <x v="2"/>
    <x v="0"/>
    <x v="8"/>
    <x v="15"/>
    <x v="0"/>
  </r>
  <r>
    <x v="88"/>
    <x v="7"/>
    <x v="4"/>
    <n v="3"/>
    <n v="202"/>
    <n v="606"/>
    <x v="2"/>
    <x v="0"/>
    <x v="6"/>
    <x v="7"/>
    <x v="3"/>
  </r>
  <r>
    <x v="88"/>
    <x v="26"/>
    <x v="3"/>
    <n v="25"/>
    <n v="147"/>
    <n v="3675"/>
    <x v="2"/>
    <x v="0"/>
    <x v="6"/>
    <x v="7"/>
    <x v="3"/>
  </r>
  <r>
    <x v="88"/>
    <x v="26"/>
    <x v="8"/>
    <n v="2"/>
    <n v="232"/>
    <n v="464"/>
    <x v="2"/>
    <x v="0"/>
    <x v="6"/>
    <x v="7"/>
    <x v="3"/>
  </r>
  <r>
    <x v="89"/>
    <x v="50"/>
    <x v="8"/>
    <n v="3"/>
    <n v="123"/>
    <n v="369"/>
    <x v="2"/>
    <x v="0"/>
    <x v="2"/>
    <x v="22"/>
    <x v="1"/>
  </r>
  <r>
    <x v="89"/>
    <x v="6"/>
    <x v="4"/>
    <n v="3"/>
    <n v="287"/>
    <n v="861"/>
    <x v="2"/>
    <x v="0"/>
    <x v="5"/>
    <x v="6"/>
    <x v="2"/>
  </r>
  <r>
    <x v="89"/>
    <x v="12"/>
    <x v="1"/>
    <n v="16"/>
    <n v="139"/>
    <n v="2224"/>
    <x v="2"/>
    <x v="0"/>
    <x v="3"/>
    <x v="3"/>
    <x v="2"/>
  </r>
  <r>
    <x v="89"/>
    <x v="56"/>
    <x v="3"/>
    <n v="18"/>
    <n v="295"/>
    <n v="5310"/>
    <x v="2"/>
    <x v="0"/>
    <x v="9"/>
    <x v="11"/>
    <x v="2"/>
  </r>
  <r>
    <x v="89"/>
    <x v="13"/>
    <x v="4"/>
    <n v="2"/>
    <n v="344"/>
    <n v="688"/>
    <x v="2"/>
    <x v="0"/>
    <x v="1"/>
    <x v="1"/>
    <x v="1"/>
  </r>
  <r>
    <x v="90"/>
    <x v="53"/>
    <x v="10"/>
    <n v="21"/>
    <n v="200"/>
    <n v="4200"/>
    <x v="3"/>
    <x v="0"/>
    <x v="5"/>
    <x v="6"/>
    <x v="2"/>
  </r>
  <r>
    <x v="91"/>
    <x v="37"/>
    <x v="8"/>
    <n v="3"/>
    <n v="416"/>
    <n v="1248"/>
    <x v="3"/>
    <x v="0"/>
    <x v="10"/>
    <x v="13"/>
    <x v="3"/>
  </r>
  <r>
    <x v="91"/>
    <x v="31"/>
    <x v="1"/>
    <n v="1"/>
    <n v="466"/>
    <n v="466"/>
    <x v="3"/>
    <x v="0"/>
    <x v="6"/>
    <x v="7"/>
    <x v="3"/>
  </r>
  <r>
    <x v="91"/>
    <x v="27"/>
    <x v="4"/>
    <n v="2"/>
    <n v="391"/>
    <n v="782"/>
    <x v="3"/>
    <x v="0"/>
    <x v="9"/>
    <x v="11"/>
    <x v="2"/>
  </r>
  <r>
    <x v="92"/>
    <x v="27"/>
    <x v="5"/>
    <n v="2"/>
    <n v="137"/>
    <n v="274"/>
    <x v="3"/>
    <x v="0"/>
    <x v="9"/>
    <x v="11"/>
    <x v="2"/>
  </r>
  <r>
    <x v="92"/>
    <x v="67"/>
    <x v="6"/>
    <n v="1"/>
    <n v="286"/>
    <n v="286"/>
    <x v="3"/>
    <x v="0"/>
    <x v="9"/>
    <x v="16"/>
    <x v="2"/>
  </r>
  <r>
    <x v="93"/>
    <x v="15"/>
    <x v="1"/>
    <n v="23"/>
    <n v="468"/>
    <n v="10764"/>
    <x v="3"/>
    <x v="0"/>
    <x v="10"/>
    <x v="13"/>
    <x v="3"/>
  </r>
  <r>
    <x v="93"/>
    <x v="0"/>
    <x v="1"/>
    <n v="1"/>
    <n v="122"/>
    <n v="122"/>
    <x v="3"/>
    <x v="0"/>
    <x v="0"/>
    <x v="0"/>
    <x v="0"/>
  </r>
  <r>
    <x v="93"/>
    <x v="10"/>
    <x v="8"/>
    <n v="1"/>
    <n v="145"/>
    <n v="145"/>
    <x v="3"/>
    <x v="0"/>
    <x v="2"/>
    <x v="2"/>
    <x v="1"/>
  </r>
  <r>
    <x v="94"/>
    <x v="34"/>
    <x v="1"/>
    <n v="1"/>
    <n v="124"/>
    <n v="124"/>
    <x v="3"/>
    <x v="0"/>
    <x v="11"/>
    <x v="17"/>
    <x v="3"/>
  </r>
  <r>
    <x v="94"/>
    <x v="23"/>
    <x v="0"/>
    <n v="1"/>
    <n v="171"/>
    <n v="171"/>
    <x v="3"/>
    <x v="0"/>
    <x v="7"/>
    <x v="9"/>
    <x v="3"/>
  </r>
  <r>
    <x v="94"/>
    <x v="47"/>
    <x v="8"/>
    <n v="2"/>
    <n v="442"/>
    <n v="884"/>
    <x v="3"/>
    <x v="0"/>
    <x v="10"/>
    <x v="12"/>
    <x v="3"/>
  </r>
  <r>
    <x v="94"/>
    <x v="41"/>
    <x v="8"/>
    <n v="3"/>
    <n v="463"/>
    <n v="1389"/>
    <x v="3"/>
    <x v="0"/>
    <x v="10"/>
    <x v="13"/>
    <x v="3"/>
  </r>
  <r>
    <x v="95"/>
    <x v="27"/>
    <x v="0"/>
    <n v="2"/>
    <n v="342"/>
    <n v="684"/>
    <x v="3"/>
    <x v="0"/>
    <x v="9"/>
    <x v="11"/>
    <x v="2"/>
  </r>
  <r>
    <x v="95"/>
    <x v="0"/>
    <x v="0"/>
    <n v="1"/>
    <n v="262"/>
    <n v="262"/>
    <x v="3"/>
    <x v="0"/>
    <x v="0"/>
    <x v="0"/>
    <x v="0"/>
  </r>
  <r>
    <x v="96"/>
    <x v="44"/>
    <x v="6"/>
    <n v="15"/>
    <n v="325"/>
    <n v="4875"/>
    <x v="3"/>
    <x v="0"/>
    <x v="6"/>
    <x v="7"/>
    <x v="3"/>
  </r>
  <r>
    <x v="96"/>
    <x v="31"/>
    <x v="1"/>
    <n v="3"/>
    <n v="221"/>
    <n v="663"/>
    <x v="3"/>
    <x v="0"/>
    <x v="6"/>
    <x v="7"/>
    <x v="3"/>
  </r>
  <r>
    <x v="96"/>
    <x v="68"/>
    <x v="4"/>
    <n v="2"/>
    <n v="445"/>
    <n v="890"/>
    <x v="3"/>
    <x v="0"/>
    <x v="13"/>
    <x v="20"/>
    <x v="0"/>
  </r>
  <r>
    <x v="96"/>
    <x v="71"/>
    <x v="1"/>
    <n v="3"/>
    <n v="178"/>
    <n v="534"/>
    <x v="3"/>
    <x v="0"/>
    <x v="12"/>
    <x v="19"/>
    <x v="1"/>
  </r>
  <r>
    <x v="97"/>
    <x v="7"/>
    <x v="5"/>
    <n v="2"/>
    <n v="228"/>
    <n v="456"/>
    <x v="3"/>
    <x v="0"/>
    <x v="6"/>
    <x v="7"/>
    <x v="3"/>
  </r>
  <r>
    <x v="97"/>
    <x v="54"/>
    <x v="4"/>
    <n v="1"/>
    <n v="221"/>
    <n v="221"/>
    <x v="3"/>
    <x v="0"/>
    <x v="9"/>
    <x v="11"/>
    <x v="2"/>
  </r>
  <r>
    <x v="97"/>
    <x v="33"/>
    <x v="2"/>
    <n v="3"/>
    <n v="335"/>
    <n v="1005"/>
    <x v="3"/>
    <x v="0"/>
    <x v="9"/>
    <x v="16"/>
    <x v="2"/>
  </r>
  <r>
    <x v="97"/>
    <x v="44"/>
    <x v="3"/>
    <n v="3"/>
    <n v="248"/>
    <n v="744"/>
    <x v="3"/>
    <x v="0"/>
    <x v="6"/>
    <x v="7"/>
    <x v="3"/>
  </r>
  <r>
    <x v="97"/>
    <x v="46"/>
    <x v="5"/>
    <n v="3"/>
    <n v="308"/>
    <n v="924"/>
    <x v="3"/>
    <x v="0"/>
    <x v="3"/>
    <x v="8"/>
    <x v="2"/>
  </r>
  <r>
    <x v="98"/>
    <x v="43"/>
    <x v="9"/>
    <n v="1"/>
    <n v="222"/>
    <n v="222"/>
    <x v="3"/>
    <x v="0"/>
    <x v="3"/>
    <x v="8"/>
    <x v="2"/>
  </r>
  <r>
    <x v="98"/>
    <x v="67"/>
    <x v="4"/>
    <n v="1"/>
    <n v="199"/>
    <n v="199"/>
    <x v="3"/>
    <x v="0"/>
    <x v="9"/>
    <x v="16"/>
    <x v="2"/>
  </r>
  <r>
    <x v="98"/>
    <x v="1"/>
    <x v="5"/>
    <n v="3"/>
    <n v="239"/>
    <n v="717"/>
    <x v="3"/>
    <x v="0"/>
    <x v="1"/>
    <x v="1"/>
    <x v="1"/>
  </r>
  <r>
    <x v="98"/>
    <x v="14"/>
    <x v="1"/>
    <n v="14"/>
    <n v="121"/>
    <n v="1694"/>
    <x v="3"/>
    <x v="0"/>
    <x v="10"/>
    <x v="12"/>
    <x v="3"/>
  </r>
  <r>
    <x v="98"/>
    <x v="15"/>
    <x v="5"/>
    <n v="3"/>
    <n v="171"/>
    <n v="513"/>
    <x v="3"/>
    <x v="0"/>
    <x v="10"/>
    <x v="13"/>
    <x v="3"/>
  </r>
  <r>
    <x v="99"/>
    <x v="15"/>
    <x v="8"/>
    <n v="2"/>
    <n v="320"/>
    <n v="640"/>
    <x v="3"/>
    <x v="0"/>
    <x v="10"/>
    <x v="13"/>
    <x v="3"/>
  </r>
  <r>
    <x v="99"/>
    <x v="50"/>
    <x v="4"/>
    <n v="2"/>
    <n v="406"/>
    <n v="812"/>
    <x v="3"/>
    <x v="0"/>
    <x v="2"/>
    <x v="22"/>
    <x v="1"/>
  </r>
  <r>
    <x v="99"/>
    <x v="5"/>
    <x v="7"/>
    <n v="3"/>
    <n v="356"/>
    <n v="1068"/>
    <x v="3"/>
    <x v="0"/>
    <x v="9"/>
    <x v="11"/>
    <x v="2"/>
  </r>
  <r>
    <x v="99"/>
    <x v="50"/>
    <x v="5"/>
    <n v="1"/>
    <n v="202"/>
    <n v="202"/>
    <x v="3"/>
    <x v="0"/>
    <x v="2"/>
    <x v="22"/>
    <x v="1"/>
  </r>
  <r>
    <x v="99"/>
    <x v="28"/>
    <x v="8"/>
    <n v="2"/>
    <n v="210"/>
    <n v="420"/>
    <x v="3"/>
    <x v="0"/>
    <x v="6"/>
    <x v="7"/>
    <x v="3"/>
  </r>
  <r>
    <x v="99"/>
    <x v="47"/>
    <x v="4"/>
    <n v="2"/>
    <n v="399"/>
    <n v="798"/>
    <x v="3"/>
    <x v="0"/>
    <x v="10"/>
    <x v="12"/>
    <x v="3"/>
  </r>
  <r>
    <x v="100"/>
    <x v="36"/>
    <x v="9"/>
    <n v="2"/>
    <n v="471"/>
    <n v="942"/>
    <x v="3"/>
    <x v="0"/>
    <x v="4"/>
    <x v="5"/>
    <x v="3"/>
  </r>
  <r>
    <x v="100"/>
    <x v="58"/>
    <x v="5"/>
    <n v="4"/>
    <n v="251"/>
    <n v="1004"/>
    <x v="3"/>
    <x v="0"/>
    <x v="5"/>
    <x v="6"/>
    <x v="2"/>
  </r>
  <r>
    <x v="101"/>
    <x v="24"/>
    <x v="6"/>
    <n v="4"/>
    <n v="177"/>
    <n v="708"/>
    <x v="3"/>
    <x v="0"/>
    <x v="4"/>
    <x v="5"/>
    <x v="3"/>
  </r>
  <r>
    <x v="101"/>
    <x v="2"/>
    <x v="4"/>
    <n v="5"/>
    <n v="333"/>
    <n v="1665"/>
    <x v="3"/>
    <x v="0"/>
    <x v="2"/>
    <x v="2"/>
    <x v="1"/>
  </r>
  <r>
    <x v="101"/>
    <x v="60"/>
    <x v="4"/>
    <n v="3"/>
    <n v="233"/>
    <n v="699"/>
    <x v="3"/>
    <x v="0"/>
    <x v="10"/>
    <x v="14"/>
    <x v="3"/>
  </r>
  <r>
    <x v="101"/>
    <x v="49"/>
    <x v="1"/>
    <n v="1"/>
    <n v="194"/>
    <n v="194"/>
    <x v="3"/>
    <x v="0"/>
    <x v="1"/>
    <x v="21"/>
    <x v="1"/>
  </r>
  <r>
    <x v="102"/>
    <x v="4"/>
    <x v="9"/>
    <n v="1"/>
    <n v="343"/>
    <n v="343"/>
    <x v="3"/>
    <x v="0"/>
    <x v="3"/>
    <x v="4"/>
    <x v="2"/>
  </r>
  <r>
    <x v="102"/>
    <x v="71"/>
    <x v="6"/>
    <n v="19"/>
    <n v="366"/>
    <n v="6954"/>
    <x v="3"/>
    <x v="0"/>
    <x v="12"/>
    <x v="19"/>
    <x v="1"/>
  </r>
  <r>
    <x v="102"/>
    <x v="27"/>
    <x v="0"/>
    <n v="3"/>
    <n v="498"/>
    <n v="1494"/>
    <x v="3"/>
    <x v="0"/>
    <x v="9"/>
    <x v="11"/>
    <x v="2"/>
  </r>
  <r>
    <x v="102"/>
    <x v="5"/>
    <x v="5"/>
    <n v="2"/>
    <n v="229"/>
    <n v="458"/>
    <x v="3"/>
    <x v="0"/>
    <x v="9"/>
    <x v="11"/>
    <x v="2"/>
  </r>
  <r>
    <x v="102"/>
    <x v="8"/>
    <x v="2"/>
    <n v="16"/>
    <n v="424"/>
    <n v="6784"/>
    <x v="3"/>
    <x v="0"/>
    <x v="3"/>
    <x v="4"/>
    <x v="2"/>
  </r>
  <r>
    <x v="102"/>
    <x v="67"/>
    <x v="3"/>
    <n v="1"/>
    <n v="106"/>
    <n v="106"/>
    <x v="3"/>
    <x v="0"/>
    <x v="9"/>
    <x v="16"/>
    <x v="2"/>
  </r>
  <r>
    <x v="103"/>
    <x v="27"/>
    <x v="8"/>
    <n v="2"/>
    <n v="289"/>
    <n v="578"/>
    <x v="3"/>
    <x v="0"/>
    <x v="9"/>
    <x v="11"/>
    <x v="2"/>
  </r>
  <r>
    <x v="103"/>
    <x v="2"/>
    <x v="1"/>
    <n v="1"/>
    <n v="380"/>
    <n v="380"/>
    <x v="3"/>
    <x v="0"/>
    <x v="2"/>
    <x v="2"/>
    <x v="1"/>
  </r>
  <r>
    <x v="103"/>
    <x v="2"/>
    <x v="3"/>
    <n v="2"/>
    <n v="494"/>
    <n v="988"/>
    <x v="3"/>
    <x v="0"/>
    <x v="2"/>
    <x v="2"/>
    <x v="1"/>
  </r>
  <r>
    <x v="103"/>
    <x v="40"/>
    <x v="6"/>
    <n v="2"/>
    <n v="258"/>
    <n v="516"/>
    <x v="3"/>
    <x v="0"/>
    <x v="7"/>
    <x v="9"/>
    <x v="3"/>
  </r>
  <r>
    <x v="104"/>
    <x v="3"/>
    <x v="1"/>
    <n v="3"/>
    <n v="303"/>
    <n v="909"/>
    <x v="3"/>
    <x v="0"/>
    <x v="3"/>
    <x v="3"/>
    <x v="2"/>
  </r>
  <r>
    <x v="104"/>
    <x v="6"/>
    <x v="1"/>
    <n v="3"/>
    <n v="415"/>
    <n v="1245"/>
    <x v="3"/>
    <x v="0"/>
    <x v="5"/>
    <x v="6"/>
    <x v="2"/>
  </r>
  <r>
    <x v="104"/>
    <x v="56"/>
    <x v="7"/>
    <n v="1"/>
    <n v="169"/>
    <n v="169"/>
    <x v="3"/>
    <x v="0"/>
    <x v="9"/>
    <x v="11"/>
    <x v="2"/>
  </r>
  <r>
    <x v="104"/>
    <x v="31"/>
    <x v="6"/>
    <n v="3"/>
    <n v="257"/>
    <n v="771"/>
    <x v="3"/>
    <x v="0"/>
    <x v="6"/>
    <x v="7"/>
    <x v="3"/>
  </r>
  <r>
    <x v="104"/>
    <x v="1"/>
    <x v="8"/>
    <n v="1"/>
    <n v="397"/>
    <n v="397"/>
    <x v="3"/>
    <x v="0"/>
    <x v="1"/>
    <x v="1"/>
    <x v="1"/>
  </r>
  <r>
    <x v="104"/>
    <x v="65"/>
    <x v="5"/>
    <n v="3"/>
    <n v="468"/>
    <n v="1404"/>
    <x v="3"/>
    <x v="0"/>
    <x v="8"/>
    <x v="18"/>
    <x v="0"/>
  </r>
  <r>
    <x v="105"/>
    <x v="40"/>
    <x v="7"/>
    <n v="1"/>
    <n v="161"/>
    <n v="161"/>
    <x v="3"/>
    <x v="0"/>
    <x v="7"/>
    <x v="9"/>
    <x v="3"/>
  </r>
  <r>
    <x v="105"/>
    <x v="53"/>
    <x v="0"/>
    <n v="2"/>
    <n v="101"/>
    <n v="202"/>
    <x v="3"/>
    <x v="0"/>
    <x v="5"/>
    <x v="6"/>
    <x v="2"/>
  </r>
  <r>
    <x v="105"/>
    <x v="31"/>
    <x v="3"/>
    <n v="3"/>
    <n v="178"/>
    <n v="534"/>
    <x v="3"/>
    <x v="0"/>
    <x v="6"/>
    <x v="7"/>
    <x v="3"/>
  </r>
  <r>
    <x v="105"/>
    <x v="10"/>
    <x v="6"/>
    <n v="3"/>
    <n v="103"/>
    <n v="309"/>
    <x v="3"/>
    <x v="0"/>
    <x v="2"/>
    <x v="2"/>
    <x v="1"/>
  </r>
  <r>
    <x v="105"/>
    <x v="37"/>
    <x v="1"/>
    <n v="2"/>
    <n v="247"/>
    <n v="494"/>
    <x v="3"/>
    <x v="0"/>
    <x v="10"/>
    <x v="13"/>
    <x v="3"/>
  </r>
  <r>
    <x v="105"/>
    <x v="7"/>
    <x v="5"/>
    <n v="1"/>
    <n v="239"/>
    <n v="239"/>
    <x v="3"/>
    <x v="0"/>
    <x v="6"/>
    <x v="7"/>
    <x v="3"/>
  </r>
  <r>
    <x v="106"/>
    <x v="3"/>
    <x v="0"/>
    <n v="1"/>
    <n v="321"/>
    <n v="321"/>
    <x v="3"/>
    <x v="0"/>
    <x v="3"/>
    <x v="3"/>
    <x v="2"/>
  </r>
  <r>
    <x v="107"/>
    <x v="4"/>
    <x v="7"/>
    <n v="2"/>
    <n v="210"/>
    <n v="420"/>
    <x v="3"/>
    <x v="0"/>
    <x v="3"/>
    <x v="4"/>
    <x v="2"/>
  </r>
  <r>
    <x v="107"/>
    <x v="39"/>
    <x v="6"/>
    <n v="3"/>
    <n v="216"/>
    <n v="648"/>
    <x v="3"/>
    <x v="0"/>
    <x v="5"/>
    <x v="6"/>
    <x v="2"/>
  </r>
  <r>
    <x v="107"/>
    <x v="57"/>
    <x v="0"/>
    <n v="21"/>
    <n v="301"/>
    <n v="6321"/>
    <x v="3"/>
    <x v="0"/>
    <x v="8"/>
    <x v="18"/>
    <x v="0"/>
  </r>
  <r>
    <x v="107"/>
    <x v="5"/>
    <x v="1"/>
    <n v="2"/>
    <n v="120"/>
    <n v="240"/>
    <x v="3"/>
    <x v="0"/>
    <x v="9"/>
    <x v="11"/>
    <x v="2"/>
  </r>
  <r>
    <x v="107"/>
    <x v="69"/>
    <x v="0"/>
    <n v="2"/>
    <n v="250"/>
    <n v="500"/>
    <x v="3"/>
    <x v="0"/>
    <x v="11"/>
    <x v="17"/>
    <x v="3"/>
  </r>
  <r>
    <x v="108"/>
    <x v="27"/>
    <x v="5"/>
    <n v="2"/>
    <n v="188"/>
    <n v="376"/>
    <x v="3"/>
    <x v="0"/>
    <x v="9"/>
    <x v="11"/>
    <x v="2"/>
  </r>
  <r>
    <x v="108"/>
    <x v="41"/>
    <x v="7"/>
    <n v="3"/>
    <n v="471"/>
    <n v="1413"/>
    <x v="3"/>
    <x v="0"/>
    <x v="10"/>
    <x v="13"/>
    <x v="3"/>
  </r>
  <r>
    <x v="108"/>
    <x v="48"/>
    <x v="1"/>
    <n v="15"/>
    <n v="110"/>
    <n v="1650"/>
    <x v="3"/>
    <x v="0"/>
    <x v="13"/>
    <x v="20"/>
    <x v="0"/>
  </r>
  <r>
    <x v="108"/>
    <x v="15"/>
    <x v="0"/>
    <n v="3"/>
    <n v="189"/>
    <n v="567"/>
    <x v="3"/>
    <x v="0"/>
    <x v="10"/>
    <x v="13"/>
    <x v="3"/>
  </r>
  <r>
    <x v="108"/>
    <x v="38"/>
    <x v="7"/>
    <n v="3"/>
    <n v="277"/>
    <n v="831"/>
    <x v="3"/>
    <x v="0"/>
    <x v="8"/>
    <x v="18"/>
    <x v="0"/>
  </r>
  <r>
    <x v="108"/>
    <x v="36"/>
    <x v="1"/>
    <n v="2"/>
    <n v="463"/>
    <n v="926"/>
    <x v="3"/>
    <x v="0"/>
    <x v="4"/>
    <x v="5"/>
    <x v="3"/>
  </r>
  <r>
    <x v="108"/>
    <x v="39"/>
    <x v="9"/>
    <n v="2"/>
    <n v="230"/>
    <n v="460"/>
    <x v="3"/>
    <x v="0"/>
    <x v="5"/>
    <x v="6"/>
    <x v="2"/>
  </r>
  <r>
    <x v="108"/>
    <x v="38"/>
    <x v="2"/>
    <n v="1"/>
    <n v="332"/>
    <n v="332"/>
    <x v="3"/>
    <x v="0"/>
    <x v="8"/>
    <x v="18"/>
    <x v="0"/>
  </r>
  <r>
    <x v="109"/>
    <x v="28"/>
    <x v="4"/>
    <n v="1"/>
    <n v="309"/>
    <n v="309"/>
    <x v="3"/>
    <x v="0"/>
    <x v="6"/>
    <x v="7"/>
    <x v="3"/>
  </r>
  <r>
    <x v="109"/>
    <x v="56"/>
    <x v="7"/>
    <n v="1"/>
    <n v="323"/>
    <n v="323"/>
    <x v="3"/>
    <x v="0"/>
    <x v="9"/>
    <x v="11"/>
    <x v="2"/>
  </r>
  <r>
    <x v="109"/>
    <x v="19"/>
    <x v="9"/>
    <n v="4"/>
    <n v="370"/>
    <n v="1480"/>
    <x v="3"/>
    <x v="0"/>
    <x v="10"/>
    <x v="14"/>
    <x v="3"/>
  </r>
  <r>
    <x v="109"/>
    <x v="35"/>
    <x v="3"/>
    <n v="6"/>
    <n v="116"/>
    <n v="696"/>
    <x v="3"/>
    <x v="0"/>
    <x v="2"/>
    <x v="2"/>
    <x v="1"/>
  </r>
  <r>
    <x v="109"/>
    <x v="29"/>
    <x v="10"/>
    <n v="2"/>
    <n v="420"/>
    <n v="840"/>
    <x v="3"/>
    <x v="0"/>
    <x v="6"/>
    <x v="7"/>
    <x v="3"/>
  </r>
  <r>
    <x v="109"/>
    <x v="57"/>
    <x v="4"/>
    <n v="2"/>
    <n v="301"/>
    <n v="602"/>
    <x v="3"/>
    <x v="0"/>
    <x v="8"/>
    <x v="18"/>
    <x v="0"/>
  </r>
  <r>
    <x v="109"/>
    <x v="48"/>
    <x v="6"/>
    <n v="3"/>
    <n v="110"/>
    <n v="330"/>
    <x v="3"/>
    <x v="0"/>
    <x v="13"/>
    <x v="20"/>
    <x v="0"/>
  </r>
  <r>
    <x v="109"/>
    <x v="32"/>
    <x v="3"/>
    <n v="2"/>
    <n v="461"/>
    <n v="922"/>
    <x v="3"/>
    <x v="0"/>
    <x v="3"/>
    <x v="8"/>
    <x v="2"/>
  </r>
  <r>
    <x v="109"/>
    <x v="5"/>
    <x v="7"/>
    <n v="3"/>
    <n v="199"/>
    <n v="597"/>
    <x v="3"/>
    <x v="0"/>
    <x v="9"/>
    <x v="11"/>
    <x v="2"/>
  </r>
  <r>
    <x v="109"/>
    <x v="58"/>
    <x v="4"/>
    <n v="2"/>
    <n v="352"/>
    <n v="704"/>
    <x v="3"/>
    <x v="0"/>
    <x v="5"/>
    <x v="6"/>
    <x v="2"/>
  </r>
  <r>
    <x v="109"/>
    <x v="35"/>
    <x v="0"/>
    <n v="3"/>
    <n v="167"/>
    <n v="501"/>
    <x v="3"/>
    <x v="0"/>
    <x v="2"/>
    <x v="2"/>
    <x v="1"/>
  </r>
  <r>
    <x v="110"/>
    <x v="22"/>
    <x v="8"/>
    <n v="2"/>
    <n v="238"/>
    <n v="476"/>
    <x v="3"/>
    <x v="0"/>
    <x v="6"/>
    <x v="7"/>
    <x v="3"/>
  </r>
  <r>
    <x v="110"/>
    <x v="58"/>
    <x v="5"/>
    <n v="14"/>
    <n v="444"/>
    <n v="6216"/>
    <x v="3"/>
    <x v="0"/>
    <x v="5"/>
    <x v="6"/>
    <x v="2"/>
  </r>
  <r>
    <x v="111"/>
    <x v="9"/>
    <x v="10"/>
    <n v="2"/>
    <n v="481"/>
    <n v="962"/>
    <x v="3"/>
    <x v="0"/>
    <x v="3"/>
    <x v="8"/>
    <x v="2"/>
  </r>
  <r>
    <x v="111"/>
    <x v="44"/>
    <x v="0"/>
    <n v="3"/>
    <n v="301"/>
    <n v="903"/>
    <x v="3"/>
    <x v="0"/>
    <x v="6"/>
    <x v="7"/>
    <x v="3"/>
  </r>
  <r>
    <x v="111"/>
    <x v="4"/>
    <x v="2"/>
    <n v="2"/>
    <n v="243"/>
    <n v="486"/>
    <x v="3"/>
    <x v="0"/>
    <x v="3"/>
    <x v="4"/>
    <x v="2"/>
  </r>
  <r>
    <x v="111"/>
    <x v="27"/>
    <x v="9"/>
    <n v="2"/>
    <n v="314"/>
    <n v="628"/>
    <x v="3"/>
    <x v="0"/>
    <x v="9"/>
    <x v="11"/>
    <x v="2"/>
  </r>
  <r>
    <x v="111"/>
    <x v="15"/>
    <x v="0"/>
    <n v="3"/>
    <n v="277"/>
    <n v="831"/>
    <x v="3"/>
    <x v="0"/>
    <x v="10"/>
    <x v="13"/>
    <x v="3"/>
  </r>
  <r>
    <x v="112"/>
    <x v="4"/>
    <x v="1"/>
    <n v="1"/>
    <n v="164"/>
    <n v="164"/>
    <x v="3"/>
    <x v="0"/>
    <x v="3"/>
    <x v="4"/>
    <x v="2"/>
  </r>
  <r>
    <x v="112"/>
    <x v="4"/>
    <x v="5"/>
    <n v="1"/>
    <n v="208"/>
    <n v="208"/>
    <x v="3"/>
    <x v="0"/>
    <x v="3"/>
    <x v="4"/>
    <x v="2"/>
  </r>
  <r>
    <x v="112"/>
    <x v="57"/>
    <x v="3"/>
    <n v="1"/>
    <n v="162"/>
    <n v="162"/>
    <x v="3"/>
    <x v="0"/>
    <x v="8"/>
    <x v="18"/>
    <x v="0"/>
  </r>
  <r>
    <x v="112"/>
    <x v="65"/>
    <x v="1"/>
    <n v="3"/>
    <n v="196"/>
    <n v="588"/>
    <x v="3"/>
    <x v="0"/>
    <x v="8"/>
    <x v="18"/>
    <x v="0"/>
  </r>
  <r>
    <x v="112"/>
    <x v="13"/>
    <x v="0"/>
    <n v="14"/>
    <n v="285"/>
    <n v="3990"/>
    <x v="3"/>
    <x v="0"/>
    <x v="1"/>
    <x v="1"/>
    <x v="1"/>
  </r>
  <r>
    <x v="112"/>
    <x v="37"/>
    <x v="0"/>
    <n v="2"/>
    <n v="113"/>
    <n v="226"/>
    <x v="3"/>
    <x v="0"/>
    <x v="10"/>
    <x v="13"/>
    <x v="3"/>
  </r>
  <r>
    <x v="112"/>
    <x v="56"/>
    <x v="1"/>
    <n v="3"/>
    <n v="107"/>
    <n v="321"/>
    <x v="3"/>
    <x v="0"/>
    <x v="9"/>
    <x v="11"/>
    <x v="2"/>
  </r>
  <r>
    <x v="113"/>
    <x v="9"/>
    <x v="4"/>
    <n v="2"/>
    <n v="407"/>
    <n v="814"/>
    <x v="3"/>
    <x v="0"/>
    <x v="3"/>
    <x v="8"/>
    <x v="2"/>
  </r>
  <r>
    <x v="113"/>
    <x v="36"/>
    <x v="2"/>
    <n v="1"/>
    <n v="447"/>
    <n v="447"/>
    <x v="3"/>
    <x v="0"/>
    <x v="4"/>
    <x v="5"/>
    <x v="3"/>
  </r>
  <r>
    <x v="113"/>
    <x v="44"/>
    <x v="5"/>
    <n v="1"/>
    <n v="121"/>
    <n v="121"/>
    <x v="3"/>
    <x v="0"/>
    <x v="6"/>
    <x v="7"/>
    <x v="3"/>
  </r>
  <r>
    <x v="114"/>
    <x v="68"/>
    <x v="6"/>
    <n v="1"/>
    <n v="459"/>
    <n v="459"/>
    <x v="3"/>
    <x v="0"/>
    <x v="13"/>
    <x v="20"/>
    <x v="0"/>
  </r>
  <r>
    <x v="114"/>
    <x v="64"/>
    <x v="6"/>
    <n v="1"/>
    <n v="287"/>
    <n v="287"/>
    <x v="3"/>
    <x v="0"/>
    <x v="1"/>
    <x v="21"/>
    <x v="1"/>
  </r>
  <r>
    <x v="114"/>
    <x v="7"/>
    <x v="8"/>
    <n v="3"/>
    <n v="368"/>
    <n v="1104"/>
    <x v="3"/>
    <x v="0"/>
    <x v="6"/>
    <x v="7"/>
    <x v="3"/>
  </r>
  <r>
    <x v="114"/>
    <x v="4"/>
    <x v="5"/>
    <n v="3"/>
    <n v="106"/>
    <n v="318"/>
    <x v="3"/>
    <x v="0"/>
    <x v="3"/>
    <x v="4"/>
    <x v="2"/>
  </r>
  <r>
    <x v="115"/>
    <x v="59"/>
    <x v="6"/>
    <n v="2"/>
    <n v="497"/>
    <n v="994"/>
    <x v="3"/>
    <x v="0"/>
    <x v="8"/>
    <x v="15"/>
    <x v="0"/>
  </r>
  <r>
    <x v="115"/>
    <x v="18"/>
    <x v="7"/>
    <n v="19"/>
    <n v="337"/>
    <n v="6403"/>
    <x v="3"/>
    <x v="0"/>
    <x v="6"/>
    <x v="7"/>
    <x v="3"/>
  </r>
  <r>
    <x v="115"/>
    <x v="68"/>
    <x v="2"/>
    <n v="3"/>
    <n v="206"/>
    <n v="618"/>
    <x v="3"/>
    <x v="0"/>
    <x v="13"/>
    <x v="20"/>
    <x v="0"/>
  </r>
  <r>
    <x v="115"/>
    <x v="27"/>
    <x v="2"/>
    <n v="2"/>
    <n v="286"/>
    <n v="572"/>
    <x v="3"/>
    <x v="0"/>
    <x v="9"/>
    <x v="11"/>
    <x v="2"/>
  </r>
  <r>
    <x v="115"/>
    <x v="23"/>
    <x v="4"/>
    <n v="3"/>
    <n v="357"/>
    <n v="1071"/>
    <x v="3"/>
    <x v="0"/>
    <x v="7"/>
    <x v="9"/>
    <x v="3"/>
  </r>
  <r>
    <x v="115"/>
    <x v="4"/>
    <x v="2"/>
    <n v="1"/>
    <n v="163"/>
    <n v="163"/>
    <x v="3"/>
    <x v="0"/>
    <x v="3"/>
    <x v="4"/>
    <x v="2"/>
  </r>
  <r>
    <x v="115"/>
    <x v="2"/>
    <x v="1"/>
    <n v="4"/>
    <n v="469"/>
    <n v="1876"/>
    <x v="3"/>
    <x v="0"/>
    <x v="2"/>
    <x v="2"/>
    <x v="1"/>
  </r>
  <r>
    <x v="116"/>
    <x v="14"/>
    <x v="4"/>
    <n v="1"/>
    <n v="287"/>
    <n v="287"/>
    <x v="3"/>
    <x v="0"/>
    <x v="10"/>
    <x v="12"/>
    <x v="3"/>
  </r>
  <r>
    <x v="116"/>
    <x v="0"/>
    <x v="8"/>
    <n v="1"/>
    <n v="299"/>
    <n v="299"/>
    <x v="3"/>
    <x v="0"/>
    <x v="0"/>
    <x v="0"/>
    <x v="0"/>
  </r>
  <r>
    <x v="116"/>
    <x v="70"/>
    <x v="1"/>
    <n v="19"/>
    <n v="329"/>
    <n v="6251"/>
    <x v="3"/>
    <x v="0"/>
    <x v="10"/>
    <x v="13"/>
    <x v="3"/>
  </r>
  <r>
    <x v="116"/>
    <x v="20"/>
    <x v="6"/>
    <n v="2"/>
    <n v="266"/>
    <n v="532"/>
    <x v="3"/>
    <x v="0"/>
    <x v="0"/>
    <x v="0"/>
    <x v="0"/>
  </r>
  <r>
    <x v="116"/>
    <x v="18"/>
    <x v="6"/>
    <n v="3"/>
    <n v="434"/>
    <n v="1302"/>
    <x v="3"/>
    <x v="0"/>
    <x v="6"/>
    <x v="7"/>
    <x v="3"/>
  </r>
  <r>
    <x v="116"/>
    <x v="71"/>
    <x v="0"/>
    <n v="1"/>
    <n v="448"/>
    <n v="448"/>
    <x v="3"/>
    <x v="0"/>
    <x v="12"/>
    <x v="19"/>
    <x v="1"/>
  </r>
  <r>
    <x v="117"/>
    <x v="41"/>
    <x v="4"/>
    <n v="3"/>
    <n v="250"/>
    <n v="750"/>
    <x v="3"/>
    <x v="0"/>
    <x v="10"/>
    <x v="13"/>
    <x v="3"/>
  </r>
  <r>
    <x v="117"/>
    <x v="4"/>
    <x v="4"/>
    <n v="3"/>
    <n v="405"/>
    <n v="1215"/>
    <x v="3"/>
    <x v="0"/>
    <x v="3"/>
    <x v="4"/>
    <x v="2"/>
  </r>
  <r>
    <x v="117"/>
    <x v="41"/>
    <x v="4"/>
    <n v="2"/>
    <n v="197"/>
    <n v="394"/>
    <x v="3"/>
    <x v="0"/>
    <x v="10"/>
    <x v="13"/>
    <x v="3"/>
  </r>
  <r>
    <x v="117"/>
    <x v="26"/>
    <x v="10"/>
    <n v="3"/>
    <n v="367"/>
    <n v="1101"/>
    <x v="3"/>
    <x v="0"/>
    <x v="6"/>
    <x v="7"/>
    <x v="3"/>
  </r>
  <r>
    <x v="117"/>
    <x v="24"/>
    <x v="6"/>
    <n v="1"/>
    <n v="261"/>
    <n v="261"/>
    <x v="3"/>
    <x v="0"/>
    <x v="4"/>
    <x v="5"/>
    <x v="3"/>
  </r>
  <r>
    <x v="117"/>
    <x v="69"/>
    <x v="2"/>
    <n v="1"/>
    <n v="173"/>
    <n v="173"/>
    <x v="3"/>
    <x v="0"/>
    <x v="11"/>
    <x v="17"/>
    <x v="3"/>
  </r>
  <r>
    <x v="117"/>
    <x v="26"/>
    <x v="1"/>
    <n v="1"/>
    <n v="103"/>
    <n v="103"/>
    <x v="3"/>
    <x v="0"/>
    <x v="6"/>
    <x v="7"/>
    <x v="3"/>
  </r>
  <r>
    <x v="118"/>
    <x v="62"/>
    <x v="5"/>
    <n v="2"/>
    <n v="491"/>
    <n v="982"/>
    <x v="3"/>
    <x v="0"/>
    <x v="1"/>
    <x v="21"/>
    <x v="1"/>
  </r>
  <r>
    <x v="118"/>
    <x v="3"/>
    <x v="4"/>
    <n v="2"/>
    <n v="273"/>
    <n v="546"/>
    <x v="3"/>
    <x v="0"/>
    <x v="3"/>
    <x v="3"/>
    <x v="2"/>
  </r>
  <r>
    <x v="118"/>
    <x v="24"/>
    <x v="1"/>
    <n v="1"/>
    <n v="227"/>
    <n v="227"/>
    <x v="3"/>
    <x v="0"/>
    <x v="4"/>
    <x v="5"/>
    <x v="3"/>
  </r>
  <r>
    <x v="118"/>
    <x v="7"/>
    <x v="2"/>
    <n v="4"/>
    <n v="458"/>
    <n v="1832"/>
    <x v="3"/>
    <x v="0"/>
    <x v="6"/>
    <x v="7"/>
    <x v="3"/>
  </r>
  <r>
    <x v="118"/>
    <x v="41"/>
    <x v="8"/>
    <n v="2"/>
    <n v="319"/>
    <n v="638"/>
    <x v="3"/>
    <x v="0"/>
    <x v="10"/>
    <x v="13"/>
    <x v="3"/>
  </r>
  <r>
    <x v="119"/>
    <x v="32"/>
    <x v="8"/>
    <n v="1"/>
    <n v="459"/>
    <n v="459"/>
    <x v="3"/>
    <x v="0"/>
    <x v="3"/>
    <x v="8"/>
    <x v="2"/>
  </r>
  <r>
    <x v="119"/>
    <x v="24"/>
    <x v="1"/>
    <n v="2"/>
    <n v="482"/>
    <n v="964"/>
    <x v="3"/>
    <x v="0"/>
    <x v="4"/>
    <x v="5"/>
    <x v="3"/>
  </r>
  <r>
    <x v="119"/>
    <x v="64"/>
    <x v="5"/>
    <n v="3"/>
    <n v="178"/>
    <n v="534"/>
    <x v="3"/>
    <x v="0"/>
    <x v="1"/>
    <x v="21"/>
    <x v="1"/>
  </r>
  <r>
    <x v="119"/>
    <x v="13"/>
    <x v="2"/>
    <n v="3"/>
    <n v="179"/>
    <n v="537"/>
    <x v="3"/>
    <x v="0"/>
    <x v="1"/>
    <x v="1"/>
    <x v="1"/>
  </r>
  <r>
    <x v="119"/>
    <x v="33"/>
    <x v="8"/>
    <n v="3"/>
    <n v="255"/>
    <n v="765"/>
    <x v="3"/>
    <x v="0"/>
    <x v="9"/>
    <x v="16"/>
    <x v="2"/>
  </r>
  <r>
    <x v="119"/>
    <x v="26"/>
    <x v="8"/>
    <n v="14"/>
    <n v="417"/>
    <n v="5838"/>
    <x v="3"/>
    <x v="0"/>
    <x v="6"/>
    <x v="7"/>
    <x v="3"/>
  </r>
  <r>
    <x v="119"/>
    <x v="64"/>
    <x v="3"/>
    <n v="3"/>
    <n v="425"/>
    <n v="1275"/>
    <x v="3"/>
    <x v="0"/>
    <x v="1"/>
    <x v="21"/>
    <x v="1"/>
  </r>
  <r>
    <x v="119"/>
    <x v="4"/>
    <x v="5"/>
    <n v="1"/>
    <n v="249"/>
    <n v="249"/>
    <x v="3"/>
    <x v="0"/>
    <x v="3"/>
    <x v="4"/>
    <x v="2"/>
  </r>
  <r>
    <x v="119"/>
    <x v="30"/>
    <x v="5"/>
    <n v="2"/>
    <n v="295"/>
    <n v="590"/>
    <x v="3"/>
    <x v="0"/>
    <x v="8"/>
    <x v="15"/>
    <x v="0"/>
  </r>
  <r>
    <x v="119"/>
    <x v="31"/>
    <x v="2"/>
    <n v="3"/>
    <n v="369"/>
    <n v="1107"/>
    <x v="3"/>
    <x v="0"/>
    <x v="6"/>
    <x v="7"/>
    <x v="3"/>
  </r>
  <r>
    <x v="120"/>
    <x v="48"/>
    <x v="1"/>
    <n v="2"/>
    <n v="147"/>
    <n v="294"/>
    <x v="4"/>
    <x v="0"/>
    <x v="13"/>
    <x v="20"/>
    <x v="0"/>
  </r>
  <r>
    <x v="120"/>
    <x v="44"/>
    <x v="5"/>
    <n v="3"/>
    <n v="195"/>
    <n v="585"/>
    <x v="4"/>
    <x v="0"/>
    <x v="6"/>
    <x v="7"/>
    <x v="3"/>
  </r>
  <r>
    <x v="120"/>
    <x v="46"/>
    <x v="6"/>
    <n v="3"/>
    <n v="412"/>
    <n v="1236"/>
    <x v="4"/>
    <x v="0"/>
    <x v="3"/>
    <x v="8"/>
    <x v="2"/>
  </r>
  <r>
    <x v="120"/>
    <x v="43"/>
    <x v="2"/>
    <n v="3"/>
    <n v="144"/>
    <n v="432"/>
    <x v="4"/>
    <x v="0"/>
    <x v="3"/>
    <x v="8"/>
    <x v="2"/>
  </r>
  <r>
    <x v="120"/>
    <x v="27"/>
    <x v="4"/>
    <n v="2"/>
    <n v="137"/>
    <n v="274"/>
    <x v="4"/>
    <x v="0"/>
    <x v="9"/>
    <x v="11"/>
    <x v="2"/>
  </r>
  <r>
    <x v="120"/>
    <x v="26"/>
    <x v="7"/>
    <n v="11"/>
    <n v="451"/>
    <n v="4961"/>
    <x v="4"/>
    <x v="0"/>
    <x v="6"/>
    <x v="7"/>
    <x v="3"/>
  </r>
  <r>
    <x v="120"/>
    <x v="10"/>
    <x v="3"/>
    <n v="3"/>
    <n v="225"/>
    <n v="675"/>
    <x v="4"/>
    <x v="0"/>
    <x v="2"/>
    <x v="2"/>
    <x v="1"/>
  </r>
  <r>
    <x v="121"/>
    <x v="18"/>
    <x v="1"/>
    <n v="1"/>
    <n v="342"/>
    <n v="342"/>
    <x v="4"/>
    <x v="0"/>
    <x v="6"/>
    <x v="7"/>
    <x v="3"/>
  </r>
  <r>
    <x v="121"/>
    <x v="52"/>
    <x v="1"/>
    <n v="1"/>
    <n v="347"/>
    <n v="347"/>
    <x v="4"/>
    <x v="0"/>
    <x v="3"/>
    <x v="3"/>
    <x v="2"/>
  </r>
  <r>
    <x v="121"/>
    <x v="18"/>
    <x v="1"/>
    <n v="3"/>
    <n v="489"/>
    <n v="1467"/>
    <x v="4"/>
    <x v="0"/>
    <x v="6"/>
    <x v="7"/>
    <x v="3"/>
  </r>
  <r>
    <x v="121"/>
    <x v="5"/>
    <x v="1"/>
    <n v="12"/>
    <n v="201"/>
    <n v="2412"/>
    <x v="4"/>
    <x v="0"/>
    <x v="9"/>
    <x v="11"/>
    <x v="2"/>
  </r>
  <r>
    <x v="122"/>
    <x v="10"/>
    <x v="3"/>
    <n v="2"/>
    <n v="481"/>
    <n v="962"/>
    <x v="4"/>
    <x v="0"/>
    <x v="2"/>
    <x v="2"/>
    <x v="1"/>
  </r>
  <r>
    <x v="122"/>
    <x v="6"/>
    <x v="5"/>
    <n v="2"/>
    <n v="169"/>
    <n v="338"/>
    <x v="4"/>
    <x v="0"/>
    <x v="5"/>
    <x v="6"/>
    <x v="2"/>
  </r>
  <r>
    <x v="122"/>
    <x v="20"/>
    <x v="7"/>
    <n v="3"/>
    <n v="129"/>
    <n v="387"/>
    <x v="4"/>
    <x v="0"/>
    <x v="0"/>
    <x v="0"/>
    <x v="0"/>
  </r>
  <r>
    <x v="122"/>
    <x v="38"/>
    <x v="4"/>
    <n v="1"/>
    <n v="112"/>
    <n v="112"/>
    <x v="4"/>
    <x v="0"/>
    <x v="8"/>
    <x v="18"/>
    <x v="0"/>
  </r>
  <r>
    <x v="122"/>
    <x v="3"/>
    <x v="0"/>
    <n v="2"/>
    <n v="219"/>
    <n v="438"/>
    <x v="4"/>
    <x v="0"/>
    <x v="3"/>
    <x v="3"/>
    <x v="2"/>
  </r>
  <r>
    <x v="122"/>
    <x v="30"/>
    <x v="0"/>
    <n v="1"/>
    <n v="465"/>
    <n v="465"/>
    <x v="4"/>
    <x v="0"/>
    <x v="8"/>
    <x v="15"/>
    <x v="0"/>
  </r>
  <r>
    <x v="123"/>
    <x v="50"/>
    <x v="0"/>
    <n v="2"/>
    <n v="482"/>
    <n v="964"/>
    <x v="4"/>
    <x v="0"/>
    <x v="2"/>
    <x v="22"/>
    <x v="1"/>
  </r>
  <r>
    <x v="123"/>
    <x v="66"/>
    <x v="1"/>
    <n v="3"/>
    <n v="238"/>
    <n v="714"/>
    <x v="4"/>
    <x v="0"/>
    <x v="12"/>
    <x v="19"/>
    <x v="1"/>
  </r>
  <r>
    <x v="123"/>
    <x v="45"/>
    <x v="1"/>
    <n v="2"/>
    <n v="370"/>
    <n v="740"/>
    <x v="4"/>
    <x v="0"/>
    <x v="12"/>
    <x v="19"/>
    <x v="1"/>
  </r>
  <r>
    <x v="123"/>
    <x v="62"/>
    <x v="1"/>
    <n v="2"/>
    <n v="181"/>
    <n v="362"/>
    <x v="4"/>
    <x v="0"/>
    <x v="1"/>
    <x v="21"/>
    <x v="1"/>
  </r>
  <r>
    <x v="123"/>
    <x v="21"/>
    <x v="7"/>
    <n v="1"/>
    <n v="101"/>
    <n v="101"/>
    <x v="4"/>
    <x v="0"/>
    <x v="8"/>
    <x v="10"/>
    <x v="0"/>
  </r>
  <r>
    <x v="123"/>
    <x v="59"/>
    <x v="6"/>
    <n v="14"/>
    <n v="499"/>
    <n v="6986"/>
    <x v="4"/>
    <x v="0"/>
    <x v="8"/>
    <x v="15"/>
    <x v="0"/>
  </r>
  <r>
    <x v="124"/>
    <x v="18"/>
    <x v="1"/>
    <n v="4"/>
    <n v="144"/>
    <n v="576"/>
    <x v="4"/>
    <x v="0"/>
    <x v="6"/>
    <x v="7"/>
    <x v="3"/>
  </r>
  <r>
    <x v="124"/>
    <x v="5"/>
    <x v="1"/>
    <n v="2"/>
    <n v="265"/>
    <n v="530"/>
    <x v="4"/>
    <x v="0"/>
    <x v="9"/>
    <x v="11"/>
    <x v="2"/>
  </r>
  <r>
    <x v="124"/>
    <x v="10"/>
    <x v="5"/>
    <n v="2"/>
    <n v="360"/>
    <n v="720"/>
    <x v="4"/>
    <x v="0"/>
    <x v="2"/>
    <x v="2"/>
    <x v="1"/>
  </r>
  <r>
    <x v="124"/>
    <x v="67"/>
    <x v="0"/>
    <n v="3"/>
    <n v="103"/>
    <n v="309"/>
    <x v="4"/>
    <x v="0"/>
    <x v="9"/>
    <x v="16"/>
    <x v="2"/>
  </r>
  <r>
    <x v="124"/>
    <x v="47"/>
    <x v="4"/>
    <n v="3"/>
    <n v="218"/>
    <n v="654"/>
    <x v="4"/>
    <x v="0"/>
    <x v="10"/>
    <x v="12"/>
    <x v="3"/>
  </r>
  <r>
    <x v="124"/>
    <x v="15"/>
    <x v="4"/>
    <n v="1"/>
    <n v="439"/>
    <n v="439"/>
    <x v="4"/>
    <x v="0"/>
    <x v="10"/>
    <x v="13"/>
    <x v="3"/>
  </r>
  <r>
    <x v="124"/>
    <x v="38"/>
    <x v="1"/>
    <n v="1"/>
    <n v="380"/>
    <n v="380"/>
    <x v="4"/>
    <x v="0"/>
    <x v="8"/>
    <x v="18"/>
    <x v="0"/>
  </r>
  <r>
    <x v="125"/>
    <x v="4"/>
    <x v="1"/>
    <n v="2"/>
    <n v="175"/>
    <n v="350"/>
    <x v="4"/>
    <x v="0"/>
    <x v="3"/>
    <x v="4"/>
    <x v="2"/>
  </r>
  <r>
    <x v="125"/>
    <x v="2"/>
    <x v="1"/>
    <n v="1"/>
    <n v="485"/>
    <n v="485"/>
    <x v="4"/>
    <x v="0"/>
    <x v="2"/>
    <x v="2"/>
    <x v="1"/>
  </r>
  <r>
    <x v="125"/>
    <x v="50"/>
    <x v="1"/>
    <n v="21"/>
    <n v="119"/>
    <n v="2499"/>
    <x v="4"/>
    <x v="0"/>
    <x v="2"/>
    <x v="22"/>
    <x v="1"/>
  </r>
  <r>
    <x v="125"/>
    <x v="19"/>
    <x v="5"/>
    <n v="1"/>
    <n v="336"/>
    <n v="336"/>
    <x v="4"/>
    <x v="0"/>
    <x v="10"/>
    <x v="14"/>
    <x v="3"/>
  </r>
  <r>
    <x v="125"/>
    <x v="63"/>
    <x v="0"/>
    <n v="2"/>
    <n v="424"/>
    <n v="848"/>
    <x v="4"/>
    <x v="0"/>
    <x v="10"/>
    <x v="14"/>
    <x v="3"/>
  </r>
  <r>
    <x v="125"/>
    <x v="6"/>
    <x v="8"/>
    <n v="1"/>
    <n v="114"/>
    <n v="114"/>
    <x v="4"/>
    <x v="0"/>
    <x v="5"/>
    <x v="6"/>
    <x v="2"/>
  </r>
  <r>
    <x v="125"/>
    <x v="0"/>
    <x v="0"/>
    <n v="3"/>
    <n v="190"/>
    <n v="570"/>
    <x v="4"/>
    <x v="0"/>
    <x v="0"/>
    <x v="0"/>
    <x v="0"/>
  </r>
  <r>
    <x v="126"/>
    <x v="25"/>
    <x v="4"/>
    <n v="2"/>
    <n v="493"/>
    <n v="986"/>
    <x v="4"/>
    <x v="0"/>
    <x v="4"/>
    <x v="5"/>
    <x v="3"/>
  </r>
  <r>
    <x v="126"/>
    <x v="63"/>
    <x v="1"/>
    <n v="2"/>
    <n v="209"/>
    <n v="418"/>
    <x v="4"/>
    <x v="0"/>
    <x v="10"/>
    <x v="14"/>
    <x v="3"/>
  </r>
  <r>
    <x v="126"/>
    <x v="26"/>
    <x v="8"/>
    <n v="2"/>
    <n v="315"/>
    <n v="630"/>
    <x v="4"/>
    <x v="0"/>
    <x v="6"/>
    <x v="7"/>
    <x v="3"/>
  </r>
  <r>
    <x v="126"/>
    <x v="1"/>
    <x v="6"/>
    <n v="2"/>
    <n v="231"/>
    <n v="462"/>
    <x v="4"/>
    <x v="0"/>
    <x v="1"/>
    <x v="1"/>
    <x v="1"/>
  </r>
  <r>
    <x v="127"/>
    <x v="5"/>
    <x v="4"/>
    <n v="3"/>
    <n v="289"/>
    <n v="867"/>
    <x v="4"/>
    <x v="0"/>
    <x v="9"/>
    <x v="11"/>
    <x v="2"/>
  </r>
  <r>
    <x v="127"/>
    <x v="6"/>
    <x v="4"/>
    <n v="2"/>
    <n v="147"/>
    <n v="294"/>
    <x v="4"/>
    <x v="0"/>
    <x v="5"/>
    <x v="6"/>
    <x v="2"/>
  </r>
  <r>
    <x v="127"/>
    <x v="6"/>
    <x v="0"/>
    <n v="17"/>
    <n v="239"/>
    <n v="4063"/>
    <x v="4"/>
    <x v="0"/>
    <x v="5"/>
    <x v="6"/>
    <x v="2"/>
  </r>
  <r>
    <x v="127"/>
    <x v="45"/>
    <x v="4"/>
    <n v="16"/>
    <n v="413"/>
    <n v="6608"/>
    <x v="4"/>
    <x v="0"/>
    <x v="12"/>
    <x v="19"/>
    <x v="1"/>
  </r>
  <r>
    <x v="127"/>
    <x v="17"/>
    <x v="7"/>
    <n v="2"/>
    <n v="500"/>
    <n v="1000"/>
    <x v="4"/>
    <x v="0"/>
    <x v="3"/>
    <x v="8"/>
    <x v="2"/>
  </r>
  <r>
    <x v="127"/>
    <x v="45"/>
    <x v="1"/>
    <n v="1"/>
    <n v="493"/>
    <n v="493"/>
    <x v="4"/>
    <x v="0"/>
    <x v="12"/>
    <x v="19"/>
    <x v="1"/>
  </r>
  <r>
    <x v="127"/>
    <x v="24"/>
    <x v="1"/>
    <n v="3"/>
    <n v="463"/>
    <n v="1389"/>
    <x v="4"/>
    <x v="0"/>
    <x v="4"/>
    <x v="5"/>
    <x v="3"/>
  </r>
  <r>
    <x v="127"/>
    <x v="48"/>
    <x v="5"/>
    <n v="1"/>
    <n v="269"/>
    <n v="269"/>
    <x v="4"/>
    <x v="0"/>
    <x v="13"/>
    <x v="20"/>
    <x v="0"/>
  </r>
  <r>
    <x v="128"/>
    <x v="26"/>
    <x v="4"/>
    <n v="2"/>
    <n v="387"/>
    <n v="774"/>
    <x v="4"/>
    <x v="0"/>
    <x v="6"/>
    <x v="7"/>
    <x v="3"/>
  </r>
  <r>
    <x v="128"/>
    <x v="63"/>
    <x v="3"/>
    <n v="2"/>
    <n v="291"/>
    <n v="582"/>
    <x v="4"/>
    <x v="0"/>
    <x v="10"/>
    <x v="14"/>
    <x v="3"/>
  </r>
  <r>
    <x v="128"/>
    <x v="44"/>
    <x v="6"/>
    <n v="2"/>
    <n v="222"/>
    <n v="444"/>
    <x v="4"/>
    <x v="0"/>
    <x v="6"/>
    <x v="7"/>
    <x v="3"/>
  </r>
  <r>
    <x v="128"/>
    <x v="71"/>
    <x v="6"/>
    <n v="3"/>
    <n v="281"/>
    <n v="843"/>
    <x v="4"/>
    <x v="0"/>
    <x v="12"/>
    <x v="19"/>
    <x v="1"/>
  </r>
  <r>
    <x v="128"/>
    <x v="39"/>
    <x v="4"/>
    <n v="4"/>
    <n v="107"/>
    <n v="428"/>
    <x v="4"/>
    <x v="0"/>
    <x v="5"/>
    <x v="6"/>
    <x v="2"/>
  </r>
  <r>
    <x v="128"/>
    <x v="32"/>
    <x v="1"/>
    <n v="3"/>
    <n v="252"/>
    <n v="756"/>
    <x v="4"/>
    <x v="0"/>
    <x v="3"/>
    <x v="8"/>
    <x v="2"/>
  </r>
  <r>
    <x v="128"/>
    <x v="38"/>
    <x v="6"/>
    <n v="3"/>
    <n v="224"/>
    <n v="672"/>
    <x v="4"/>
    <x v="0"/>
    <x v="8"/>
    <x v="18"/>
    <x v="0"/>
  </r>
  <r>
    <x v="128"/>
    <x v="3"/>
    <x v="3"/>
    <n v="1"/>
    <n v="288"/>
    <n v="288"/>
    <x v="4"/>
    <x v="0"/>
    <x v="3"/>
    <x v="3"/>
    <x v="2"/>
  </r>
  <r>
    <x v="128"/>
    <x v="4"/>
    <x v="5"/>
    <n v="3"/>
    <n v="325"/>
    <n v="975"/>
    <x v="4"/>
    <x v="0"/>
    <x v="3"/>
    <x v="4"/>
    <x v="2"/>
  </r>
  <r>
    <x v="128"/>
    <x v="39"/>
    <x v="2"/>
    <n v="2"/>
    <n v="420"/>
    <n v="840"/>
    <x v="4"/>
    <x v="0"/>
    <x v="5"/>
    <x v="6"/>
    <x v="2"/>
  </r>
  <r>
    <x v="129"/>
    <x v="60"/>
    <x v="1"/>
    <n v="2"/>
    <n v="289"/>
    <n v="578"/>
    <x v="4"/>
    <x v="0"/>
    <x v="10"/>
    <x v="14"/>
    <x v="3"/>
  </r>
  <r>
    <x v="129"/>
    <x v="32"/>
    <x v="3"/>
    <n v="1"/>
    <n v="209"/>
    <n v="209"/>
    <x v="4"/>
    <x v="0"/>
    <x v="3"/>
    <x v="8"/>
    <x v="2"/>
  </r>
  <r>
    <x v="130"/>
    <x v="45"/>
    <x v="10"/>
    <n v="1"/>
    <n v="473"/>
    <n v="473"/>
    <x v="4"/>
    <x v="0"/>
    <x v="12"/>
    <x v="19"/>
    <x v="1"/>
  </r>
  <r>
    <x v="130"/>
    <x v="38"/>
    <x v="1"/>
    <n v="1"/>
    <n v="150"/>
    <n v="150"/>
    <x v="4"/>
    <x v="0"/>
    <x v="8"/>
    <x v="18"/>
    <x v="0"/>
  </r>
  <r>
    <x v="130"/>
    <x v="33"/>
    <x v="4"/>
    <n v="2"/>
    <n v="247"/>
    <n v="494"/>
    <x v="4"/>
    <x v="0"/>
    <x v="9"/>
    <x v="16"/>
    <x v="2"/>
  </r>
  <r>
    <x v="130"/>
    <x v="52"/>
    <x v="1"/>
    <n v="2"/>
    <n v="436"/>
    <n v="872"/>
    <x v="4"/>
    <x v="0"/>
    <x v="3"/>
    <x v="3"/>
    <x v="2"/>
  </r>
  <r>
    <x v="130"/>
    <x v="52"/>
    <x v="3"/>
    <n v="1"/>
    <n v="252"/>
    <n v="252"/>
    <x v="4"/>
    <x v="0"/>
    <x v="3"/>
    <x v="3"/>
    <x v="2"/>
  </r>
  <r>
    <x v="130"/>
    <x v="31"/>
    <x v="4"/>
    <n v="2"/>
    <n v="334"/>
    <n v="668"/>
    <x v="4"/>
    <x v="0"/>
    <x v="6"/>
    <x v="7"/>
    <x v="3"/>
  </r>
  <r>
    <x v="130"/>
    <x v="44"/>
    <x v="4"/>
    <n v="1"/>
    <n v="164"/>
    <n v="164"/>
    <x v="4"/>
    <x v="0"/>
    <x v="6"/>
    <x v="7"/>
    <x v="3"/>
  </r>
  <r>
    <x v="130"/>
    <x v="61"/>
    <x v="0"/>
    <n v="3"/>
    <n v="218"/>
    <n v="654"/>
    <x v="4"/>
    <x v="0"/>
    <x v="8"/>
    <x v="18"/>
    <x v="0"/>
  </r>
  <r>
    <x v="130"/>
    <x v="13"/>
    <x v="1"/>
    <n v="2"/>
    <n v="379"/>
    <n v="758"/>
    <x v="4"/>
    <x v="0"/>
    <x v="1"/>
    <x v="1"/>
    <x v="1"/>
  </r>
  <r>
    <x v="131"/>
    <x v="15"/>
    <x v="1"/>
    <n v="2"/>
    <n v="209"/>
    <n v="418"/>
    <x v="4"/>
    <x v="0"/>
    <x v="10"/>
    <x v="13"/>
    <x v="3"/>
  </r>
  <r>
    <x v="132"/>
    <x v="1"/>
    <x v="3"/>
    <n v="1"/>
    <n v="356"/>
    <n v="356"/>
    <x v="4"/>
    <x v="0"/>
    <x v="1"/>
    <x v="1"/>
    <x v="1"/>
  </r>
  <r>
    <x v="132"/>
    <x v="65"/>
    <x v="0"/>
    <n v="3"/>
    <n v="221"/>
    <n v="663"/>
    <x v="4"/>
    <x v="0"/>
    <x v="8"/>
    <x v="18"/>
    <x v="0"/>
  </r>
  <r>
    <x v="132"/>
    <x v="4"/>
    <x v="5"/>
    <n v="3"/>
    <n v="433"/>
    <n v="1299"/>
    <x v="4"/>
    <x v="0"/>
    <x v="3"/>
    <x v="4"/>
    <x v="2"/>
  </r>
  <r>
    <x v="132"/>
    <x v="37"/>
    <x v="5"/>
    <n v="1"/>
    <n v="143"/>
    <n v="143"/>
    <x v="4"/>
    <x v="0"/>
    <x v="10"/>
    <x v="13"/>
    <x v="3"/>
  </r>
  <r>
    <x v="132"/>
    <x v="48"/>
    <x v="8"/>
    <n v="2"/>
    <n v="492"/>
    <n v="984"/>
    <x v="4"/>
    <x v="0"/>
    <x v="13"/>
    <x v="20"/>
    <x v="0"/>
  </r>
  <r>
    <x v="132"/>
    <x v="71"/>
    <x v="6"/>
    <n v="3"/>
    <n v="498"/>
    <n v="1494"/>
    <x v="4"/>
    <x v="0"/>
    <x v="12"/>
    <x v="19"/>
    <x v="1"/>
  </r>
  <r>
    <x v="132"/>
    <x v="40"/>
    <x v="1"/>
    <n v="2"/>
    <n v="318"/>
    <n v="636"/>
    <x v="4"/>
    <x v="0"/>
    <x v="7"/>
    <x v="9"/>
    <x v="3"/>
  </r>
  <r>
    <x v="132"/>
    <x v="69"/>
    <x v="6"/>
    <n v="3"/>
    <n v="397"/>
    <n v="1191"/>
    <x v="4"/>
    <x v="0"/>
    <x v="11"/>
    <x v="17"/>
    <x v="3"/>
  </r>
  <r>
    <x v="133"/>
    <x v="57"/>
    <x v="0"/>
    <n v="1"/>
    <n v="360"/>
    <n v="360"/>
    <x v="4"/>
    <x v="0"/>
    <x v="8"/>
    <x v="18"/>
    <x v="0"/>
  </r>
  <r>
    <x v="133"/>
    <x v="33"/>
    <x v="3"/>
    <n v="1"/>
    <n v="461"/>
    <n v="461"/>
    <x v="4"/>
    <x v="0"/>
    <x v="9"/>
    <x v="16"/>
    <x v="2"/>
  </r>
  <r>
    <x v="133"/>
    <x v="9"/>
    <x v="7"/>
    <n v="3"/>
    <n v="132"/>
    <n v="396"/>
    <x v="4"/>
    <x v="0"/>
    <x v="3"/>
    <x v="8"/>
    <x v="2"/>
  </r>
  <r>
    <x v="133"/>
    <x v="38"/>
    <x v="1"/>
    <n v="2"/>
    <n v="215"/>
    <n v="430"/>
    <x v="4"/>
    <x v="0"/>
    <x v="8"/>
    <x v="18"/>
    <x v="0"/>
  </r>
  <r>
    <x v="133"/>
    <x v="71"/>
    <x v="0"/>
    <n v="24"/>
    <n v="236"/>
    <n v="5664"/>
    <x v="4"/>
    <x v="0"/>
    <x v="12"/>
    <x v="19"/>
    <x v="1"/>
  </r>
  <r>
    <x v="133"/>
    <x v="59"/>
    <x v="5"/>
    <n v="2"/>
    <n v="446"/>
    <n v="892"/>
    <x v="4"/>
    <x v="0"/>
    <x v="8"/>
    <x v="15"/>
    <x v="0"/>
  </r>
  <r>
    <x v="134"/>
    <x v="56"/>
    <x v="3"/>
    <n v="2"/>
    <n v="183"/>
    <n v="366"/>
    <x v="4"/>
    <x v="0"/>
    <x v="9"/>
    <x v="11"/>
    <x v="2"/>
  </r>
  <r>
    <x v="134"/>
    <x v="13"/>
    <x v="5"/>
    <n v="3"/>
    <n v="489"/>
    <n v="1467"/>
    <x v="4"/>
    <x v="0"/>
    <x v="1"/>
    <x v="1"/>
    <x v="1"/>
  </r>
  <r>
    <x v="134"/>
    <x v="16"/>
    <x v="7"/>
    <n v="3"/>
    <n v="360"/>
    <n v="1080"/>
    <x v="4"/>
    <x v="0"/>
    <x v="3"/>
    <x v="4"/>
    <x v="2"/>
  </r>
  <r>
    <x v="134"/>
    <x v="51"/>
    <x v="7"/>
    <n v="3"/>
    <n v="436"/>
    <n v="1308"/>
    <x v="4"/>
    <x v="0"/>
    <x v="3"/>
    <x v="3"/>
    <x v="2"/>
  </r>
  <r>
    <x v="134"/>
    <x v="51"/>
    <x v="9"/>
    <n v="1"/>
    <n v="324"/>
    <n v="324"/>
    <x v="4"/>
    <x v="0"/>
    <x v="3"/>
    <x v="3"/>
    <x v="2"/>
  </r>
  <r>
    <x v="134"/>
    <x v="64"/>
    <x v="4"/>
    <n v="1"/>
    <n v="200"/>
    <n v="200"/>
    <x v="4"/>
    <x v="0"/>
    <x v="1"/>
    <x v="21"/>
    <x v="1"/>
  </r>
  <r>
    <x v="134"/>
    <x v="0"/>
    <x v="8"/>
    <n v="1"/>
    <n v="290"/>
    <n v="290"/>
    <x v="4"/>
    <x v="0"/>
    <x v="0"/>
    <x v="0"/>
    <x v="0"/>
  </r>
  <r>
    <x v="135"/>
    <x v="51"/>
    <x v="1"/>
    <n v="3"/>
    <n v="398"/>
    <n v="1194"/>
    <x v="4"/>
    <x v="0"/>
    <x v="3"/>
    <x v="3"/>
    <x v="2"/>
  </r>
  <r>
    <x v="136"/>
    <x v="0"/>
    <x v="4"/>
    <n v="2"/>
    <n v="176"/>
    <n v="352"/>
    <x v="4"/>
    <x v="0"/>
    <x v="0"/>
    <x v="0"/>
    <x v="0"/>
  </r>
  <r>
    <x v="136"/>
    <x v="59"/>
    <x v="7"/>
    <n v="4"/>
    <n v="371"/>
    <n v="1484"/>
    <x v="4"/>
    <x v="0"/>
    <x v="8"/>
    <x v="15"/>
    <x v="0"/>
  </r>
  <r>
    <x v="136"/>
    <x v="2"/>
    <x v="0"/>
    <n v="2"/>
    <n v="263"/>
    <n v="526"/>
    <x v="4"/>
    <x v="0"/>
    <x v="2"/>
    <x v="2"/>
    <x v="1"/>
  </r>
  <r>
    <x v="136"/>
    <x v="55"/>
    <x v="8"/>
    <n v="3"/>
    <n v="129"/>
    <n v="387"/>
    <x v="4"/>
    <x v="0"/>
    <x v="3"/>
    <x v="8"/>
    <x v="2"/>
  </r>
  <r>
    <x v="136"/>
    <x v="58"/>
    <x v="0"/>
    <n v="1"/>
    <n v="170"/>
    <n v="170"/>
    <x v="4"/>
    <x v="0"/>
    <x v="5"/>
    <x v="6"/>
    <x v="2"/>
  </r>
  <r>
    <x v="136"/>
    <x v="30"/>
    <x v="4"/>
    <n v="2"/>
    <n v="401"/>
    <n v="802"/>
    <x v="4"/>
    <x v="0"/>
    <x v="8"/>
    <x v="15"/>
    <x v="0"/>
  </r>
  <r>
    <x v="136"/>
    <x v="24"/>
    <x v="4"/>
    <n v="2"/>
    <n v="117"/>
    <n v="234"/>
    <x v="4"/>
    <x v="0"/>
    <x v="4"/>
    <x v="5"/>
    <x v="3"/>
  </r>
  <r>
    <x v="136"/>
    <x v="6"/>
    <x v="3"/>
    <n v="1"/>
    <n v="120"/>
    <n v="120"/>
    <x v="4"/>
    <x v="0"/>
    <x v="5"/>
    <x v="6"/>
    <x v="2"/>
  </r>
  <r>
    <x v="136"/>
    <x v="1"/>
    <x v="1"/>
    <n v="1"/>
    <n v="405"/>
    <n v="405"/>
    <x v="4"/>
    <x v="0"/>
    <x v="1"/>
    <x v="1"/>
    <x v="1"/>
  </r>
  <r>
    <x v="136"/>
    <x v="61"/>
    <x v="5"/>
    <n v="4"/>
    <n v="421"/>
    <n v="1684"/>
    <x v="4"/>
    <x v="0"/>
    <x v="8"/>
    <x v="18"/>
    <x v="0"/>
  </r>
  <r>
    <x v="137"/>
    <x v="21"/>
    <x v="6"/>
    <n v="2"/>
    <n v="485"/>
    <n v="970"/>
    <x v="4"/>
    <x v="0"/>
    <x v="8"/>
    <x v="10"/>
    <x v="0"/>
  </r>
  <r>
    <x v="137"/>
    <x v="34"/>
    <x v="5"/>
    <n v="1"/>
    <n v="193"/>
    <n v="193"/>
    <x v="4"/>
    <x v="0"/>
    <x v="11"/>
    <x v="17"/>
    <x v="3"/>
  </r>
  <r>
    <x v="137"/>
    <x v="7"/>
    <x v="4"/>
    <n v="2"/>
    <n v="404"/>
    <n v="808"/>
    <x v="4"/>
    <x v="0"/>
    <x v="6"/>
    <x v="7"/>
    <x v="3"/>
  </r>
  <r>
    <x v="137"/>
    <x v="17"/>
    <x v="0"/>
    <n v="2"/>
    <n v="181"/>
    <n v="362"/>
    <x v="4"/>
    <x v="0"/>
    <x v="3"/>
    <x v="8"/>
    <x v="2"/>
  </r>
  <r>
    <x v="137"/>
    <x v="0"/>
    <x v="2"/>
    <n v="1"/>
    <n v="365"/>
    <n v="365"/>
    <x v="4"/>
    <x v="0"/>
    <x v="0"/>
    <x v="0"/>
    <x v="0"/>
  </r>
  <r>
    <x v="138"/>
    <x v="40"/>
    <x v="3"/>
    <n v="1"/>
    <n v="105"/>
    <n v="105"/>
    <x v="4"/>
    <x v="0"/>
    <x v="7"/>
    <x v="9"/>
    <x v="3"/>
  </r>
  <r>
    <x v="138"/>
    <x v="24"/>
    <x v="1"/>
    <n v="2"/>
    <n v="350"/>
    <n v="700"/>
    <x v="4"/>
    <x v="0"/>
    <x v="4"/>
    <x v="5"/>
    <x v="3"/>
  </r>
  <r>
    <x v="138"/>
    <x v="31"/>
    <x v="4"/>
    <n v="2"/>
    <n v="381"/>
    <n v="762"/>
    <x v="4"/>
    <x v="0"/>
    <x v="6"/>
    <x v="7"/>
    <x v="3"/>
  </r>
  <r>
    <x v="138"/>
    <x v="12"/>
    <x v="4"/>
    <n v="2"/>
    <n v="257"/>
    <n v="514"/>
    <x v="4"/>
    <x v="0"/>
    <x v="3"/>
    <x v="3"/>
    <x v="2"/>
  </r>
  <r>
    <x v="138"/>
    <x v="48"/>
    <x v="3"/>
    <n v="2"/>
    <n v="178"/>
    <n v="356"/>
    <x v="4"/>
    <x v="0"/>
    <x v="13"/>
    <x v="20"/>
    <x v="0"/>
  </r>
  <r>
    <x v="139"/>
    <x v="63"/>
    <x v="1"/>
    <n v="3"/>
    <n v="122"/>
    <n v="366"/>
    <x v="4"/>
    <x v="0"/>
    <x v="10"/>
    <x v="14"/>
    <x v="3"/>
  </r>
  <r>
    <x v="139"/>
    <x v="31"/>
    <x v="4"/>
    <n v="1"/>
    <n v="275"/>
    <n v="275"/>
    <x v="4"/>
    <x v="0"/>
    <x v="6"/>
    <x v="7"/>
    <x v="3"/>
  </r>
  <r>
    <x v="139"/>
    <x v="27"/>
    <x v="1"/>
    <n v="2"/>
    <n v="245"/>
    <n v="490"/>
    <x v="4"/>
    <x v="0"/>
    <x v="9"/>
    <x v="11"/>
    <x v="2"/>
  </r>
  <r>
    <x v="139"/>
    <x v="7"/>
    <x v="1"/>
    <n v="3"/>
    <n v="100"/>
    <n v="300"/>
    <x v="4"/>
    <x v="0"/>
    <x v="6"/>
    <x v="7"/>
    <x v="3"/>
  </r>
  <r>
    <x v="139"/>
    <x v="30"/>
    <x v="5"/>
    <n v="3"/>
    <n v="489"/>
    <n v="1467"/>
    <x v="4"/>
    <x v="0"/>
    <x v="8"/>
    <x v="15"/>
    <x v="0"/>
  </r>
  <r>
    <x v="139"/>
    <x v="67"/>
    <x v="4"/>
    <n v="1"/>
    <n v="261"/>
    <n v="261"/>
    <x v="4"/>
    <x v="0"/>
    <x v="9"/>
    <x v="16"/>
    <x v="2"/>
  </r>
  <r>
    <x v="139"/>
    <x v="49"/>
    <x v="2"/>
    <n v="2"/>
    <n v="390"/>
    <n v="780"/>
    <x v="4"/>
    <x v="0"/>
    <x v="1"/>
    <x v="21"/>
    <x v="1"/>
  </r>
  <r>
    <x v="139"/>
    <x v="48"/>
    <x v="3"/>
    <n v="17"/>
    <n v="472"/>
    <n v="8024"/>
    <x v="4"/>
    <x v="0"/>
    <x v="13"/>
    <x v="20"/>
    <x v="0"/>
  </r>
  <r>
    <x v="139"/>
    <x v="1"/>
    <x v="0"/>
    <n v="1"/>
    <n v="399"/>
    <n v="399"/>
    <x v="4"/>
    <x v="0"/>
    <x v="1"/>
    <x v="1"/>
    <x v="1"/>
  </r>
  <r>
    <x v="139"/>
    <x v="7"/>
    <x v="0"/>
    <n v="2"/>
    <n v="161"/>
    <n v="322"/>
    <x v="4"/>
    <x v="0"/>
    <x v="6"/>
    <x v="7"/>
    <x v="3"/>
  </r>
  <r>
    <x v="139"/>
    <x v="21"/>
    <x v="6"/>
    <n v="3"/>
    <n v="218"/>
    <n v="654"/>
    <x v="4"/>
    <x v="0"/>
    <x v="8"/>
    <x v="10"/>
    <x v="0"/>
  </r>
  <r>
    <x v="139"/>
    <x v="43"/>
    <x v="3"/>
    <n v="2"/>
    <n v="246"/>
    <n v="492"/>
    <x v="4"/>
    <x v="0"/>
    <x v="3"/>
    <x v="8"/>
    <x v="2"/>
  </r>
  <r>
    <x v="140"/>
    <x v="34"/>
    <x v="1"/>
    <n v="2"/>
    <n v="361"/>
    <n v="722"/>
    <x v="4"/>
    <x v="0"/>
    <x v="11"/>
    <x v="17"/>
    <x v="3"/>
  </r>
  <r>
    <x v="140"/>
    <x v="58"/>
    <x v="4"/>
    <n v="3"/>
    <n v="427"/>
    <n v="1281"/>
    <x v="4"/>
    <x v="0"/>
    <x v="5"/>
    <x v="6"/>
    <x v="2"/>
  </r>
  <r>
    <x v="140"/>
    <x v="2"/>
    <x v="6"/>
    <n v="1"/>
    <n v="494"/>
    <n v="494"/>
    <x v="4"/>
    <x v="0"/>
    <x v="2"/>
    <x v="2"/>
    <x v="1"/>
  </r>
  <r>
    <x v="140"/>
    <x v="40"/>
    <x v="4"/>
    <n v="2"/>
    <n v="179"/>
    <n v="358"/>
    <x v="4"/>
    <x v="0"/>
    <x v="7"/>
    <x v="9"/>
    <x v="3"/>
  </r>
  <r>
    <x v="140"/>
    <x v="70"/>
    <x v="0"/>
    <n v="2"/>
    <n v="496"/>
    <n v="992"/>
    <x v="4"/>
    <x v="0"/>
    <x v="10"/>
    <x v="13"/>
    <x v="3"/>
  </r>
  <r>
    <x v="140"/>
    <x v="36"/>
    <x v="6"/>
    <n v="3"/>
    <n v="247"/>
    <n v="741"/>
    <x v="4"/>
    <x v="0"/>
    <x v="4"/>
    <x v="5"/>
    <x v="3"/>
  </r>
  <r>
    <x v="140"/>
    <x v="66"/>
    <x v="2"/>
    <n v="13"/>
    <n v="320"/>
    <n v="4160"/>
    <x v="4"/>
    <x v="0"/>
    <x v="12"/>
    <x v="19"/>
    <x v="1"/>
  </r>
  <r>
    <x v="140"/>
    <x v="63"/>
    <x v="2"/>
    <n v="2"/>
    <n v="138"/>
    <n v="276"/>
    <x v="4"/>
    <x v="0"/>
    <x v="10"/>
    <x v="14"/>
    <x v="3"/>
  </r>
  <r>
    <x v="141"/>
    <x v="65"/>
    <x v="4"/>
    <n v="3"/>
    <n v="326"/>
    <n v="978"/>
    <x v="4"/>
    <x v="0"/>
    <x v="8"/>
    <x v="18"/>
    <x v="0"/>
  </r>
  <r>
    <x v="141"/>
    <x v="37"/>
    <x v="10"/>
    <n v="19"/>
    <n v="117"/>
    <n v="2223"/>
    <x v="4"/>
    <x v="0"/>
    <x v="10"/>
    <x v="13"/>
    <x v="3"/>
  </r>
  <r>
    <x v="141"/>
    <x v="26"/>
    <x v="6"/>
    <n v="2"/>
    <n v="203"/>
    <n v="406"/>
    <x v="4"/>
    <x v="0"/>
    <x v="6"/>
    <x v="7"/>
    <x v="3"/>
  </r>
  <r>
    <x v="142"/>
    <x v="7"/>
    <x v="5"/>
    <n v="2"/>
    <n v="137"/>
    <n v="274"/>
    <x v="4"/>
    <x v="0"/>
    <x v="6"/>
    <x v="7"/>
    <x v="3"/>
  </r>
  <r>
    <x v="142"/>
    <x v="26"/>
    <x v="0"/>
    <n v="1"/>
    <n v="390"/>
    <n v="390"/>
    <x v="4"/>
    <x v="0"/>
    <x v="6"/>
    <x v="7"/>
    <x v="3"/>
  </r>
  <r>
    <x v="142"/>
    <x v="51"/>
    <x v="2"/>
    <n v="1"/>
    <n v="486"/>
    <n v="486"/>
    <x v="4"/>
    <x v="0"/>
    <x v="3"/>
    <x v="3"/>
    <x v="2"/>
  </r>
  <r>
    <x v="143"/>
    <x v="49"/>
    <x v="7"/>
    <n v="1"/>
    <n v="395"/>
    <n v="395"/>
    <x v="4"/>
    <x v="0"/>
    <x v="1"/>
    <x v="21"/>
    <x v="1"/>
  </r>
  <r>
    <x v="143"/>
    <x v="18"/>
    <x v="1"/>
    <n v="2"/>
    <n v="320"/>
    <n v="640"/>
    <x v="4"/>
    <x v="0"/>
    <x v="6"/>
    <x v="7"/>
    <x v="3"/>
  </r>
  <r>
    <x v="143"/>
    <x v="23"/>
    <x v="8"/>
    <n v="3"/>
    <n v="425"/>
    <n v="1275"/>
    <x v="4"/>
    <x v="0"/>
    <x v="7"/>
    <x v="9"/>
    <x v="3"/>
  </r>
  <r>
    <x v="144"/>
    <x v="17"/>
    <x v="1"/>
    <n v="2"/>
    <n v="215"/>
    <n v="430"/>
    <x v="4"/>
    <x v="0"/>
    <x v="3"/>
    <x v="8"/>
    <x v="2"/>
  </r>
  <r>
    <x v="144"/>
    <x v="13"/>
    <x v="5"/>
    <n v="2"/>
    <n v="348"/>
    <n v="696"/>
    <x v="4"/>
    <x v="0"/>
    <x v="1"/>
    <x v="1"/>
    <x v="1"/>
  </r>
  <r>
    <x v="144"/>
    <x v="45"/>
    <x v="3"/>
    <n v="2"/>
    <n v="402"/>
    <n v="804"/>
    <x v="4"/>
    <x v="0"/>
    <x v="12"/>
    <x v="19"/>
    <x v="1"/>
  </r>
  <r>
    <x v="144"/>
    <x v="24"/>
    <x v="5"/>
    <n v="2"/>
    <n v="330"/>
    <n v="660"/>
    <x v="4"/>
    <x v="0"/>
    <x v="4"/>
    <x v="5"/>
    <x v="3"/>
  </r>
  <r>
    <x v="144"/>
    <x v="41"/>
    <x v="5"/>
    <n v="5"/>
    <n v="368"/>
    <n v="1840"/>
    <x v="4"/>
    <x v="0"/>
    <x v="10"/>
    <x v="13"/>
    <x v="3"/>
  </r>
  <r>
    <x v="144"/>
    <x v="20"/>
    <x v="8"/>
    <n v="2"/>
    <n v="225"/>
    <n v="450"/>
    <x v="4"/>
    <x v="0"/>
    <x v="0"/>
    <x v="0"/>
    <x v="0"/>
  </r>
  <r>
    <x v="144"/>
    <x v="26"/>
    <x v="5"/>
    <n v="1"/>
    <n v="488"/>
    <n v="488"/>
    <x v="4"/>
    <x v="0"/>
    <x v="6"/>
    <x v="7"/>
    <x v="3"/>
  </r>
  <r>
    <x v="144"/>
    <x v="3"/>
    <x v="8"/>
    <n v="3"/>
    <n v="168"/>
    <n v="504"/>
    <x v="4"/>
    <x v="0"/>
    <x v="3"/>
    <x v="3"/>
    <x v="2"/>
  </r>
  <r>
    <x v="145"/>
    <x v="61"/>
    <x v="6"/>
    <n v="3"/>
    <n v="315"/>
    <n v="945"/>
    <x v="4"/>
    <x v="0"/>
    <x v="8"/>
    <x v="18"/>
    <x v="0"/>
  </r>
  <r>
    <x v="145"/>
    <x v="24"/>
    <x v="4"/>
    <n v="3"/>
    <n v="453"/>
    <n v="1359"/>
    <x v="4"/>
    <x v="0"/>
    <x v="4"/>
    <x v="5"/>
    <x v="3"/>
  </r>
  <r>
    <x v="145"/>
    <x v="64"/>
    <x v="1"/>
    <n v="1"/>
    <n v="454"/>
    <n v="454"/>
    <x v="4"/>
    <x v="0"/>
    <x v="1"/>
    <x v="21"/>
    <x v="1"/>
  </r>
  <r>
    <x v="145"/>
    <x v="2"/>
    <x v="4"/>
    <n v="1"/>
    <n v="359"/>
    <n v="359"/>
    <x v="4"/>
    <x v="0"/>
    <x v="2"/>
    <x v="2"/>
    <x v="1"/>
  </r>
  <r>
    <x v="146"/>
    <x v="42"/>
    <x v="9"/>
    <n v="1"/>
    <n v="126"/>
    <n v="126"/>
    <x v="4"/>
    <x v="0"/>
    <x v="3"/>
    <x v="3"/>
    <x v="2"/>
  </r>
  <r>
    <x v="146"/>
    <x v="13"/>
    <x v="0"/>
    <n v="1"/>
    <n v="452"/>
    <n v="452"/>
    <x v="4"/>
    <x v="0"/>
    <x v="1"/>
    <x v="1"/>
    <x v="1"/>
  </r>
  <r>
    <x v="146"/>
    <x v="15"/>
    <x v="6"/>
    <n v="2"/>
    <n v="464"/>
    <n v="928"/>
    <x v="4"/>
    <x v="0"/>
    <x v="10"/>
    <x v="13"/>
    <x v="3"/>
  </r>
  <r>
    <x v="146"/>
    <x v="34"/>
    <x v="2"/>
    <n v="1"/>
    <n v="185"/>
    <n v="185"/>
    <x v="4"/>
    <x v="0"/>
    <x v="11"/>
    <x v="17"/>
    <x v="3"/>
  </r>
  <r>
    <x v="146"/>
    <x v="65"/>
    <x v="4"/>
    <n v="11"/>
    <n v="131"/>
    <n v="1441"/>
    <x v="4"/>
    <x v="0"/>
    <x v="8"/>
    <x v="18"/>
    <x v="0"/>
  </r>
  <r>
    <x v="147"/>
    <x v="48"/>
    <x v="2"/>
    <n v="2"/>
    <n v="123"/>
    <n v="246"/>
    <x v="4"/>
    <x v="0"/>
    <x v="13"/>
    <x v="20"/>
    <x v="0"/>
  </r>
  <r>
    <x v="147"/>
    <x v="15"/>
    <x v="1"/>
    <n v="1"/>
    <n v="393"/>
    <n v="393"/>
    <x v="4"/>
    <x v="0"/>
    <x v="10"/>
    <x v="13"/>
    <x v="3"/>
  </r>
  <r>
    <x v="147"/>
    <x v="21"/>
    <x v="3"/>
    <n v="3"/>
    <n v="412"/>
    <n v="1236"/>
    <x v="4"/>
    <x v="0"/>
    <x v="8"/>
    <x v="10"/>
    <x v="0"/>
  </r>
  <r>
    <x v="147"/>
    <x v="0"/>
    <x v="4"/>
    <n v="1"/>
    <n v="291"/>
    <n v="291"/>
    <x v="4"/>
    <x v="0"/>
    <x v="0"/>
    <x v="0"/>
    <x v="0"/>
  </r>
  <r>
    <x v="147"/>
    <x v="65"/>
    <x v="8"/>
    <n v="2"/>
    <n v="424"/>
    <n v="848"/>
    <x v="4"/>
    <x v="0"/>
    <x v="8"/>
    <x v="18"/>
    <x v="0"/>
  </r>
  <r>
    <x v="148"/>
    <x v="2"/>
    <x v="10"/>
    <n v="2"/>
    <n v="300"/>
    <n v="600"/>
    <x v="4"/>
    <x v="0"/>
    <x v="2"/>
    <x v="2"/>
    <x v="1"/>
  </r>
  <r>
    <x v="148"/>
    <x v="6"/>
    <x v="9"/>
    <n v="2"/>
    <n v="270"/>
    <n v="540"/>
    <x v="4"/>
    <x v="0"/>
    <x v="5"/>
    <x v="6"/>
    <x v="2"/>
  </r>
  <r>
    <x v="148"/>
    <x v="51"/>
    <x v="1"/>
    <n v="3"/>
    <n v="386"/>
    <n v="1158"/>
    <x v="4"/>
    <x v="0"/>
    <x v="3"/>
    <x v="3"/>
    <x v="2"/>
  </r>
  <r>
    <x v="148"/>
    <x v="67"/>
    <x v="1"/>
    <n v="1"/>
    <n v="303"/>
    <n v="303"/>
    <x v="4"/>
    <x v="0"/>
    <x v="9"/>
    <x v="16"/>
    <x v="2"/>
  </r>
  <r>
    <x v="148"/>
    <x v="44"/>
    <x v="1"/>
    <n v="3"/>
    <n v="387"/>
    <n v="1161"/>
    <x v="4"/>
    <x v="0"/>
    <x v="6"/>
    <x v="7"/>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64038C-0B37-41E4-B118-353F86D1EF88}" name="PivotTable12" cacheId="962" applyNumberFormats="0" applyBorderFormats="0" applyFontFormats="0" applyPatternFormats="0" applyAlignmentFormats="0" applyWidthHeightFormats="1" dataCaption="Values" tag="e954b527-0f9e-4a4d-bdac-d7f1edd5633d" updatedVersion="8" minRefreshableVersion="3" useAutoFormatting="1" subtotalHiddenItems="1" itemPrintTitles="1" createdVersion="8" indent="0" outline="1" outlineData="1" multipleFieldFilters="0" chartFormat="15">
  <location ref="K4:L16" firstHeaderRow="1" firstDataRow="1" firstDataCol="1"/>
  <pivotFields count="3">
    <pivotField axis="axisRow" allDrilled="1" subtotalTop="0" showAll="0" sortType="descending" defaultSubtotal="0" defaultAttributeDrillState="1">
      <items count="11">
        <item x="0"/>
        <item x="1"/>
        <item x="2"/>
        <item x="3"/>
        <item x="4"/>
        <item x="5"/>
        <item x="6"/>
        <item x="7"/>
        <item x="8"/>
        <item x="9"/>
        <item x="10"/>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12">
    <i>
      <x v="9"/>
    </i>
    <i>
      <x v="10"/>
    </i>
    <i>
      <x v="1"/>
    </i>
    <i>
      <x/>
    </i>
    <i>
      <x v="7"/>
    </i>
    <i>
      <x v="4"/>
    </i>
    <i>
      <x v="2"/>
    </i>
    <i>
      <x v="6"/>
    </i>
    <i>
      <x v="3"/>
    </i>
    <i>
      <x v="5"/>
    </i>
    <i>
      <x v="8"/>
    </i>
    <i t="grand">
      <x/>
    </i>
  </rowItems>
  <colItems count="1">
    <i/>
  </colItems>
  <dataFields count="1">
    <dataField name="Sum of Total Sales" fld="1" baseField="0" baseItem="0"/>
  </dataFields>
  <chartFormats count="24">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0" count="1" selected="0">
            <x v="0"/>
          </reference>
        </references>
      </pivotArea>
    </chartFormat>
    <chartFormat chart="3" format="3">
      <pivotArea type="data" outline="0" fieldPosition="0">
        <references count="2">
          <reference field="4294967294" count="1" selected="0">
            <x v="0"/>
          </reference>
          <reference field="0" count="1" selected="0">
            <x v="1"/>
          </reference>
        </references>
      </pivotArea>
    </chartFormat>
    <chartFormat chart="3" format="4">
      <pivotArea type="data" outline="0" fieldPosition="0">
        <references count="2">
          <reference field="4294967294" count="1" selected="0">
            <x v="0"/>
          </reference>
          <reference field="0" count="1" selected="0">
            <x v="2"/>
          </reference>
        </references>
      </pivotArea>
    </chartFormat>
    <chartFormat chart="3" format="5">
      <pivotArea type="data" outline="0" fieldPosition="0">
        <references count="2">
          <reference field="4294967294" count="1" selected="0">
            <x v="0"/>
          </reference>
          <reference field="0" count="1" selected="0">
            <x v="3"/>
          </reference>
        </references>
      </pivotArea>
    </chartFormat>
    <chartFormat chart="3" format="6">
      <pivotArea type="data" outline="0" fieldPosition="0">
        <references count="2">
          <reference field="4294967294" count="1" selected="0">
            <x v="0"/>
          </reference>
          <reference field="0" count="1" selected="0">
            <x v="4"/>
          </reference>
        </references>
      </pivotArea>
    </chartFormat>
    <chartFormat chart="3" format="7">
      <pivotArea type="data" outline="0" fieldPosition="0">
        <references count="2">
          <reference field="4294967294" count="1" selected="0">
            <x v="0"/>
          </reference>
          <reference field="0" count="1" selected="0">
            <x v="5"/>
          </reference>
        </references>
      </pivotArea>
    </chartFormat>
    <chartFormat chart="3" format="8">
      <pivotArea type="data" outline="0" fieldPosition="0">
        <references count="2">
          <reference field="4294967294" count="1" selected="0">
            <x v="0"/>
          </reference>
          <reference field="0" count="1" selected="0">
            <x v="6"/>
          </reference>
        </references>
      </pivotArea>
    </chartFormat>
    <chartFormat chart="3" format="9">
      <pivotArea type="data" outline="0" fieldPosition="0">
        <references count="2">
          <reference field="4294967294" count="1" selected="0">
            <x v="0"/>
          </reference>
          <reference field="0" count="1" selected="0">
            <x v="7"/>
          </reference>
        </references>
      </pivotArea>
    </chartFormat>
    <chartFormat chart="3" format="10">
      <pivotArea type="data" outline="0" fieldPosition="0">
        <references count="2">
          <reference field="4294967294" count="1" selected="0">
            <x v="0"/>
          </reference>
          <reference field="0" count="1" selected="0">
            <x v="8"/>
          </reference>
        </references>
      </pivotArea>
    </chartFormat>
    <chartFormat chart="3" format="11">
      <pivotArea type="data" outline="0" fieldPosition="0">
        <references count="2">
          <reference field="4294967294" count="1" selected="0">
            <x v="0"/>
          </reference>
          <reference field="0" count="1" selected="0">
            <x v="9"/>
          </reference>
        </references>
      </pivotArea>
    </chartFormat>
    <chartFormat chart="3" format="12">
      <pivotArea type="data" outline="0" fieldPosition="0">
        <references count="2">
          <reference field="4294967294" count="1" selected="0">
            <x v="0"/>
          </reference>
          <reference field="0" count="1" selected="0">
            <x v="10"/>
          </reference>
        </references>
      </pivotArea>
    </chartFormat>
    <chartFormat chart="8" format="36" series="1">
      <pivotArea type="data" outline="0" fieldPosition="0">
        <references count="1">
          <reference field="4294967294" count="1" selected="0">
            <x v="0"/>
          </reference>
        </references>
      </pivotArea>
    </chartFormat>
    <chartFormat chart="8" format="37">
      <pivotArea type="data" outline="0" fieldPosition="0">
        <references count="2">
          <reference field="4294967294" count="1" selected="0">
            <x v="0"/>
          </reference>
          <reference field="0" count="1" selected="0">
            <x v="9"/>
          </reference>
        </references>
      </pivotArea>
    </chartFormat>
    <chartFormat chart="8" format="38">
      <pivotArea type="data" outline="0" fieldPosition="0">
        <references count="2">
          <reference field="4294967294" count="1" selected="0">
            <x v="0"/>
          </reference>
          <reference field="0" count="1" selected="0">
            <x v="10"/>
          </reference>
        </references>
      </pivotArea>
    </chartFormat>
    <chartFormat chart="8" format="39">
      <pivotArea type="data" outline="0" fieldPosition="0">
        <references count="2">
          <reference field="4294967294" count="1" selected="0">
            <x v="0"/>
          </reference>
          <reference field="0" count="1" selected="0">
            <x v="1"/>
          </reference>
        </references>
      </pivotArea>
    </chartFormat>
    <chartFormat chart="8" format="40">
      <pivotArea type="data" outline="0" fieldPosition="0">
        <references count="2">
          <reference field="4294967294" count="1" selected="0">
            <x v="0"/>
          </reference>
          <reference field="0" count="1" selected="0">
            <x v="0"/>
          </reference>
        </references>
      </pivotArea>
    </chartFormat>
    <chartFormat chart="8" format="41">
      <pivotArea type="data" outline="0" fieldPosition="0">
        <references count="2">
          <reference field="4294967294" count="1" selected="0">
            <x v="0"/>
          </reference>
          <reference field="0" count="1" selected="0">
            <x v="7"/>
          </reference>
        </references>
      </pivotArea>
    </chartFormat>
    <chartFormat chart="8" format="42">
      <pivotArea type="data" outline="0" fieldPosition="0">
        <references count="2">
          <reference field="4294967294" count="1" selected="0">
            <x v="0"/>
          </reference>
          <reference field="0" count="1" selected="0">
            <x v="4"/>
          </reference>
        </references>
      </pivotArea>
    </chartFormat>
    <chartFormat chart="8" format="43">
      <pivotArea type="data" outline="0" fieldPosition="0">
        <references count="2">
          <reference field="4294967294" count="1" selected="0">
            <x v="0"/>
          </reference>
          <reference field="0" count="1" selected="0">
            <x v="2"/>
          </reference>
        </references>
      </pivotArea>
    </chartFormat>
    <chartFormat chart="8" format="44">
      <pivotArea type="data" outline="0" fieldPosition="0">
        <references count="2">
          <reference field="4294967294" count="1" selected="0">
            <x v="0"/>
          </reference>
          <reference field="0" count="1" selected="0">
            <x v="6"/>
          </reference>
        </references>
      </pivotArea>
    </chartFormat>
    <chartFormat chart="8" format="45">
      <pivotArea type="data" outline="0" fieldPosition="0">
        <references count="2">
          <reference field="4294967294" count="1" selected="0">
            <x v="0"/>
          </reference>
          <reference field="0" count="1" selected="0">
            <x v="3"/>
          </reference>
        </references>
      </pivotArea>
    </chartFormat>
    <chartFormat chart="8" format="46">
      <pivotArea type="data" outline="0" fieldPosition="0">
        <references count="2">
          <reference field="4294967294" count="1" selected="0">
            <x v="0"/>
          </reference>
          <reference field="0" count="1" selected="0">
            <x v="5"/>
          </reference>
        </references>
      </pivotArea>
    </chartFormat>
    <chartFormat chart="8" format="47">
      <pivotArea type="data" outline="0" fieldPosition="0">
        <references count="2">
          <reference field="4294967294" count="1" selected="0">
            <x v="0"/>
          </reference>
          <reference field="0" count="1" selected="0">
            <x v="8"/>
          </reference>
        </references>
      </pivotArea>
    </chartFormat>
  </chartFormats>
  <pivotHierarchies count="22">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Performance_Detail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D1EDD7-EAED-48AB-AD1F-13CDC586E0B1}" name="PivotTable13" cacheId="959" applyNumberFormats="0" applyBorderFormats="0" applyFontFormats="0" applyPatternFormats="0" applyAlignmentFormats="0" applyWidthHeightFormats="1" dataCaption="Values" tag="2b137866-655a-4f1a-9127-20cb168ca983" updatedVersion="8" minRefreshableVersion="3" useAutoFormatting="1" subtotalHiddenItems="1" itemPrintTitles="1" createdVersion="8" indent="0" outline="1" outlineData="1" multipleFieldFilters="0" chartFormat="15">
  <location ref="H4:I77" firstHeaderRow="1" firstDataRow="1" firstDataCol="1"/>
  <pivotFields count="3">
    <pivotField axis="axisRow" allDrilled="1" subtotalTop="0" showAll="0" dataSourceSort="1" defaultSubtotal="0" defaultAttributeDrillState="1">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s>
    </pivotField>
    <pivotField dataField="1" subtotalTop="0" showAll="0" defaultSubtotal="0"/>
    <pivotField allDrilled="1" subtotalTop="0" showAll="0" dataSourceSort="1" defaultSubtotal="0" defaultAttributeDrillState="1"/>
  </pivotFields>
  <rowFields count="1">
    <field x="0"/>
  </rowFields>
  <rowItems count="7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t="grand">
      <x/>
    </i>
  </rowItems>
  <colItems count="1">
    <i/>
  </colItems>
  <dataFields count="1">
    <dataField name="Sum of Total Sales" fld="1" baseField="0" baseItem="0"/>
  </dataFields>
  <chartFormats count="2">
    <chartFormat chart="7" format="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Hierarchies count="22">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Performance_Detail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1323EC-CA47-49DC-A47F-9060679A5603}" name="PivotTable11" cacheId="956" applyNumberFormats="0" applyBorderFormats="0" applyFontFormats="0" applyPatternFormats="0" applyAlignmentFormats="0" applyWidthHeightFormats="1" dataCaption="Values" tag="8784b06c-7e2c-4c58-96ff-b237d9443966" updatedVersion="8" minRefreshableVersion="3" useAutoFormatting="1" subtotalHiddenItems="1" itemPrintTitles="1" createdVersion="8" indent="0" outline="1" outlineData="1" multipleFieldFilters="0" chartFormat="13">
  <location ref="E4:F9"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Sum of Units" fld="1" baseField="0" baseItem="0"/>
  </dataFields>
  <chartFormats count="2">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Hierarchies count="22">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Performance_Detail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B9349E-D9A7-4CE6-BC8A-661A6B25C804}" name="PivotTable10" cacheId="941" applyNumberFormats="0" applyBorderFormats="0" applyFontFormats="0" applyPatternFormats="0" applyAlignmentFormats="0" applyWidthHeightFormats="1" dataCaption="Values" tag="8ba59dbf-b4f4-447c-b233-3d987e0a071f" updatedVersion="8" minRefreshableVersion="3" useAutoFormatting="1" subtotalHiddenItems="1" itemPrintTitles="1" createdVersion="8" indent="0" outline="1" outlineData="1" multipleFieldFilters="0" chartFormat="16">
  <location ref="B4:C10" firstHeaderRow="1" firstDataRow="1" firstDataCol="1"/>
  <pivotFields count="4">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axis="axisRow" allDrilled="1" subtotalTop="0" showAll="0" dataSourceSort="1" defaultSubtotal="0">
      <items count="5">
        <item x="0" e="0"/>
        <item x="1" e="0"/>
        <item x="2" e="0"/>
        <item x="3" e="0"/>
        <item x="4" e="0"/>
      </items>
    </pivotField>
    <pivotField dataField="1" subtotalTop="0" showAll="0" defaultSubtotal="0"/>
    <pivotField allDrilled="1" subtotalTop="0" showAll="0" dataSourceSort="1" defaultSubtotal="0" defaultAttributeDrillState="1"/>
  </pivotFields>
  <rowFields count="2">
    <field x="1"/>
    <field x="0"/>
  </rowFields>
  <rowItems count="6">
    <i>
      <x/>
    </i>
    <i>
      <x v="1"/>
    </i>
    <i>
      <x v="2"/>
    </i>
    <i>
      <x v="3"/>
    </i>
    <i>
      <x v="4"/>
    </i>
    <i t="grand">
      <x/>
    </i>
  </rowItems>
  <colItems count="1">
    <i/>
  </colItems>
  <dataFields count="1">
    <dataField name="Sum of Total Sales" fld="2" baseField="0" baseItem="0"/>
  </dataFields>
  <chartFormats count="1">
    <chartFormat chart="5" format="2" series="1">
      <pivotArea type="data" outline="0" fieldPosition="0">
        <references count="1">
          <reference field="4294967294" count="1" selected="0">
            <x v="0"/>
          </reference>
        </references>
      </pivotArea>
    </chartFormat>
  </chartFormats>
  <pivotHierarchies count="22">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Performance_Detail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866381B-AFA3-49CB-9BA5-F2A4E94C85DF}" name="PivotTable3" cacheId="950" applyNumberFormats="0" applyBorderFormats="0" applyFontFormats="0" applyPatternFormats="0" applyAlignmentFormats="0" applyWidthHeightFormats="1" dataCaption="Values" tag="637e469e-5576-4e90-a63c-993d6f5fbf32" updatedVersion="8" minRefreshableVersion="3" useAutoFormatting="1" subtotalHiddenItems="1" itemPrintTitles="1" createdVersion="8" indent="0" outline="1" outlineData="1" multipleFieldFilters="0">
  <location ref="B11:B1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Sales" fld="0" subtotal="average" baseField="0" baseItem="0" numFmtId="164"/>
  </dataFields>
  <pivotHierarchies count="22">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Sales"/>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Performance_Detail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769622A-678A-4AF3-B30D-AA119DB937E3}" name="PivotTable2" cacheId="947" applyNumberFormats="0" applyBorderFormats="0" applyFontFormats="0" applyPatternFormats="0" applyAlignmentFormats="0" applyWidthHeightFormats="1" dataCaption="Values" tag="5a93099d-0083-473b-ab53-743f7dd4a8e5" updatedVersion="8" minRefreshableVersion="3" useAutoFormatting="1" subtotalHiddenItems="1" itemPrintTitles="1" createdVersion="8" indent="0" outline="1" outlineData="1" multipleFieldFilters="0">
  <location ref="E3:F15" firstHeaderRow="1" firstDataRow="1" firstDataCol="1"/>
  <pivotFields count="3">
    <pivotField dataField="1" subtotalTop="0" showAll="0" defaultSubtotal="0"/>
    <pivotField axis="axisRow" allDrilled="1" subtotalTop="0" showAll="0" sortType="descending" defaultSubtotal="0" defaultAttributeDrillState="1">
      <items count="11">
        <item x="0"/>
        <item x="1"/>
        <item x="2"/>
        <item x="3"/>
        <item x="4"/>
        <item x="5"/>
        <item x="6"/>
        <item x="7"/>
        <item x="8"/>
        <item x="9"/>
        <item x="10"/>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12">
    <i>
      <x v="9"/>
    </i>
    <i>
      <x v="10"/>
    </i>
    <i>
      <x v="1"/>
    </i>
    <i>
      <x/>
    </i>
    <i>
      <x v="7"/>
    </i>
    <i>
      <x v="4"/>
    </i>
    <i>
      <x v="2"/>
    </i>
    <i>
      <x v="6"/>
    </i>
    <i>
      <x v="3"/>
    </i>
    <i>
      <x v="5"/>
    </i>
    <i>
      <x v="8"/>
    </i>
    <i t="grand">
      <x/>
    </i>
  </rowItems>
  <colItems count="1">
    <i/>
  </colItems>
  <dataFields count="1">
    <dataField name="Sum of Total Sales" fld="0" baseField="0" baseItem="0"/>
  </dataFields>
  <pivotHierarchies count="22">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Performance_Detail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459F058-49AE-47BE-BA51-002633726DFA}" name="PivotTable1" cacheId="944" applyNumberFormats="0" applyBorderFormats="0" applyFontFormats="0" applyPatternFormats="0" applyAlignmentFormats="0" applyWidthHeightFormats="1" dataCaption="Values" tag="e2c22f94-df28-4127-b271-e5f84c8153d0" updatedVersion="8" minRefreshableVersion="3" useAutoFormatting="1" subtotalHiddenItems="1" itemPrintTitles="1" createdVersion="8" indent="0" outline="1" outlineData="1" multipleFieldFilters="0">
  <location ref="B7:C8" firstHeaderRow="0" firstDataRow="1" firstDataCol="0"/>
  <pivotFields count="3">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2">
    <i>
      <x/>
    </i>
    <i i="1">
      <x v="1"/>
    </i>
  </colItems>
  <dataFields count="2">
    <dataField name="Total Units" fld="0" baseField="0" baseItem="0"/>
    <dataField fld="1" subtotal="count" baseField="0" baseItem="0"/>
  </dataFields>
  <pivotHierarchies count="22">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Total Units"/>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Performance_Detail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B4D9C3C-01FC-43FB-8876-1FAA4144F48A}" name="PivotTable6" cacheId="953" applyNumberFormats="0" applyBorderFormats="0" applyFontFormats="0" applyPatternFormats="0" applyAlignmentFormats="0" applyWidthHeightFormats="1" dataCaption="Values" tag="cbf8b854-7dd9-4b74-91e5-df07e128ea77" updatedVersion="8" minRefreshableVersion="3" useAutoFormatting="1" subtotalHiddenItems="1" itemPrintTitles="1" createdVersion="8" indent="0" outline="1" outlineData="1" multipleFieldFilters="0">
  <location ref="B3:B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Sum of Total Sales" fld="0" baseField="0" baseItem="0"/>
  </dataFields>
  <pivotHierarchies count="22">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Performance_Detail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6D9CC7-7BE0-4FEF-AF47-9C24AFB728D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4:C23" firstHeaderRow="1" firstDataRow="1" firstDataCol="1"/>
  <pivotFields count="12">
    <pivotField numFmtId="14"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showAll="0"/>
    <pivotField showAll="0"/>
    <pivotField showAll="0"/>
    <pivotField showAll="0"/>
    <pivotField dataField="1" showAll="0"/>
    <pivotField showAll="0"/>
    <pivotField showAll="0"/>
    <pivotField axis="axisRow" showAll="0">
      <items count="15">
        <item x="13"/>
        <item x="6"/>
        <item x="5"/>
        <item x="9"/>
        <item x="4"/>
        <item x="7"/>
        <item x="0"/>
        <item x="2"/>
        <item x="1"/>
        <item x="3"/>
        <item x="11"/>
        <item x="12"/>
        <item x="10"/>
        <item x="8"/>
        <item t="default"/>
      </items>
    </pivotField>
    <pivotField showAll="0">
      <items count="24">
        <item x="14"/>
        <item x="11"/>
        <item x="22"/>
        <item x="21"/>
        <item x="10"/>
        <item x="7"/>
        <item x="15"/>
        <item x="6"/>
        <item x="19"/>
        <item x="17"/>
        <item x="18"/>
        <item x="8"/>
        <item x="2"/>
        <item x="4"/>
        <item x="13"/>
        <item x="20"/>
        <item x="3"/>
        <item x="0"/>
        <item x="5"/>
        <item x="9"/>
        <item x="16"/>
        <item x="1"/>
        <item x="12"/>
        <item t="default"/>
      </items>
    </pivotField>
    <pivotField axis="axisRow" showAll="0">
      <items count="5">
        <item x="0"/>
        <item x="3"/>
        <item x="1"/>
        <item x="2"/>
        <item t="default"/>
      </items>
    </pivotField>
    <pivotField showAll="0">
      <items count="15">
        <item x="0"/>
        <item x="1"/>
        <item x="2"/>
        <item x="3"/>
        <item x="4"/>
        <item x="5"/>
        <item x="6"/>
        <item x="7"/>
        <item x="8"/>
        <item x="9"/>
        <item x="10"/>
        <item x="11"/>
        <item x="12"/>
        <item x="13"/>
        <item t="default"/>
      </items>
    </pivotField>
  </pivotFields>
  <rowFields count="2">
    <field x="10"/>
    <field x="8"/>
  </rowFields>
  <rowItems count="19">
    <i>
      <x/>
    </i>
    <i r="1">
      <x/>
    </i>
    <i r="1">
      <x v="6"/>
    </i>
    <i r="1">
      <x v="13"/>
    </i>
    <i>
      <x v="1"/>
    </i>
    <i r="1">
      <x v="1"/>
    </i>
    <i r="1">
      <x v="4"/>
    </i>
    <i r="1">
      <x v="5"/>
    </i>
    <i r="1">
      <x v="10"/>
    </i>
    <i r="1">
      <x v="12"/>
    </i>
    <i>
      <x v="2"/>
    </i>
    <i r="1">
      <x v="7"/>
    </i>
    <i r="1">
      <x v="8"/>
    </i>
    <i r="1">
      <x v="11"/>
    </i>
    <i>
      <x v="3"/>
    </i>
    <i r="1">
      <x v="2"/>
    </i>
    <i r="1">
      <x v="3"/>
    </i>
    <i r="1">
      <x v="9"/>
    </i>
    <i t="grand">
      <x/>
    </i>
  </rowItems>
  <colItems count="1">
    <i/>
  </colItems>
  <dataFields count="1">
    <dataField name="Sum of Total Sales"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78AE365-8A1D-4D56-A275-45D26B90BB6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B5:C11" firstHeaderRow="1" firstDataRow="1" firstDataCol="1" rowPageCount="1" colPageCount="1"/>
  <pivotFields count="12">
    <pivotField numFmtId="14" showAll="0">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showAll="0">
      <items count="73">
        <item x="30"/>
        <item x="37"/>
        <item x="69"/>
        <item x="5"/>
        <item x="53"/>
        <item x="55"/>
        <item x="2"/>
        <item x="68"/>
        <item x="0"/>
        <item x="19"/>
        <item x="57"/>
        <item x="35"/>
        <item x="15"/>
        <item x="52"/>
        <item x="59"/>
        <item x="1"/>
        <item x="28"/>
        <item x="64"/>
        <item x="26"/>
        <item x="3"/>
        <item x="51"/>
        <item x="8"/>
        <item x="22"/>
        <item x="45"/>
        <item x="61"/>
        <item x="38"/>
        <item x="39"/>
        <item x="49"/>
        <item x="29"/>
        <item x="9"/>
        <item x="10"/>
        <item x="43"/>
        <item x="23"/>
        <item x="20"/>
        <item x="12"/>
        <item x="6"/>
        <item x="41"/>
        <item x="13"/>
        <item x="33"/>
        <item x="56"/>
        <item x="65"/>
        <item x="36"/>
        <item x="60"/>
        <item x="32"/>
        <item x="71"/>
        <item x="47"/>
        <item x="62"/>
        <item x="54"/>
        <item x="27"/>
        <item x="7"/>
        <item x="70"/>
        <item x="31"/>
        <item x="14"/>
        <item x="44"/>
        <item x="63"/>
        <item x="42"/>
        <item x="25"/>
        <item x="16"/>
        <item x="48"/>
        <item x="66"/>
        <item x="58"/>
        <item x="40"/>
        <item x="67"/>
        <item x="34"/>
        <item x="50"/>
        <item x="4"/>
        <item x="46"/>
        <item x="21"/>
        <item x="18"/>
        <item x="11"/>
        <item x="17"/>
        <item x="24"/>
        <item t="default"/>
      </items>
    </pivotField>
    <pivotField axis="axisPage" multipleItemSelectionAllowed="1" showAll="0">
      <items count="12">
        <item x="0"/>
        <item x="4"/>
        <item x="7"/>
        <item x="2"/>
        <item x="5"/>
        <item x="9"/>
        <item x="8"/>
        <item x="6"/>
        <item x="10"/>
        <item x="1"/>
        <item x="3"/>
        <item t="default"/>
      </items>
    </pivotField>
    <pivotField showAll="0"/>
    <pivotField showAll="0"/>
    <pivotField dataField="1" showAll="0"/>
    <pivotField showAll="0">
      <items count="6">
        <item x="0"/>
        <item x="1"/>
        <item x="2"/>
        <item x="3"/>
        <item x="4"/>
        <item t="default"/>
      </items>
    </pivotField>
    <pivotField showAll="0">
      <items count="2">
        <item x="0"/>
        <item t="default"/>
      </items>
    </pivotField>
    <pivotField showAll="0"/>
    <pivotField showAll="0"/>
    <pivotField showAll="0">
      <items count="5">
        <item x="0"/>
        <item x="3"/>
        <item x="1"/>
        <item x="2"/>
        <item t="default"/>
      </items>
    </pivotField>
    <pivotField axis="axisRow" showAll="0">
      <items count="15">
        <item x="0"/>
        <item x="1"/>
        <item x="2"/>
        <item x="3"/>
        <item x="4"/>
        <item x="5"/>
        <item x="6"/>
        <item x="7"/>
        <item x="8"/>
        <item x="9"/>
        <item x="10"/>
        <item x="11"/>
        <item x="12"/>
        <item x="13"/>
        <item t="default"/>
      </items>
    </pivotField>
  </pivotFields>
  <rowFields count="1">
    <field x="11"/>
  </rowFields>
  <rowItems count="6">
    <i>
      <x v="1"/>
    </i>
    <i>
      <x v="2"/>
    </i>
    <i>
      <x v="3"/>
    </i>
    <i>
      <x v="4"/>
    </i>
    <i>
      <x v="5"/>
    </i>
    <i t="grand">
      <x/>
    </i>
  </rowItems>
  <colItems count="1">
    <i/>
  </colItems>
  <pageFields count="1">
    <pageField fld="2" hier="-1"/>
  </pageFields>
  <dataFields count="1">
    <dataField name="Sum of Total Sales" fld="5"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5" connectionId="16" xr16:uid="{16021D69-ECC2-4142-9754-FC1D42D371DD}" autoFormatId="16" applyNumberFormats="0" applyBorderFormats="0" applyFontFormats="0" applyPatternFormats="0" applyAlignmentFormats="0" applyWidthHeightFormats="0">
  <queryTableRefresh nextId="9">
    <queryTableFields count="8">
      <queryTableField id="1" name="Date" tableColumnId="1"/>
      <queryTableField id="2" name="SalesRep" tableColumnId="2"/>
      <queryTableField id="3" name="Product" tableColumnId="3"/>
      <queryTableField id="4" name="Units" tableColumnId="4"/>
      <queryTableField id="5" name="Price" tableColumnId="5"/>
      <queryTableField id="6" name="Total Sales" tableColumnId="6"/>
      <queryTableField id="7" name="City" tableColumnId="7"/>
      <queryTableField id="8" name="Region"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4" connectionId="15" xr16:uid="{6C969200-9444-4622-867A-9B5BF6804ABB}" autoFormatId="16" applyNumberFormats="0" applyBorderFormats="0" applyFontFormats="0" applyPatternFormats="0" applyAlignmentFormats="0" applyWidthHeightFormats="0">
  <queryTableRefresh nextId="9">
    <queryTableFields count="8">
      <queryTableField id="1" name="Date" tableColumnId="1"/>
      <queryTableField id="2" name="SalesRep" tableColumnId="2"/>
      <queryTableField id="3" name="Product" tableColumnId="3"/>
      <queryTableField id="4" name="Units" tableColumnId="4"/>
      <queryTableField id="5" name="Price" tableColumnId="5"/>
      <queryTableField id="6" name="Total Sales" tableColumnId="6"/>
      <queryTableField id="7" name="City" tableColumnId="7"/>
      <queryTableField id="8" name="Region"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3" connectionId="14" xr16:uid="{A99B813C-CDCA-4B81-BA89-FE50B3EE1AE9}" autoFormatId="16" applyNumberFormats="0" applyBorderFormats="0" applyFontFormats="0" applyPatternFormats="0" applyAlignmentFormats="0" applyWidthHeightFormats="0">
  <queryTableRefresh nextId="9">
    <queryTableFields count="8">
      <queryTableField id="1" name="Date" tableColumnId="1"/>
      <queryTableField id="2" name="SalesRep" tableColumnId="2"/>
      <queryTableField id="3" name="Product" tableColumnId="3"/>
      <queryTableField id="4" name="Units" tableColumnId="4"/>
      <queryTableField id="5" name="Price" tableColumnId="5"/>
      <queryTableField id="6" name="Total Sales" tableColumnId="6"/>
      <queryTableField id="7" name="City" tableColumnId="7"/>
      <queryTableField id="8" name="Region"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2" connectionId="13" xr16:uid="{692A44F4-8414-4788-BC4F-B607219F41E9}" autoFormatId="16" applyNumberFormats="0" applyBorderFormats="0" applyFontFormats="0" applyPatternFormats="0" applyAlignmentFormats="0" applyWidthHeightFormats="0">
  <queryTableRefresh nextId="9">
    <queryTableFields count="8">
      <queryTableField id="1" name="Date" tableColumnId="1"/>
      <queryTableField id="2" name="SalesRep" tableColumnId="2"/>
      <queryTableField id="3" name="Product" tableColumnId="3"/>
      <queryTableField id="4" name="Units" tableColumnId="4"/>
      <queryTableField id="5" name="Price" tableColumnId="5"/>
      <queryTableField id="6" name="Total Sales" tableColumnId="6"/>
      <queryTableField id="7" name="City" tableColumnId="7"/>
      <queryTableField id="8" name="Region"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1" connectionId="12" xr16:uid="{5ECA63D6-5FDA-4AC3-85DC-1DD5E95F747B}" autoFormatId="16" applyNumberFormats="0" applyBorderFormats="0" applyFontFormats="0" applyPatternFormats="0" applyAlignmentFormats="0" applyWidthHeightFormats="0">
  <queryTableRefresh nextId="9">
    <queryTableFields count="8">
      <queryTableField id="1" name="Date" tableColumnId="1"/>
      <queryTableField id="2" name="SalesRep" tableColumnId="2"/>
      <queryTableField id="3" name="Product" tableColumnId="3"/>
      <queryTableField id="4" name="Units" tableColumnId="4"/>
      <queryTableField id="5" name="Price" tableColumnId="5"/>
      <queryTableField id="6" name="Total Sales" tableColumnId="6"/>
      <queryTableField id="7" name="City" tableColumnId="7"/>
      <queryTableField id="8" name="Region"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0" connectionId="11" xr16:uid="{82E124CD-D566-4E30-AB08-3F7F4C5ABB9E}" autoFormatId="16" applyNumberFormats="0" applyBorderFormats="0" applyFontFormats="0" applyPatternFormats="0" applyAlignmentFormats="0" applyWidthHeightFormats="0">
  <queryTableRefresh nextId="9">
    <queryTableFields count="8">
      <queryTableField id="1" name="Date" tableColumnId="1"/>
      <queryTableField id="2" name="SalesRep" tableColumnId="2"/>
      <queryTableField id="3" name="Product" tableColumnId="3"/>
      <queryTableField id="4" name="Units" tableColumnId="4"/>
      <queryTableField id="5" name="Price" tableColumnId="5"/>
      <queryTableField id="6" name="Total Sales" tableColumnId="6"/>
      <queryTableField id="7" name="City" tableColumnId="7"/>
      <queryTableField id="8" name="Region" tableColumnId="8"/>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9" connectionId="10" xr16:uid="{8694C63C-B1E3-4AD8-A338-EAB3F115C77D}" autoFormatId="16" applyNumberFormats="0" applyBorderFormats="0" applyFontFormats="0" applyPatternFormats="0" applyAlignmentFormats="0" applyWidthHeightFormats="0">
  <queryTableRefresh nextId="9">
    <queryTableFields count="8">
      <queryTableField id="1" name="Date" tableColumnId="1"/>
      <queryTableField id="2" name="SalesRep" tableColumnId="2"/>
      <queryTableField id="3" name="Product" tableColumnId="3"/>
      <queryTableField id="4" name="Units" tableColumnId="4"/>
      <queryTableField id="5" name="Price" tableColumnId="5"/>
      <queryTableField id="6" name="Total Sales" tableColumnId="6"/>
      <queryTableField id="7" name="City" tableColumnId="7"/>
      <queryTableField id="8" name="Region" tableColumnId="8"/>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8" connectionId="9" xr16:uid="{268EC907-6BBC-41BE-983C-AC84CC7DB3E0}" autoFormatId="16" applyNumberFormats="0" applyBorderFormats="0" applyFontFormats="0" applyPatternFormats="0" applyAlignmentFormats="0" applyWidthHeightFormats="0">
  <queryTableRefresh nextId="9">
    <queryTableFields count="8">
      <queryTableField id="1" name="Date" tableColumnId="1"/>
      <queryTableField id="2" name="SalesRep" tableColumnId="2"/>
      <queryTableField id="3" name="Product" tableColumnId="3"/>
      <queryTableField id="4" name="Units" tableColumnId="4"/>
      <queryTableField id="5" name="Price" tableColumnId="5"/>
      <queryTableField id="6" name="Total Sales" tableColumnId="6"/>
      <queryTableField id="7" name="City" tableColumnId="7"/>
      <queryTableField id="8" name="Region" tableColumnId="8"/>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7" connectionId="8" xr16:uid="{517A7869-5871-43D3-9802-1AFBB459E5F8}" autoFormatId="16" applyNumberFormats="0" applyBorderFormats="0" applyFontFormats="0" applyPatternFormats="0" applyAlignmentFormats="0" applyWidthHeightFormats="0">
  <queryTableRefresh nextId="9">
    <queryTableFields count="8">
      <queryTableField id="1" name="Date" tableColumnId="1"/>
      <queryTableField id="2" name="SalesRep" tableColumnId="2"/>
      <queryTableField id="3" name="Product" tableColumnId="3"/>
      <queryTableField id="4" name="Units" tableColumnId="4"/>
      <queryTableField id="5" name="Price" tableColumnId="5"/>
      <queryTableField id="6" name="Total Sales" tableColumnId="6"/>
      <queryTableField id="7" name="City" tableColumnId="7"/>
      <queryTableField id="8" name="Region" tableColumnId="8"/>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6" connectionId="7" xr16:uid="{FDAE27D5-CBB3-4CD7-9937-7F60ADEC2E29}" autoFormatId="16" applyNumberFormats="0" applyBorderFormats="0" applyFontFormats="0" applyPatternFormats="0" applyAlignmentFormats="0" applyWidthHeightFormats="0">
  <queryTableRefresh nextId="9">
    <queryTableFields count="8">
      <queryTableField id="1" name="Date" tableColumnId="1"/>
      <queryTableField id="2" name="SalesRep" tableColumnId="2"/>
      <queryTableField id="3" name="Product" tableColumnId="3"/>
      <queryTableField id="4" name="Units" tableColumnId="4"/>
      <queryTableField id="5" name="Price" tableColumnId="5"/>
      <queryTableField id="6" name="Total Sales" tableColumnId="6"/>
      <queryTableField id="7" name="City" tableColumnId="7"/>
      <queryTableField id="8" name="Region" tableColumnId="8"/>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5" connectionId="6" xr16:uid="{C77E6523-7645-44B9-98EF-E5C5F2E8C35A}" autoFormatId="16" applyNumberFormats="0" applyBorderFormats="0" applyFontFormats="0" applyPatternFormats="0" applyAlignmentFormats="0" applyWidthHeightFormats="0">
  <queryTableRefresh nextId="9">
    <queryTableFields count="8">
      <queryTableField id="1" name="Date" tableColumnId="1"/>
      <queryTableField id="2" name="SalesRep" tableColumnId="2"/>
      <queryTableField id="3" name="Product" tableColumnId="3"/>
      <queryTableField id="4" name="Units" tableColumnId="4"/>
      <queryTableField id="5" name="Price" tableColumnId="5"/>
      <queryTableField id="6" name="Total Sales" tableColumnId="6"/>
      <queryTableField id="7" name="City" tableColumnId="7"/>
      <queryTableField id="8" name="Region" tableColumnId="8"/>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4" connectionId="5" xr16:uid="{5180B641-AB60-4237-946E-611FE03CD0F7}" autoFormatId="16" applyNumberFormats="0" applyBorderFormats="0" applyFontFormats="0" applyPatternFormats="0" applyAlignmentFormats="0" applyWidthHeightFormats="0">
  <queryTableRefresh nextId="9">
    <queryTableFields count="8">
      <queryTableField id="1" name="Date" tableColumnId="1"/>
      <queryTableField id="2" name="SalesRep" tableColumnId="2"/>
      <queryTableField id="3" name="Product" tableColumnId="3"/>
      <queryTableField id="4" name="Units" tableColumnId="4"/>
      <queryTableField id="5" name="Price" tableColumnId="5"/>
      <queryTableField id="6" name="Total Sales" tableColumnId="6"/>
      <queryTableField id="7" name="City" tableColumnId="7"/>
      <queryTableField id="8" name="Region" tableColumnId="8"/>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3" connectionId="4" xr16:uid="{67CF6080-6FE9-4E69-94B1-2A61DEDF688C}" autoFormatId="16" applyNumberFormats="0" applyBorderFormats="0" applyFontFormats="0" applyPatternFormats="0" applyAlignmentFormats="0" applyWidthHeightFormats="0">
  <queryTableRefresh nextId="9">
    <queryTableFields count="8">
      <queryTableField id="1" name="Date" tableColumnId="1"/>
      <queryTableField id="2" name="SalesRep" tableColumnId="2"/>
      <queryTableField id="3" name="Product" tableColumnId="3"/>
      <queryTableField id="4" name="Units" tableColumnId="4"/>
      <queryTableField id="5" name="Price" tableColumnId="5"/>
      <queryTableField id="6" name="Total Sales" tableColumnId="6"/>
      <queryTableField id="7" name="City" tableColumnId="7"/>
      <queryTableField id="8" name="Region" tableColumnId="8"/>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2" connectionId="3" xr16:uid="{6695F2CE-FCF5-4D25-9A51-4B8542F9B7C2}" autoFormatId="16" applyNumberFormats="0" applyBorderFormats="0" applyFontFormats="0" applyPatternFormats="0" applyAlignmentFormats="0" applyWidthHeightFormats="0">
  <queryTableRefresh nextId="9">
    <queryTableFields count="8">
      <queryTableField id="1" name="Date" tableColumnId="1"/>
      <queryTableField id="2" name="SalesRep" tableColumnId="2"/>
      <queryTableField id="3" name="Product" tableColumnId="3"/>
      <queryTableField id="4" name="Units" tableColumnId="4"/>
      <queryTableField id="5" name="Price" tableColumnId="5"/>
      <queryTableField id="6" name="Total Sales" tableColumnId="6"/>
      <queryTableField id="7" name="City" tableColumnId="7"/>
      <queryTableField id="8" name="Region" tableColumnId="8"/>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2" xr16:uid="{25806D4A-429B-4951-931A-3F411520C11E}" autoFormatId="16" applyNumberFormats="0" applyBorderFormats="0" applyFontFormats="0" applyPatternFormats="0" applyAlignmentFormats="0" applyWidthHeightFormats="0">
  <queryTableRefresh nextId="9">
    <queryTableFields count="8">
      <queryTableField id="1" name="Date" tableColumnId="1"/>
      <queryTableField id="2" name="SalesRep" tableColumnId="2"/>
      <queryTableField id="3" name="Product" tableColumnId="3"/>
      <queryTableField id="4" name="Units" tableColumnId="4"/>
      <queryTableField id="5" name="Price" tableColumnId="5"/>
      <queryTableField id="6" name="Total Sales" tableColumnId="6"/>
      <queryTableField id="7" name="City" tableColumnId="7"/>
      <queryTableField id="8" name="Region"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Rep" xr10:uid="{41F0BDFB-CB8B-415C-ADF2-CBB26786451D}" sourceName="SalesRep">
  <pivotTables>
    <pivotTable tabId="20" name="PivotTable1"/>
  </pivotTables>
  <data>
    <tabular pivotCacheId="570970622">
      <items count="72">
        <i x="30" s="1"/>
        <i x="37" s="1"/>
        <i x="69" s="1"/>
        <i x="5" s="1"/>
        <i x="53" s="1"/>
        <i x="55" s="1"/>
        <i x="2" s="1"/>
        <i x="68" s="1"/>
        <i x="0" s="1"/>
        <i x="19" s="1"/>
        <i x="57" s="1"/>
        <i x="35" s="1"/>
        <i x="15" s="1"/>
        <i x="52" s="1"/>
        <i x="59" s="1"/>
        <i x="1" s="1"/>
        <i x="28" s="1"/>
        <i x="64" s="1"/>
        <i x="26" s="1"/>
        <i x="3" s="1"/>
        <i x="51" s="1"/>
        <i x="8" s="1"/>
        <i x="22" s="1"/>
        <i x="45" s="1"/>
        <i x="61" s="1"/>
        <i x="38" s="1"/>
        <i x="39" s="1"/>
        <i x="49" s="1"/>
        <i x="29" s="1"/>
        <i x="9" s="1"/>
        <i x="10" s="1"/>
        <i x="43" s="1"/>
        <i x="23" s="1"/>
        <i x="20" s="1"/>
        <i x="12" s="1"/>
        <i x="6" s="1"/>
        <i x="41" s="1"/>
        <i x="13" s="1"/>
        <i x="33" s="1"/>
        <i x="56" s="1"/>
        <i x="65" s="1"/>
        <i x="36" s="1"/>
        <i x="60" s="1"/>
        <i x="32" s="1"/>
        <i x="71" s="1"/>
        <i x="47" s="1"/>
        <i x="62" s="1"/>
        <i x="54" s="1"/>
        <i x="27" s="1"/>
        <i x="7" s="1"/>
        <i x="70" s="1"/>
        <i x="31" s="1"/>
        <i x="14" s="1"/>
        <i x="44" s="1"/>
        <i x="63" s="1"/>
        <i x="42" s="1"/>
        <i x="25" s="1"/>
        <i x="16" s="1"/>
        <i x="48" s="1"/>
        <i x="66" s="1"/>
        <i x="58" s="1"/>
        <i x="40" s="1"/>
        <i x="67" s="1"/>
        <i x="34" s="1"/>
        <i x="50" s="1"/>
        <i x="4" s="1"/>
        <i x="46" s="1"/>
        <i x="21" s="1"/>
        <i x="18" s="1"/>
        <i x="11" s="1"/>
        <i x="17" s="1"/>
        <i x="2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363CC4D-D92C-41A7-883F-83DFD007A657}" sourceName="Region">
  <pivotTables>
    <pivotTable tabId="20" name="PivotTable1"/>
  </pivotTables>
  <data>
    <tabular pivotCacheId="570970622">
      <items count="4">
        <i x="0" s="1"/>
        <i x="3"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6502736E-3AA7-4B5B-86CC-DA33C80137E7}" sourceName="[Sales_Performance_Detail_1].[Region]">
  <pivotTables>
    <pivotTable tabId="29" name="PivotTable10"/>
    <pivotTable tabId="26" name="PivotTable1"/>
    <pivotTable tabId="26" name="PivotTable2"/>
    <pivotTable tabId="26" name="PivotTable3"/>
    <pivotTable tabId="26" name="PivotTable6"/>
    <pivotTable tabId="29" name="PivotTable11"/>
    <pivotTable tabId="29" name="PivotTable13"/>
    <pivotTable tabId="29" name="PivotTable12"/>
  </pivotTables>
  <data>
    <olap pivotCacheId="2007617249">
      <levels count="2">
        <level uniqueName="[Sales_Performance_Detail_1].[Region].[(All)]" sourceCaption="(All)" count="0"/>
        <level uniqueName="[Sales_Performance_Detail_1].[Region].[Region]" sourceCaption="Region" count="4">
          <ranges>
            <range startItem="0">
              <i n="[Sales_Performance_Detail_1].[Region].&amp;[East]" c="East"/>
              <i n="[Sales_Performance_Detail_1].[Region].&amp;[North]" c="North"/>
              <i n="[Sales_Performance_Detail_1].[Region].&amp;[South]" c="South"/>
              <i n="[Sales_Performance_Detail_1].[Region].&amp;[West]" c="West"/>
            </range>
          </ranges>
        </level>
      </levels>
      <selections count="1">
        <selection n="[Sales_Performance_Detail_1].[Region].[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6CFB8397-877E-4499-9879-0954C877057F}" sourceName="[Sales_Performance_Detail_1].[Product]">
  <pivotTables>
    <pivotTable tabId="29" name="PivotTable10"/>
    <pivotTable tabId="26" name="PivotTable1"/>
    <pivotTable tabId="26" name="PivotTable2"/>
    <pivotTable tabId="26" name="PivotTable3"/>
    <pivotTable tabId="26" name="PivotTable6"/>
    <pivotTable tabId="29" name="PivotTable11"/>
    <pivotTable tabId="29" name="PivotTable13"/>
    <pivotTable tabId="29" name="PivotTable12"/>
  </pivotTables>
  <data>
    <olap pivotCacheId="2007617249">
      <levels count="2">
        <level uniqueName="[Sales_Performance_Detail_1].[Product].[(All)]" sourceCaption="(All)" count="0"/>
        <level uniqueName="[Sales_Performance_Detail_1].[Product].[Product]" sourceCaption="Product" count="11">
          <ranges>
            <range startItem="0">
              <i n="[Sales_Performance_Detail_1].[Product].&amp;[Nestle Aero Mint Potz]" c="Nestle Aero Mint Potz"/>
              <i n="[Sales_Performance_Detail_1].[Product].&amp;[Nestle Fab]" c="Nestle Fab"/>
              <i n="[Sales_Performance_Detail_1].[Product].&amp;[Nestle Kit Kat Cone]" c="Nestle Kit Kat Cone"/>
              <i n="[Sales_Performance_Detail_1].[Product].&amp;[Nestle Maxibon Cookie]" c="Nestle Maxibon Cookie"/>
              <i n="[Sales_Performance_Detail_1].[Product].&amp;[Nestle Milky Bar Stick]" c="Nestle Milky Bar Stick"/>
              <i n="[Sales_Performance_Detail_1].[Product].&amp;[Nestle Nobbly Bobbly]" c="Nestle Nobbly Bobbly"/>
              <i n="[Sales_Performance_Detail_1].[Product].&amp;[Nestle Rolo Potz]" c="Nestle Rolo Potz"/>
              <i n="[Sales_Performance_Detail_1].[Product].&amp;[Nestle Rowntree Fruit Pastil]" c="Nestle Rowntree Fruit Pastil"/>
              <i n="[Sales_Performance_Detail_1].[Product].&amp;[Nestle Rowntree Screamers]" c="Nestle Rowntree Screamers"/>
              <i n="[Sales_Performance_Detail_1].[Product].&amp;[Nestle Smarties Pop-Up]" c="Nestle Smarties Pop-Up"/>
              <i n="[Sales_Performance_Detail_1].[Product].&amp;[Nestle Toffee Crumble]" c="Nestle Toffee Crumble"/>
            </range>
          </ranges>
        </level>
      </levels>
      <selections count="1">
        <selection n="[Sales_Performance_Detail_1].[Product].[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569B9AF-654A-4779-916C-E0E3E97A7DF6}" sourceName="[Sales_Performance_Detail_1].[Month]">
  <pivotTables>
    <pivotTable tabId="29" name="PivotTable10"/>
    <pivotTable tabId="26" name="PivotTable1"/>
    <pivotTable tabId="26" name="PivotTable2"/>
    <pivotTable tabId="26" name="PivotTable3"/>
    <pivotTable tabId="26" name="PivotTable6"/>
    <pivotTable tabId="29" name="PivotTable11"/>
    <pivotTable tabId="29" name="PivotTable13"/>
    <pivotTable tabId="29" name="PivotTable12"/>
  </pivotTables>
  <data>
    <olap pivotCacheId="2007617249">
      <levels count="2">
        <level uniqueName="[Sales_Performance_Detail_1].[Month].[(All)]" sourceCaption="(All)" count="0"/>
        <level uniqueName="[Sales_Performance_Detail_1].[Month].[Month]" sourceCaption="Month" count="5">
          <ranges>
            <range startItem="0">
              <i n="[Sales_Performance_Detail_1].[Month].&amp;[Apr]" c="Apr"/>
              <i n="[Sales_Performance_Detail_1].[Month].&amp;[Feb]" c="Feb"/>
              <i n="[Sales_Performance_Detail_1].[Month].&amp;[Jan]" c="Jan"/>
              <i n="[Sales_Performance_Detail_1].[Month].&amp;[Mar]" c="Mar"/>
              <i n="[Sales_Performance_Detail_1].[Month].&amp;[May]" c="May"/>
            </range>
          </ranges>
        </level>
      </levels>
      <selections count="1">
        <selection n="[Sales_Performance_Detail_1].[Month].[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F02E0DEF-D657-4921-A999-FC0599EA9973}" cache="Slicer_Region1" caption="Region" columnCount="2" level="1" rowHeight="234950"/>
  <slicer name="Product 1" xr10:uid="{6F1C18DB-5981-4E00-AF25-22768CD42C4E}" cache="Slicer_Product" caption="Product" level="1" rowHeight="234950"/>
  <slicer name="Month 1" xr10:uid="{5E8E7417-4F39-4188-B952-14D2C773F436}" cache="Slicer_Month" caption="Month" columnCount="2"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Rep" xr10:uid="{0C89D4DF-CD62-42F8-882B-F756C78F7DAA}" cache="Slicer_SalesRep" caption="SalesRep" rowHeight="234950"/>
  <slicer name="Region" xr10:uid="{2534CBBD-7CD9-4D3C-9AF5-C72093C63E4E}" cache="Slicer_Region" caption="Region"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CFEE46-DEED-48B9-9E1B-9815A1CCA5D2}" name="Sales_Performance_Detail_1" displayName="Sales_Performance_Detail_1" ref="A1:K739" totalsRowShown="0" headerRowDxfId="95">
  <autoFilter ref="A1:K739" xr:uid="{00CFEE46-DEED-48B9-9E1B-9815A1CCA5D2}"/>
  <tableColumns count="11">
    <tableColumn id="1" xr3:uid="{F58C7DFE-5DFC-4BDC-97EB-6D72E449029D}" name="Date" dataDxfId="10"/>
    <tableColumn id="2" xr3:uid="{A72BBA58-331C-49F8-AA7B-B8ACBE7A0F6F}" name="SalesRep" dataDxfId="9"/>
    <tableColumn id="3" xr3:uid="{BC071735-36DE-49B4-8C68-03BFD508BC28}" name="Product" dataDxfId="8"/>
    <tableColumn id="4" xr3:uid="{E0F645E8-D63B-40AD-843C-4284AD5B61F9}" name="Units" dataDxfId="0"/>
    <tableColumn id="5" xr3:uid="{B07C740E-5F08-4DDA-80F2-0F9C7B3F3B1F}" name="Price" dataDxfId="1"/>
    <tableColumn id="6" xr3:uid="{7B41DAAE-F71C-4C7B-9EE1-620415E7BF10}" name="Total Sales" dataDxfId="2"/>
    <tableColumn id="10" xr3:uid="{04E23C7E-079A-454A-800A-C4DB09340620}" name="Month" dataDxfId="3">
      <calculatedColumnFormula>TEXT(Sales_Performance_Detail_1[[#This Row],[Date]],"mmm")</calculatedColumnFormula>
    </tableColumn>
    <tableColumn id="11" xr3:uid="{C51DB3F5-FFEA-452D-B487-B0B0ABAD5DA4}" name="Year" dataDxfId="4">
      <calculatedColumnFormula>TEXT(Sales_Performance_Detail_1[[#This Row],[Date]],"yyyy")</calculatedColumnFormula>
    </tableColumn>
    <tableColumn id="7" xr3:uid="{75A7599C-2670-4B75-8D6D-22DE12C4B038}" name="State" dataDxfId="5"/>
    <tableColumn id="8" xr3:uid="{A8F6BB04-DD17-45A3-B21E-8E8A77071C63}" name="City" dataDxfId="7"/>
    <tableColumn id="9" xr3:uid="{547C72DA-B9F3-47B8-920E-836FA8DC406A}" name="Region" dataDxfId="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122C827-73E9-434C-90E6-C9F334540194}" name="Table015__Page_15" displayName="Table015__Page_15" ref="A1:H40" tableType="queryTable" totalsRowShown="0">
  <autoFilter ref="A1:H40" xr:uid="{2122C827-73E9-434C-90E6-C9F334540194}"/>
  <tableColumns count="8">
    <tableColumn id="1" xr3:uid="{22EF8872-B1A4-4EC0-9701-9EF113DE5B3F}" uniqueName="1" name="Date" queryTableFieldId="1" dataDxfId="94"/>
    <tableColumn id="2" xr3:uid="{C2EDB571-9B8B-4A4F-9864-146A3101E204}" uniqueName="2" name="SalesRep" queryTableFieldId="2" dataDxfId="93"/>
    <tableColumn id="3" xr3:uid="{46E13BA3-6233-427B-9BE5-B9FEF1556124}" uniqueName="3" name="Product" queryTableFieldId="3" dataDxfId="92"/>
    <tableColumn id="4" xr3:uid="{9F817E44-5B21-4636-8EE7-DA9E99387345}" uniqueName="4" name="Units" queryTableFieldId="4"/>
    <tableColumn id="5" xr3:uid="{49B6D09F-AD68-4E72-8B24-1D4C991BA183}" uniqueName="5" name="Price" queryTableFieldId="5"/>
    <tableColumn id="6" xr3:uid="{8A48E673-2DDA-4A49-8A76-C74F9D03640D}" uniqueName="6" name="Total Sales" queryTableFieldId="6"/>
    <tableColumn id="7" xr3:uid="{347A4948-5403-475B-BF59-90E639A7F316}" uniqueName="7" name="City" queryTableFieldId="7" dataDxfId="91"/>
    <tableColumn id="8" xr3:uid="{E14FF13D-8C7D-4E70-9426-5569D3DCE094}" uniqueName="8" name="Region" queryTableFieldId="8" dataDxfId="9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D4813CF-4BF9-4458-82A2-77FB551BF800}" name="Table014__Page_14" displayName="Table014__Page_14" ref="A1:H51" tableType="queryTable" totalsRowShown="0">
  <autoFilter ref="A1:H51" xr:uid="{FD4813CF-4BF9-4458-82A2-77FB551BF800}"/>
  <tableColumns count="8">
    <tableColumn id="1" xr3:uid="{C04018CC-47AA-4086-9E9B-4155C695D7D5}" uniqueName="1" name="Date" queryTableFieldId="1" dataDxfId="89"/>
    <tableColumn id="2" xr3:uid="{AC92C54B-1507-4DDF-A5C7-2ACDB2F195F0}" uniqueName="2" name="SalesRep" queryTableFieldId="2" dataDxfId="88"/>
    <tableColumn id="3" xr3:uid="{8F42B5F4-5A53-4D5C-8F2E-F7B229A266CC}" uniqueName="3" name="Product" queryTableFieldId="3" dataDxfId="87"/>
    <tableColumn id="4" xr3:uid="{643A00C8-DE62-4C15-B858-A1AA1213ACA1}" uniqueName="4" name="Units" queryTableFieldId="4"/>
    <tableColumn id="5" xr3:uid="{9B0C121D-42B1-4B7F-A5FC-10E72C703A14}" uniqueName="5" name="Price" queryTableFieldId="5"/>
    <tableColumn id="6" xr3:uid="{8DE1E7A6-B9F6-4CE1-8535-7A2D2E84BE70}" uniqueName="6" name="Total Sales" queryTableFieldId="6"/>
    <tableColumn id="7" xr3:uid="{B6C0C2D2-93A0-4E5B-B147-396751B355C7}" uniqueName="7" name="City" queryTableFieldId="7" dataDxfId="86"/>
    <tableColumn id="8" xr3:uid="{4B5B43C6-6BED-4010-AFCC-6FAB7A03F252}" uniqueName="8" name="Region" queryTableFieldId="8" dataDxfId="8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1713BA3-EAE5-40E7-9265-D1CDC85DA17A}" name="Table013__Page_13" displayName="Table013__Page_13" ref="A1:H51" tableType="queryTable" totalsRowShown="0">
  <autoFilter ref="A1:H51" xr:uid="{01713BA3-EAE5-40E7-9265-D1CDC85DA17A}"/>
  <tableColumns count="8">
    <tableColumn id="1" xr3:uid="{78C34C93-A946-495E-9CF1-DF6BDE07D573}" uniqueName="1" name="Date" queryTableFieldId="1" dataDxfId="84"/>
    <tableColumn id="2" xr3:uid="{5712D77B-0F6F-456F-AA00-06B171028839}" uniqueName="2" name="SalesRep" queryTableFieldId="2" dataDxfId="83"/>
    <tableColumn id="3" xr3:uid="{72901B9F-C812-40FF-8A4F-D070420C3CE2}" uniqueName="3" name="Product" queryTableFieldId="3" dataDxfId="82"/>
    <tableColumn id="4" xr3:uid="{B88AE3F6-AD6F-41A2-876D-9D4A03D6624D}" uniqueName="4" name="Units" queryTableFieldId="4"/>
    <tableColumn id="5" xr3:uid="{D3C0CA30-2379-492A-A55F-F95A458EF437}" uniqueName="5" name="Price" queryTableFieldId="5"/>
    <tableColumn id="6" xr3:uid="{3642B890-E5E8-4EE3-A6E8-1140261F279E}" uniqueName="6" name="Total Sales" queryTableFieldId="6"/>
    <tableColumn id="7" xr3:uid="{96CC6C47-93F9-4285-83DD-23EFDC19B767}" uniqueName="7" name="City" queryTableFieldId="7" dataDxfId="81"/>
    <tableColumn id="8" xr3:uid="{D1D31FE1-9100-4019-A820-B864E6971F58}" uniqueName="8" name="Region" queryTableFieldId="8" dataDxfId="8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F489BED-3AB5-4BB7-A24F-92FA20A780FD}" name="Table012__Page_12" displayName="Table012__Page_12" ref="A1:H51" tableType="queryTable" totalsRowShown="0">
  <autoFilter ref="A1:H51" xr:uid="{CF489BED-3AB5-4BB7-A24F-92FA20A780FD}"/>
  <tableColumns count="8">
    <tableColumn id="1" xr3:uid="{9B8FA948-8C46-40D0-B3FB-6858980140E1}" uniqueName="1" name="Date" queryTableFieldId="1" dataDxfId="79"/>
    <tableColumn id="2" xr3:uid="{241AF10A-2569-48F6-A854-6481AA3E0440}" uniqueName="2" name="SalesRep" queryTableFieldId="2" dataDxfId="78"/>
    <tableColumn id="3" xr3:uid="{5AC3D497-7915-472F-B391-59C00E2A8F50}" uniqueName="3" name="Product" queryTableFieldId="3" dataDxfId="77"/>
    <tableColumn id="4" xr3:uid="{3A17CF20-5B89-4BF7-AF07-48EEF42FCD03}" uniqueName="4" name="Units" queryTableFieldId="4"/>
    <tableColumn id="5" xr3:uid="{FBAC1D58-BEAC-4203-BDB0-FD336BC9DB31}" uniqueName="5" name="Price" queryTableFieldId="5"/>
    <tableColumn id="6" xr3:uid="{6A6782C8-2BFD-428B-9391-3FBD5CC01C06}" uniqueName="6" name="Total Sales" queryTableFieldId="6"/>
    <tableColumn id="7" xr3:uid="{510A559B-4F7C-429D-AC11-BDE511B6B4E6}" uniqueName="7" name="City" queryTableFieldId="7" dataDxfId="76"/>
    <tableColumn id="8" xr3:uid="{7B29445E-18A8-4B6A-946F-A1E38EC9FDD9}" uniqueName="8" name="Region" queryTableFieldId="8" dataDxfId="7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EF1CABD-3C8B-410B-8AB1-4C538D1CD512}" name="Table011__Page_11" displayName="Table011__Page_11" ref="A1:H51" tableType="queryTable" totalsRowShown="0">
  <autoFilter ref="A1:H51" xr:uid="{AEF1CABD-3C8B-410B-8AB1-4C538D1CD512}"/>
  <tableColumns count="8">
    <tableColumn id="1" xr3:uid="{87B3A3F5-40C8-4BCD-ACB4-5DEA8CC1B965}" uniqueName="1" name="Date" queryTableFieldId="1" dataDxfId="74"/>
    <tableColumn id="2" xr3:uid="{DB096F0C-A92D-4996-A240-389FE0F40729}" uniqueName="2" name="SalesRep" queryTableFieldId="2" dataDxfId="73"/>
    <tableColumn id="3" xr3:uid="{5E37F099-D855-4A2A-A205-B5AEEB78DF78}" uniqueName="3" name="Product" queryTableFieldId="3" dataDxfId="72"/>
    <tableColumn id="4" xr3:uid="{FDACB3CC-DEE1-4E6F-9FC9-9DF181A9CF25}" uniqueName="4" name="Units" queryTableFieldId="4"/>
    <tableColumn id="5" xr3:uid="{2A6DDBFF-4C59-44D6-894A-627249B613B0}" uniqueName="5" name="Price" queryTableFieldId="5"/>
    <tableColumn id="6" xr3:uid="{37B1D0EF-918B-4153-ABC0-C6A6BE893D75}" uniqueName="6" name="Total Sales" queryTableFieldId="6"/>
    <tableColumn id="7" xr3:uid="{C57BDD56-7555-4A93-ABAE-3327D174D141}" uniqueName="7" name="City" queryTableFieldId="7" dataDxfId="71"/>
    <tableColumn id="8" xr3:uid="{77212CFC-A34E-4C4C-AAF2-260AE5C51770}" uniqueName="8" name="Region" queryTableFieldId="8" dataDxfId="70"/>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5CADB55-F3A4-4045-8D82-20E45B287FC0}" name="Table010__Page_10" displayName="Table010__Page_10" ref="A1:H51" tableType="queryTable" totalsRowShown="0">
  <autoFilter ref="A1:H51" xr:uid="{85CADB55-F3A4-4045-8D82-20E45B287FC0}"/>
  <tableColumns count="8">
    <tableColumn id="1" xr3:uid="{90B01281-3EB9-4175-88E4-CFEE4BC061D9}" uniqueName="1" name="Date" queryTableFieldId="1" dataDxfId="69"/>
    <tableColumn id="2" xr3:uid="{98F984E3-AFAA-4B3F-AB04-90AB7576EDBF}" uniqueName="2" name="SalesRep" queryTableFieldId="2" dataDxfId="68"/>
    <tableColumn id="3" xr3:uid="{8E7A29BB-F2A0-4D69-80CA-AAB5EA61341A}" uniqueName="3" name="Product" queryTableFieldId="3" dataDxfId="67"/>
    <tableColumn id="4" xr3:uid="{666668A1-9656-40CD-8FE1-E0AE086C9F3E}" uniqueName="4" name="Units" queryTableFieldId="4"/>
    <tableColumn id="5" xr3:uid="{B40C506A-CC01-4B34-A3AD-79078D2E7347}" uniqueName="5" name="Price" queryTableFieldId="5"/>
    <tableColumn id="6" xr3:uid="{2796D749-E801-4904-B384-2F358352859B}" uniqueName="6" name="Total Sales" queryTableFieldId="6"/>
    <tableColumn id="7" xr3:uid="{E32D837A-B0BF-4797-88A8-0D55EE192FFF}" uniqueName="7" name="City" queryTableFieldId="7" dataDxfId="66"/>
    <tableColumn id="8" xr3:uid="{8C4AC64F-0A38-45B9-9AB3-10B2F5804EC9}" uniqueName="8" name="Region" queryTableFieldId="8" dataDxfId="65"/>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5CF2667-E2FE-46B7-A4BD-FA3E0A7A06BF}" name="Table009__Page_9" displayName="Table009__Page_9" ref="A1:H51" tableType="queryTable" totalsRowShown="0">
  <autoFilter ref="A1:H51" xr:uid="{D5CF2667-E2FE-46B7-A4BD-FA3E0A7A06BF}"/>
  <tableColumns count="8">
    <tableColumn id="1" xr3:uid="{F76AA9AD-538B-4E1D-BC76-F3EFA54A5CCF}" uniqueName="1" name="Date" queryTableFieldId="1" dataDxfId="64"/>
    <tableColumn id="2" xr3:uid="{74D83940-CBAD-4260-8CBB-368912D88D3A}" uniqueName="2" name="SalesRep" queryTableFieldId="2" dataDxfId="63"/>
    <tableColumn id="3" xr3:uid="{4B621E50-CCC6-432F-A566-A62CC0E8080A}" uniqueName="3" name="Product" queryTableFieldId="3" dataDxfId="62"/>
    <tableColumn id="4" xr3:uid="{CF2A60D5-321D-46BA-8B60-3FB5C5B9811E}" uniqueName="4" name="Units" queryTableFieldId="4"/>
    <tableColumn id="5" xr3:uid="{01A70D4F-8E03-4BA7-831B-C7FD9C6C3F34}" uniqueName="5" name="Price" queryTableFieldId="5"/>
    <tableColumn id="6" xr3:uid="{5134B04F-C3C8-4A8F-BD9E-8A04054669D6}" uniqueName="6" name="Total Sales" queryTableFieldId="6"/>
    <tableColumn id="7" xr3:uid="{67BBC0FB-98E2-4630-8BE2-FFC3CD5DE9EB}" uniqueName="7" name="City" queryTableFieldId="7" dataDxfId="61"/>
    <tableColumn id="8" xr3:uid="{8C1262D9-CE99-48D1-9197-0F73010564A2}" uniqueName="8" name="Region" queryTableFieldId="8" dataDxfId="6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91F09C-0262-4E43-B789-006DF318990A}" name="Table008__Page_8" displayName="Table008__Page_8" ref="A1:H51" tableType="queryTable" totalsRowShown="0">
  <autoFilter ref="A1:H51" xr:uid="{8B91F09C-0262-4E43-B789-006DF318990A}"/>
  <tableColumns count="8">
    <tableColumn id="1" xr3:uid="{6F2A6893-E1C3-47D6-911F-B37E3B29655C}" uniqueName="1" name="Date" queryTableFieldId="1" dataDxfId="59"/>
    <tableColumn id="2" xr3:uid="{3074D829-A0C0-4E98-ABAF-71B52DFA8F84}" uniqueName="2" name="SalesRep" queryTableFieldId="2" dataDxfId="58"/>
    <tableColumn id="3" xr3:uid="{1391CCD2-A56F-4523-8FD9-EFA63A75E40F}" uniqueName="3" name="Product" queryTableFieldId="3" dataDxfId="57"/>
    <tableColumn id="4" xr3:uid="{39F3C535-F0B6-47E8-BDFE-07D026F75ED8}" uniqueName="4" name="Units" queryTableFieldId="4"/>
    <tableColumn id="5" xr3:uid="{CD2A4582-5C94-4546-AA21-8E434EEC7C3F}" uniqueName="5" name="Price" queryTableFieldId="5"/>
    <tableColumn id="6" xr3:uid="{13A727A4-D054-4A44-A6DB-D17551C3C1AD}" uniqueName="6" name="Total Sales" queryTableFieldId="6"/>
    <tableColumn id="7" xr3:uid="{D509690D-72ED-4BDC-B44E-7C6CC25989EB}" uniqueName="7" name="City" queryTableFieldId="7" dataDxfId="56"/>
    <tableColumn id="8" xr3:uid="{B1738585-7911-410D-8264-CC5957616980}" uniqueName="8" name="Region" queryTableFieldId="8" dataDxfId="55"/>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36C274-01C9-42C5-8C34-AAA9442144B9}" name="Table007__Page_7" displayName="Table007__Page_7" ref="A1:H51" tableType="queryTable" totalsRowShown="0">
  <autoFilter ref="A1:H51" xr:uid="{8136C274-01C9-42C5-8C34-AAA9442144B9}"/>
  <tableColumns count="8">
    <tableColumn id="1" xr3:uid="{D841C7F1-3735-416F-AFFC-DDFB726961EE}" uniqueName="1" name="Date" queryTableFieldId="1" dataDxfId="54"/>
    <tableColumn id="2" xr3:uid="{DE3FB03D-224F-4059-ADBE-B6C36415CEB3}" uniqueName="2" name="SalesRep" queryTableFieldId="2" dataDxfId="53"/>
    <tableColumn id="3" xr3:uid="{5D73B9C9-07CE-4074-BAC0-139767FFA6DD}" uniqueName="3" name="Product" queryTableFieldId="3" dataDxfId="52"/>
    <tableColumn id="4" xr3:uid="{1607FD9D-4200-4FF4-B92E-095D4B607ABF}" uniqueName="4" name="Units" queryTableFieldId="4"/>
    <tableColumn id="5" xr3:uid="{6C56FF7D-BF6A-4645-A6B0-51623084FE86}" uniqueName="5" name="Price" queryTableFieldId="5"/>
    <tableColumn id="6" xr3:uid="{BDAE96E3-A2D4-443D-9CC1-761F3C0ACE96}" uniqueName="6" name="Total Sales" queryTableFieldId="6"/>
    <tableColumn id="7" xr3:uid="{14E701A7-9C23-4B0A-B2B0-84CDA8AAE754}" uniqueName="7" name="City" queryTableFieldId="7" dataDxfId="51"/>
    <tableColumn id="8" xr3:uid="{F01BECE7-C266-4D50-9BA3-79575518A3CA}" uniqueName="8" name="Region" queryTableFieldId="8" dataDxfId="5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394D693-6DFC-4278-BFA5-D931149DAD48}" name="Table006__Page_6" displayName="Table006__Page_6" ref="A1:H51" tableType="queryTable" totalsRowShown="0">
  <autoFilter ref="A1:H51" xr:uid="{8394D693-6DFC-4278-BFA5-D931149DAD48}"/>
  <tableColumns count="8">
    <tableColumn id="1" xr3:uid="{C891BFC5-F61B-46EF-9A5D-B3399ADFEB68}" uniqueName="1" name="Date" queryTableFieldId="1" dataDxfId="49"/>
    <tableColumn id="2" xr3:uid="{E8617C0A-75B7-42CC-AF00-29FEE6C8E046}" uniqueName="2" name="SalesRep" queryTableFieldId="2" dataDxfId="48"/>
    <tableColumn id="3" xr3:uid="{9D77E25B-F061-43EC-8BFE-83707F8404C0}" uniqueName="3" name="Product" queryTableFieldId="3" dataDxfId="47"/>
    <tableColumn id="4" xr3:uid="{F2EDE15A-3AB6-48B6-AFE0-9B67BD433614}" uniqueName="4" name="Units" queryTableFieldId="4"/>
    <tableColumn id="5" xr3:uid="{6E2D106E-B44A-4A6E-9196-66BCD338CC7B}" uniqueName="5" name="Price" queryTableFieldId="5"/>
    <tableColumn id="6" xr3:uid="{F887C600-D4CD-4E21-86DE-F2B101DFE036}" uniqueName="6" name="Total Sales" queryTableFieldId="6"/>
    <tableColumn id="7" xr3:uid="{029D17B6-ADA1-4942-8CE3-AAEF578B91F1}" uniqueName="7" name="City" queryTableFieldId="7" dataDxfId="46"/>
    <tableColumn id="8" xr3:uid="{18880F0D-26E4-4CF9-B618-793B17007AF1}" uniqueName="8" name="Region" queryTableFieldId="8" dataDxfId="45"/>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04A56B4-6BD2-409B-B36E-9CA28C4E2135}" name="Table005__Page_5" displayName="Table005__Page_5" ref="A1:H51" tableType="queryTable" totalsRowShown="0">
  <autoFilter ref="A1:H51" xr:uid="{104A56B4-6BD2-409B-B36E-9CA28C4E2135}"/>
  <tableColumns count="8">
    <tableColumn id="1" xr3:uid="{A4A3A003-FEFF-447B-94E4-59F620D2CA2E}" uniqueName="1" name="Date" queryTableFieldId="1" dataDxfId="44"/>
    <tableColumn id="2" xr3:uid="{25291A83-2E3C-48F0-BF7C-510DFD669DA2}" uniqueName="2" name="SalesRep" queryTableFieldId="2" dataDxfId="43"/>
    <tableColumn id="3" xr3:uid="{3519E0AE-7D36-40A2-A7B0-A9EBC43B83B0}" uniqueName="3" name="Product" queryTableFieldId="3" dataDxfId="42"/>
    <tableColumn id="4" xr3:uid="{A8347C67-F186-4149-AF66-701E3FCF250F}" uniqueName="4" name="Units" queryTableFieldId="4"/>
    <tableColumn id="5" xr3:uid="{A5AE971D-A720-4CC3-830A-F11C260848AA}" uniqueName="5" name="Price" queryTableFieldId="5"/>
    <tableColumn id="6" xr3:uid="{0C3E12A6-11AC-47FC-9A54-D31BD5AA0F6E}" uniqueName="6" name="Total Sales" queryTableFieldId="6"/>
    <tableColumn id="7" xr3:uid="{5C976B84-36A9-4584-9BD2-47232AE58184}" uniqueName="7" name="City" queryTableFieldId="7" dataDxfId="41"/>
    <tableColumn id="8" xr3:uid="{5A3BBDD1-3E72-4DA0-B31C-57F7244F01F9}" uniqueName="8" name="Region" queryTableFieldId="8" dataDxfId="40"/>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A87FA3D-B12F-4FC7-8B9B-1483233D0306}" name="Table004__Page_4" displayName="Table004__Page_4" ref="A1:H51" tableType="queryTable" totalsRowShown="0">
  <autoFilter ref="A1:H51" xr:uid="{6A87FA3D-B12F-4FC7-8B9B-1483233D0306}"/>
  <tableColumns count="8">
    <tableColumn id="1" xr3:uid="{72CF4538-C2D2-40FF-BD52-B510FA5ADF41}" uniqueName="1" name="Date" queryTableFieldId="1" dataDxfId="39"/>
    <tableColumn id="2" xr3:uid="{2B39C5F8-7ECC-4AFF-8F23-9ADAF6B5BC1D}" uniqueName="2" name="SalesRep" queryTableFieldId="2" dataDxfId="38"/>
    <tableColumn id="3" xr3:uid="{2CA2194B-1FEC-408B-A965-2ECF1A87837D}" uniqueName="3" name="Product" queryTableFieldId="3" dataDxfId="37"/>
    <tableColumn id="4" xr3:uid="{FB00C4C7-7942-4841-A15E-8DE732066239}" uniqueName="4" name="Units" queryTableFieldId="4"/>
    <tableColumn id="5" xr3:uid="{7F656D08-4304-4143-BE1E-A4576EA14AD4}" uniqueName="5" name="Price" queryTableFieldId="5"/>
    <tableColumn id="6" xr3:uid="{F6E6D962-ACBC-4EFE-B34A-23A224874149}" uniqueName="6" name="Total Sales" queryTableFieldId="6"/>
    <tableColumn id="7" xr3:uid="{8D5742B5-2360-436E-BB88-C8B0B2F97D00}" uniqueName="7" name="City" queryTableFieldId="7" dataDxfId="36"/>
    <tableColumn id="8" xr3:uid="{4CE5B164-6C03-44B8-90E0-79C261E88785}" uniqueName="8" name="Region" queryTableFieldId="8" dataDxfId="35"/>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3C100DE-9EFC-4DDD-A1C5-BF9C3412BC2B}" name="Table003__Page_3" displayName="Table003__Page_3" ref="A1:H51" tableType="queryTable" totalsRowShown="0">
  <autoFilter ref="A1:H51" xr:uid="{C3C100DE-9EFC-4DDD-A1C5-BF9C3412BC2B}"/>
  <tableColumns count="8">
    <tableColumn id="1" xr3:uid="{E3660D34-1FAA-41AE-BA2D-D96D62278FB2}" uniqueName="1" name="Date" queryTableFieldId="1" dataDxfId="34"/>
    <tableColumn id="2" xr3:uid="{65839ED2-CCE4-4185-9B7A-363D17ACEFA2}" uniqueName="2" name="SalesRep" queryTableFieldId="2" dataDxfId="33"/>
    <tableColumn id="3" xr3:uid="{40AEC097-B2AE-4DE1-9D83-0194011EACC1}" uniqueName="3" name="Product" queryTableFieldId="3" dataDxfId="32"/>
    <tableColumn id="4" xr3:uid="{BB7EC962-EABA-4341-BDCA-4605DA080C14}" uniqueName="4" name="Units" queryTableFieldId="4"/>
    <tableColumn id="5" xr3:uid="{0A0C8FBD-564D-47C2-80DC-20A231ED8947}" uniqueName="5" name="Price" queryTableFieldId="5"/>
    <tableColumn id="6" xr3:uid="{E06A75AC-9F2C-4244-8EDE-5BA524AB5D01}" uniqueName="6" name="Total Sales" queryTableFieldId="6"/>
    <tableColumn id="7" xr3:uid="{A4FE538A-B3F6-45E2-9DE1-52EC61037BFE}" uniqueName="7" name="City" queryTableFieldId="7" dataDxfId="31"/>
    <tableColumn id="8" xr3:uid="{3CE1387B-B0B8-4E46-B327-9B8BA6236D84}" uniqueName="8" name="Region" queryTableFieldId="8" dataDxfId="30"/>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D222B4-0A3C-4776-B205-6A0FCAD5EFEA}" name="Table002__Page_2" displayName="Table002__Page_2" ref="A1:H51" tableType="queryTable" totalsRowShown="0">
  <autoFilter ref="A1:H51" xr:uid="{A4D222B4-0A3C-4776-B205-6A0FCAD5EFEA}"/>
  <tableColumns count="8">
    <tableColumn id="1" xr3:uid="{44403578-03CE-4D28-BC5E-87570267EC4C}" uniqueName="1" name="Date" queryTableFieldId="1" dataDxfId="29"/>
    <tableColumn id="2" xr3:uid="{C4667E6F-5156-4E43-80F8-EC42E56CC163}" uniqueName="2" name="SalesRep" queryTableFieldId="2" dataDxfId="28"/>
    <tableColumn id="3" xr3:uid="{801ED99F-0C4B-453B-BAA8-B941EDD2C717}" uniqueName="3" name="Product" queryTableFieldId="3" dataDxfId="27"/>
    <tableColumn id="4" xr3:uid="{7573A219-8112-49C6-AB8C-9AB6CFB62A4A}" uniqueName="4" name="Units" queryTableFieldId="4"/>
    <tableColumn id="5" xr3:uid="{D84BFD5A-D646-4F08-90A0-46C27E72F21B}" uniqueName="5" name="Price" queryTableFieldId="5"/>
    <tableColumn id="6" xr3:uid="{651C85B9-9346-456B-A3AC-E382F24493D5}" uniqueName="6" name="Total Sales" queryTableFieldId="6"/>
    <tableColumn id="7" xr3:uid="{AA869E97-B868-453B-B29B-6560F47742A0}" uniqueName="7" name="City" queryTableFieldId="7" dataDxfId="26"/>
    <tableColumn id="8" xr3:uid="{4FB1FE37-7BA7-41B4-BFEB-D3F0AC6AD7C4}" uniqueName="8" name="Region" queryTableFieldId="8" dataDxfId="25"/>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DE310B6-E873-4693-A1D7-389703120A39}" name="Table001__Page_1" displayName="Table001__Page_1" ref="A1:H50" tableType="queryTable" totalsRowShown="0">
  <autoFilter ref="A1:H50" xr:uid="{BDE310B6-E873-4693-A1D7-389703120A39}"/>
  <tableColumns count="8">
    <tableColumn id="1" xr3:uid="{E5D8DBE1-D98F-4FD0-BBCD-CB16ABC05F21}" uniqueName="1" name="Date" queryTableFieldId="1" dataDxfId="24"/>
    <tableColumn id="2" xr3:uid="{1F6FECFA-B794-4869-BFC9-2F42928CDCAC}" uniqueName="2" name="SalesRep" queryTableFieldId="2" dataDxfId="23"/>
    <tableColumn id="3" xr3:uid="{EA8CA914-819F-4D3A-9168-1408483F1F6A}" uniqueName="3" name="Product" queryTableFieldId="3" dataDxfId="22"/>
    <tableColumn id="4" xr3:uid="{3D896F4F-6D3F-498E-8AB0-55419A8D3D8C}" uniqueName="4" name="Units" queryTableFieldId="4"/>
    <tableColumn id="5" xr3:uid="{1A53CA64-CD83-48E5-A4D6-D4CE63765CD2}" uniqueName="5" name="Price" queryTableFieldId="5"/>
    <tableColumn id="6" xr3:uid="{A9FAA20C-41E4-4A79-834C-AA7FBBEF8478}" uniqueName="6" name="Total Sales" queryTableFieldId="6"/>
    <tableColumn id="7" xr3:uid="{1F34871B-E2EB-4410-A05D-4E4EBF572206}" uniqueName="7" name="City" queryTableFieldId="7" dataDxfId="21"/>
    <tableColumn id="8" xr3:uid="{FEC0BB4C-49D9-4AEA-B58A-194E3FD969D0}" uniqueName="8" name="Region" queryTableFieldId="8" dataDxfId="20"/>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6BE34820-9951-4D09-99FA-68F268B3A894}" name="Table18" displayName="Table18" ref="N24:Q29" totalsRowShown="0" headerRowDxfId="19" dataDxfId="18">
  <autoFilter ref="N24:Q29" xr:uid="{6BE34820-9951-4D09-99FA-68F268B3A894}"/>
  <tableColumns count="4">
    <tableColumn id="1" xr3:uid="{C1E91E52-BBBF-4F6C-A7D7-E3195D16A543}" name="East" dataDxfId="17"/>
    <tableColumn id="2" xr3:uid="{F3A55991-43E1-4F6C-9F82-2CAA14B1E67C}" name="West" dataDxfId="16"/>
    <tableColumn id="3" xr3:uid="{651E56E3-F368-4981-9F9B-1C080AF965B2}" name="North" dataDxfId="15"/>
    <tableColumn id="4" xr3:uid="{237C7632-91D9-4DFD-9267-42464599BC83}" name="South" dataDxfId="14"/>
  </tableColumns>
  <tableStyleInfo name="TableStyleMedium2" showFirstColumn="0" showLastColumn="0" showRowStripes="1" showColumnStripes="0"/>
</table>
</file>

<file path=xl/theme/theme1.xml><?xml version="1.0" encoding="utf-8"?>
<a:theme xmlns:a="http://schemas.openxmlformats.org/drawingml/2006/main" name="Slice">
  <a:themeElements>
    <a:clrScheme name="Slice">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pivotTable" Target="../pivotTables/pivotTable8.xml"/></Relationships>
</file>

<file path=xl/worksheets/_rels/sheet22.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2.xml"/><Relationship Id="rId1" Type="http://schemas.openxmlformats.org/officeDocument/2006/relationships/pivotTable" Target="../pivotTables/pivotTable9.xml"/></Relationships>
</file>

<file path=xl/worksheets/_rels/sheet2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309A3-EDC7-41C6-AD67-E0EF74D704F0}">
  <sheetPr codeName="Sheet2"/>
  <dimension ref="A1:K739"/>
  <sheetViews>
    <sheetView tabSelected="1" zoomScale="94" workbookViewId="0">
      <selection activeCell="M16" sqref="M16"/>
    </sheetView>
  </sheetViews>
  <sheetFormatPr defaultRowHeight="13.8" x14ac:dyDescent="0.25"/>
  <cols>
    <col min="1" max="1" width="10.69921875" customWidth="1"/>
    <col min="2" max="2" width="22.3984375" customWidth="1"/>
    <col min="3" max="3" width="23.796875" customWidth="1"/>
    <col min="4" max="4" width="9.69921875" customWidth="1"/>
    <col min="5" max="5" width="7.296875" customWidth="1"/>
    <col min="6" max="6" width="12" customWidth="1"/>
    <col min="7" max="7" width="7.5" customWidth="1"/>
    <col min="8" max="8" width="10.59765625" customWidth="1"/>
    <col min="9" max="9" width="17.796875" customWidth="1"/>
    <col min="10" max="10" width="10.8984375" customWidth="1"/>
  </cols>
  <sheetData>
    <row r="1" spans="1:11" x14ac:dyDescent="0.25">
      <c r="A1" s="2" t="s">
        <v>0</v>
      </c>
      <c r="B1" s="2" t="s">
        <v>1</v>
      </c>
      <c r="C1" s="2" t="s">
        <v>2</v>
      </c>
      <c r="D1" s="2" t="s">
        <v>3</v>
      </c>
      <c r="E1" s="2" t="s">
        <v>4</v>
      </c>
      <c r="F1" s="2" t="s">
        <v>5</v>
      </c>
      <c r="G1" s="2" t="s">
        <v>280</v>
      </c>
      <c r="H1" s="2" t="s">
        <v>281</v>
      </c>
      <c r="I1" s="2" t="s">
        <v>267</v>
      </c>
      <c r="J1" s="2" t="s">
        <v>6</v>
      </c>
      <c r="K1" s="2" t="s">
        <v>7</v>
      </c>
    </row>
    <row r="2" spans="1:11" x14ac:dyDescent="0.25">
      <c r="A2" s="1">
        <v>44927</v>
      </c>
      <c r="B2" s="55" t="s">
        <v>92</v>
      </c>
      <c r="C2" s="55" t="s">
        <v>44</v>
      </c>
      <c r="D2" s="35">
        <v>4</v>
      </c>
      <c r="E2" s="35">
        <v>495</v>
      </c>
      <c r="F2" s="35">
        <v>1980</v>
      </c>
      <c r="G2" s="1" t="str">
        <f>TEXT(Sales_Performance_Detail_1[[#This Row],[Date]],"mmm")</f>
        <v>Jan</v>
      </c>
      <c r="H2" s="1" t="str">
        <f>TEXT(Sales_Performance_Detail_1[[#This Row],[Date]],"yyyy")</f>
        <v>2023</v>
      </c>
      <c r="I2" s="55" t="s">
        <v>277</v>
      </c>
      <c r="J2" s="55" t="s">
        <v>93</v>
      </c>
      <c r="K2" s="55" t="s">
        <v>12</v>
      </c>
    </row>
    <row r="3" spans="1:11" x14ac:dyDescent="0.25">
      <c r="A3" s="1">
        <v>44928</v>
      </c>
      <c r="B3" s="55" t="s">
        <v>23</v>
      </c>
      <c r="C3" s="55" t="s">
        <v>37</v>
      </c>
      <c r="D3" s="35">
        <v>2</v>
      </c>
      <c r="E3" s="35">
        <v>438</v>
      </c>
      <c r="F3" s="35">
        <v>876</v>
      </c>
      <c r="G3" s="1" t="str">
        <f>TEXT(Sales_Performance_Detail_1[[#This Row],[Date]],"mmm")</f>
        <v>Jan</v>
      </c>
      <c r="H3" s="1" t="str">
        <f>TEXT(Sales_Performance_Detail_1[[#This Row],[Date]],"yyyy")</f>
        <v>2023</v>
      </c>
      <c r="I3" s="55" t="s">
        <v>271</v>
      </c>
      <c r="J3" s="55" t="s">
        <v>25</v>
      </c>
      <c r="K3" s="55" t="s">
        <v>26</v>
      </c>
    </row>
    <row r="4" spans="1:11" x14ac:dyDescent="0.25">
      <c r="A4" s="1">
        <v>44928</v>
      </c>
      <c r="B4" s="55" t="s">
        <v>92</v>
      </c>
      <c r="C4" s="55" t="s">
        <v>46</v>
      </c>
      <c r="D4" s="35">
        <v>1</v>
      </c>
      <c r="E4" s="35">
        <v>426</v>
      </c>
      <c r="F4" s="35">
        <v>426</v>
      </c>
      <c r="G4" s="1" t="str">
        <f>TEXT(Sales_Performance_Detail_1[[#This Row],[Date]],"mmm")</f>
        <v>Jan</v>
      </c>
      <c r="H4" s="1" t="str">
        <f>TEXT(Sales_Performance_Detail_1[[#This Row],[Date]],"yyyy")</f>
        <v>2023</v>
      </c>
      <c r="I4" s="55" t="s">
        <v>277</v>
      </c>
      <c r="J4" s="55" t="s">
        <v>93</v>
      </c>
      <c r="K4" s="55" t="s">
        <v>12</v>
      </c>
    </row>
    <row r="5" spans="1:11" x14ac:dyDescent="0.25">
      <c r="A5" s="1">
        <v>44928</v>
      </c>
      <c r="B5" s="55" t="s">
        <v>48</v>
      </c>
      <c r="C5" s="55" t="s">
        <v>46</v>
      </c>
      <c r="D5" s="35">
        <v>2</v>
      </c>
      <c r="E5" s="35">
        <v>260</v>
      </c>
      <c r="F5" s="35">
        <v>520</v>
      </c>
      <c r="G5" s="1" t="str">
        <f>TEXT(Sales_Performance_Detail_1[[#This Row],[Date]],"mmm")</f>
        <v>Jan</v>
      </c>
      <c r="H5" s="1" t="str">
        <f>TEXT(Sales_Performance_Detail_1[[#This Row],[Date]],"yyyy")</f>
        <v>2023</v>
      </c>
      <c r="I5" s="55" t="s">
        <v>270</v>
      </c>
      <c r="J5" s="55" t="s">
        <v>33</v>
      </c>
      <c r="K5" s="55" t="s">
        <v>26</v>
      </c>
    </row>
    <row r="6" spans="1:11" x14ac:dyDescent="0.25">
      <c r="A6" s="1">
        <v>44928</v>
      </c>
      <c r="B6" s="55" t="s">
        <v>61</v>
      </c>
      <c r="C6" s="55" t="s">
        <v>10</v>
      </c>
      <c r="D6" s="35">
        <v>4</v>
      </c>
      <c r="E6" s="35">
        <v>285</v>
      </c>
      <c r="F6" s="35">
        <v>1140</v>
      </c>
      <c r="G6" s="1" t="str">
        <f>TEXT(Sales_Performance_Detail_1[[#This Row],[Date]],"mmm")</f>
        <v>Jan</v>
      </c>
      <c r="H6" s="1" t="str">
        <f>TEXT(Sales_Performance_Detail_1[[#This Row],[Date]],"yyyy")</f>
        <v>2023</v>
      </c>
      <c r="I6" s="55" t="s">
        <v>275</v>
      </c>
      <c r="J6" s="55" t="s">
        <v>62</v>
      </c>
      <c r="K6" s="55" t="s">
        <v>19</v>
      </c>
    </row>
    <row r="7" spans="1:11" x14ac:dyDescent="0.25">
      <c r="A7" s="1">
        <v>44929</v>
      </c>
      <c r="B7" s="55" t="s">
        <v>61</v>
      </c>
      <c r="C7" s="55" t="s">
        <v>10</v>
      </c>
      <c r="D7" s="35">
        <v>2</v>
      </c>
      <c r="E7" s="35">
        <v>206</v>
      </c>
      <c r="F7" s="35">
        <v>412</v>
      </c>
      <c r="G7" s="1" t="str">
        <f>TEXT(Sales_Performance_Detail_1[[#This Row],[Date]],"mmm")</f>
        <v>Jan</v>
      </c>
      <c r="H7" s="1" t="str">
        <f>TEXT(Sales_Performance_Detail_1[[#This Row],[Date]],"yyyy")</f>
        <v>2023</v>
      </c>
      <c r="I7" s="55" t="s">
        <v>275</v>
      </c>
      <c r="J7" s="55" t="s">
        <v>62</v>
      </c>
      <c r="K7" s="55" t="s">
        <v>19</v>
      </c>
    </row>
    <row r="8" spans="1:11" x14ac:dyDescent="0.25">
      <c r="A8" s="1">
        <v>44929</v>
      </c>
      <c r="B8" s="55" t="s">
        <v>61</v>
      </c>
      <c r="C8" s="55" t="s">
        <v>40</v>
      </c>
      <c r="D8" s="35">
        <v>3</v>
      </c>
      <c r="E8" s="35">
        <v>222</v>
      </c>
      <c r="F8" s="35">
        <v>666</v>
      </c>
      <c r="G8" s="1" t="str">
        <f>TEXT(Sales_Performance_Detail_1[[#This Row],[Date]],"mmm")</f>
        <v>Jan</v>
      </c>
      <c r="H8" s="1" t="str">
        <f>TEXT(Sales_Performance_Detail_1[[#This Row],[Date]],"yyyy")</f>
        <v>2023</v>
      </c>
      <c r="I8" s="55" t="s">
        <v>275</v>
      </c>
      <c r="J8" s="55" t="s">
        <v>62</v>
      </c>
      <c r="K8" s="55" t="s">
        <v>19</v>
      </c>
    </row>
    <row r="9" spans="1:11" x14ac:dyDescent="0.25">
      <c r="A9" s="1">
        <v>44930</v>
      </c>
      <c r="B9" s="55" t="s">
        <v>63</v>
      </c>
      <c r="C9" s="55" t="s">
        <v>27</v>
      </c>
      <c r="D9" s="35">
        <v>15</v>
      </c>
      <c r="E9" s="35">
        <v>458</v>
      </c>
      <c r="F9" s="35">
        <v>6870</v>
      </c>
      <c r="G9" s="1" t="str">
        <f>TEXT(Sales_Performance_Detail_1[[#This Row],[Date]],"mmm")</f>
        <v>Jan</v>
      </c>
      <c r="H9" s="1" t="str">
        <f>TEXT(Sales_Performance_Detail_1[[#This Row],[Date]],"yyyy")</f>
        <v>2023</v>
      </c>
      <c r="I9" s="55" t="s">
        <v>275</v>
      </c>
      <c r="J9" s="55" t="s">
        <v>64</v>
      </c>
      <c r="K9" s="55" t="s">
        <v>19</v>
      </c>
    </row>
    <row r="10" spans="1:11" x14ac:dyDescent="0.25">
      <c r="A10" s="1">
        <v>44930</v>
      </c>
      <c r="B10" s="55" t="s">
        <v>126</v>
      </c>
      <c r="C10" s="55" t="s">
        <v>32</v>
      </c>
      <c r="D10" s="35">
        <v>2</v>
      </c>
      <c r="E10" s="35">
        <v>304</v>
      </c>
      <c r="F10" s="35">
        <v>608</v>
      </c>
      <c r="G10" s="1" t="str">
        <f>TEXT(Sales_Performance_Detail_1[[#This Row],[Date]],"mmm")</f>
        <v>Jan</v>
      </c>
      <c r="H10" s="1" t="str">
        <f>TEXT(Sales_Performance_Detail_1[[#This Row],[Date]],"yyyy")</f>
        <v>2023</v>
      </c>
      <c r="I10" s="55" t="s">
        <v>278</v>
      </c>
      <c r="J10" s="55" t="s">
        <v>36</v>
      </c>
      <c r="K10" s="55" t="s">
        <v>16</v>
      </c>
    </row>
    <row r="11" spans="1:11" x14ac:dyDescent="0.25">
      <c r="A11" s="1">
        <v>44930</v>
      </c>
      <c r="B11" s="55" t="s">
        <v>67</v>
      </c>
      <c r="C11" s="55" t="s">
        <v>32</v>
      </c>
      <c r="D11" s="35">
        <v>2</v>
      </c>
      <c r="E11" s="35">
        <v>224</v>
      </c>
      <c r="F11" s="35">
        <v>448</v>
      </c>
      <c r="G11" s="1" t="str">
        <f>TEXT(Sales_Performance_Detail_1[[#This Row],[Date]],"mmm")</f>
        <v>Jan</v>
      </c>
      <c r="H11" s="1" t="str">
        <f>TEXT(Sales_Performance_Detail_1[[#This Row],[Date]],"yyyy")</f>
        <v>2023</v>
      </c>
      <c r="I11" s="55" t="s">
        <v>51</v>
      </c>
      <c r="J11" s="55" t="s">
        <v>51</v>
      </c>
      <c r="K11" s="55" t="s">
        <v>19</v>
      </c>
    </row>
    <row r="12" spans="1:11" x14ac:dyDescent="0.25">
      <c r="A12" s="1">
        <v>44930</v>
      </c>
      <c r="B12" s="55" t="s">
        <v>42</v>
      </c>
      <c r="C12" s="55" t="s">
        <v>29</v>
      </c>
      <c r="D12" s="35">
        <v>2</v>
      </c>
      <c r="E12" s="35">
        <v>318</v>
      </c>
      <c r="F12" s="35">
        <v>636</v>
      </c>
      <c r="G12" s="1" t="str">
        <f>TEXT(Sales_Performance_Detail_1[[#This Row],[Date]],"mmm")</f>
        <v>Jan</v>
      </c>
      <c r="H12" s="1" t="str">
        <f>TEXT(Sales_Performance_Detail_1[[#This Row],[Date]],"yyyy")</f>
        <v>2023</v>
      </c>
      <c r="I12" s="55" t="s">
        <v>15</v>
      </c>
      <c r="J12" s="55" t="s">
        <v>15</v>
      </c>
      <c r="K12" s="55" t="s">
        <v>16</v>
      </c>
    </row>
    <row r="13" spans="1:11" x14ac:dyDescent="0.25">
      <c r="A13" s="1">
        <v>44930</v>
      </c>
      <c r="B13" s="55" t="s">
        <v>81</v>
      </c>
      <c r="C13" s="55" t="s">
        <v>40</v>
      </c>
      <c r="D13" s="35">
        <v>2</v>
      </c>
      <c r="E13" s="35">
        <v>165</v>
      </c>
      <c r="F13" s="35">
        <v>330</v>
      </c>
      <c r="G13" s="1" t="str">
        <f>TEXT(Sales_Performance_Detail_1[[#This Row],[Date]],"mmm")</f>
        <v>Jan</v>
      </c>
      <c r="H13" s="1" t="str">
        <f>TEXT(Sales_Performance_Detail_1[[#This Row],[Date]],"yyyy")</f>
        <v>2023</v>
      </c>
      <c r="I13" s="55" t="s">
        <v>275</v>
      </c>
      <c r="J13" s="55" t="s">
        <v>64</v>
      </c>
      <c r="K13" s="55" t="s">
        <v>19</v>
      </c>
    </row>
    <row r="14" spans="1:11" x14ac:dyDescent="0.25">
      <c r="A14" s="1">
        <v>44930</v>
      </c>
      <c r="B14" s="55" t="s">
        <v>105</v>
      </c>
      <c r="C14" s="55" t="s">
        <v>44</v>
      </c>
      <c r="D14" s="35">
        <v>6</v>
      </c>
      <c r="E14" s="35">
        <v>167</v>
      </c>
      <c r="F14" s="35">
        <v>1002</v>
      </c>
      <c r="G14" s="1" t="str">
        <f>TEXT(Sales_Performance_Detail_1[[#This Row],[Date]],"mmm")</f>
        <v>Jan</v>
      </c>
      <c r="H14" s="1" t="str">
        <f>TEXT(Sales_Performance_Detail_1[[#This Row],[Date]],"yyyy")</f>
        <v>2023</v>
      </c>
      <c r="I14" s="55" t="s">
        <v>275</v>
      </c>
      <c r="J14" s="55" t="s">
        <v>18</v>
      </c>
      <c r="K14" s="55" t="s">
        <v>19</v>
      </c>
    </row>
    <row r="15" spans="1:11" x14ac:dyDescent="0.25">
      <c r="A15" s="1">
        <v>44931</v>
      </c>
      <c r="B15" s="55" t="s">
        <v>134</v>
      </c>
      <c r="C15" s="55" t="s">
        <v>10</v>
      </c>
      <c r="D15" s="35">
        <v>4</v>
      </c>
      <c r="E15" s="35">
        <v>431</v>
      </c>
      <c r="F15" s="35">
        <v>1724</v>
      </c>
      <c r="G15" s="1" t="str">
        <f>TEXT(Sales_Performance_Detail_1[[#This Row],[Date]],"mmm")</f>
        <v>Jan</v>
      </c>
      <c r="H15" s="1" t="str">
        <f>TEXT(Sales_Performance_Detail_1[[#This Row],[Date]],"yyyy")</f>
        <v>2023</v>
      </c>
      <c r="I15" s="55" t="s">
        <v>270</v>
      </c>
      <c r="J15" s="55" t="s">
        <v>33</v>
      </c>
      <c r="K15" s="55" t="s">
        <v>26</v>
      </c>
    </row>
    <row r="16" spans="1:11" x14ac:dyDescent="0.25">
      <c r="A16" s="1">
        <v>44931</v>
      </c>
      <c r="B16" s="55" t="s">
        <v>126</v>
      </c>
      <c r="C16" s="55" t="s">
        <v>40</v>
      </c>
      <c r="D16" s="35">
        <v>3</v>
      </c>
      <c r="E16" s="35">
        <v>342</v>
      </c>
      <c r="F16" s="35">
        <v>1026</v>
      </c>
      <c r="G16" s="1" t="str">
        <f>TEXT(Sales_Performance_Detail_1[[#This Row],[Date]],"mmm")</f>
        <v>Jan</v>
      </c>
      <c r="H16" s="1" t="str">
        <f>TEXT(Sales_Performance_Detail_1[[#This Row],[Date]],"yyyy")</f>
        <v>2023</v>
      </c>
      <c r="I16" s="55" t="s">
        <v>279</v>
      </c>
      <c r="J16" s="55" t="s">
        <v>57</v>
      </c>
      <c r="K16" s="55" t="s">
        <v>16</v>
      </c>
    </row>
    <row r="17" spans="1:11" x14ac:dyDescent="0.25">
      <c r="A17" s="1">
        <v>44931</v>
      </c>
      <c r="B17" s="55" t="s">
        <v>48</v>
      </c>
      <c r="C17" s="55" t="s">
        <v>32</v>
      </c>
      <c r="D17" s="35">
        <v>2</v>
      </c>
      <c r="E17" s="35">
        <v>180</v>
      </c>
      <c r="F17" s="35">
        <v>360</v>
      </c>
      <c r="G17" s="1" t="str">
        <f>TEXT(Sales_Performance_Detail_1[[#This Row],[Date]],"mmm")</f>
        <v>Jan</v>
      </c>
      <c r="H17" s="1" t="str">
        <f>TEXT(Sales_Performance_Detail_1[[#This Row],[Date]],"yyyy")</f>
        <v>2023</v>
      </c>
      <c r="I17" s="55" t="s">
        <v>270</v>
      </c>
      <c r="J17" s="55" t="s">
        <v>33</v>
      </c>
      <c r="K17" s="55" t="s">
        <v>26</v>
      </c>
    </row>
    <row r="18" spans="1:11" x14ac:dyDescent="0.25">
      <c r="A18" s="1">
        <v>44931</v>
      </c>
      <c r="B18" s="55" t="s">
        <v>68</v>
      </c>
      <c r="C18" s="55" t="s">
        <v>40</v>
      </c>
      <c r="D18" s="35">
        <v>1</v>
      </c>
      <c r="E18" s="35">
        <v>435</v>
      </c>
      <c r="F18" s="35">
        <v>435</v>
      </c>
      <c r="G18" s="1" t="str">
        <f>TEXT(Sales_Performance_Detail_1[[#This Row],[Date]],"mmm")</f>
        <v>Jan</v>
      </c>
      <c r="H18" s="1" t="str">
        <f>TEXT(Sales_Performance_Detail_1[[#This Row],[Date]],"yyyy")</f>
        <v>2023</v>
      </c>
      <c r="I18" s="55" t="s">
        <v>272</v>
      </c>
      <c r="J18" s="55" t="s">
        <v>69</v>
      </c>
      <c r="K18" s="55" t="s">
        <v>12</v>
      </c>
    </row>
    <row r="19" spans="1:11" x14ac:dyDescent="0.25">
      <c r="A19" s="1">
        <v>44931</v>
      </c>
      <c r="B19" s="55" t="s">
        <v>126</v>
      </c>
      <c r="C19" s="55" t="s">
        <v>37</v>
      </c>
      <c r="D19" s="35">
        <v>19</v>
      </c>
      <c r="E19" s="35">
        <v>193</v>
      </c>
      <c r="F19" s="35">
        <v>3667</v>
      </c>
      <c r="G19" s="1" t="str">
        <f>TEXT(Sales_Performance_Detail_1[[#This Row],[Date]],"mmm")</f>
        <v>Jan</v>
      </c>
      <c r="H19" s="1" t="str">
        <f>TEXT(Sales_Performance_Detail_1[[#This Row],[Date]],"yyyy")</f>
        <v>2023</v>
      </c>
      <c r="I19" s="55" t="s">
        <v>269</v>
      </c>
      <c r="J19" s="55" t="s">
        <v>78</v>
      </c>
      <c r="K19" s="55" t="s">
        <v>19</v>
      </c>
    </row>
    <row r="20" spans="1:11" x14ac:dyDescent="0.25">
      <c r="A20" s="1">
        <v>44931</v>
      </c>
      <c r="B20" s="55" t="s">
        <v>108</v>
      </c>
      <c r="C20" s="55" t="s">
        <v>32</v>
      </c>
      <c r="D20" s="35">
        <v>3</v>
      </c>
      <c r="E20" s="35">
        <v>437</v>
      </c>
      <c r="F20" s="35">
        <v>1311</v>
      </c>
      <c r="G20" s="1" t="str">
        <f>TEXT(Sales_Performance_Detail_1[[#This Row],[Date]],"mmm")</f>
        <v>Jan</v>
      </c>
      <c r="H20" s="1" t="str">
        <f>TEXT(Sales_Performance_Detail_1[[#This Row],[Date]],"yyyy")</f>
        <v>2023</v>
      </c>
      <c r="I20" s="55" t="s">
        <v>275</v>
      </c>
      <c r="J20" s="55" t="s">
        <v>62</v>
      </c>
      <c r="K20" s="55" t="s">
        <v>19</v>
      </c>
    </row>
    <row r="21" spans="1:11" x14ac:dyDescent="0.25">
      <c r="A21" s="1">
        <v>44931</v>
      </c>
      <c r="B21" s="55" t="s">
        <v>94</v>
      </c>
      <c r="C21" s="55" t="s">
        <v>10</v>
      </c>
      <c r="D21" s="35">
        <v>2</v>
      </c>
      <c r="E21" s="35">
        <v>298</v>
      </c>
      <c r="F21" s="35">
        <v>596</v>
      </c>
      <c r="G21" s="1" t="str">
        <f>TEXT(Sales_Performance_Detail_1[[#This Row],[Date]],"mmm")</f>
        <v>Jan</v>
      </c>
      <c r="H21" s="1" t="str">
        <f>TEXT(Sales_Performance_Detail_1[[#This Row],[Date]],"yyyy")</f>
        <v>2023</v>
      </c>
      <c r="I21" s="55" t="s">
        <v>271</v>
      </c>
      <c r="J21" s="55" t="s">
        <v>25</v>
      </c>
      <c r="K21" s="55" t="s">
        <v>26</v>
      </c>
    </row>
    <row r="22" spans="1:11" x14ac:dyDescent="0.25">
      <c r="A22" s="1">
        <v>44931</v>
      </c>
      <c r="B22" s="55" t="s">
        <v>162</v>
      </c>
      <c r="C22" s="55" t="s">
        <v>37</v>
      </c>
      <c r="D22" s="35">
        <v>1</v>
      </c>
      <c r="E22" s="35">
        <v>247</v>
      </c>
      <c r="F22" s="35">
        <v>247</v>
      </c>
      <c r="G22" s="1" t="str">
        <f>TEXT(Sales_Performance_Detail_1[[#This Row],[Date]],"mmm")</f>
        <v>Jan</v>
      </c>
      <c r="H22" s="1" t="str">
        <f>TEXT(Sales_Performance_Detail_1[[#This Row],[Date]],"yyyy")</f>
        <v>2023</v>
      </c>
      <c r="I22" s="55" t="s">
        <v>268</v>
      </c>
      <c r="J22" s="55" t="s">
        <v>120</v>
      </c>
      <c r="K22" s="55" t="s">
        <v>16</v>
      </c>
    </row>
    <row r="23" spans="1:11" x14ac:dyDescent="0.25">
      <c r="A23" s="1">
        <v>44931</v>
      </c>
      <c r="B23" s="55" t="s">
        <v>49</v>
      </c>
      <c r="C23" s="55" t="s">
        <v>37</v>
      </c>
      <c r="D23" s="35">
        <v>2</v>
      </c>
      <c r="E23" s="35">
        <v>271</v>
      </c>
      <c r="F23" s="35">
        <v>542</v>
      </c>
      <c r="G23" s="1" t="str">
        <f>TEXT(Sales_Performance_Detail_1[[#This Row],[Date]],"mmm")</f>
        <v>Jan</v>
      </c>
      <c r="H23" s="1" t="str">
        <f>TEXT(Sales_Performance_Detail_1[[#This Row],[Date]],"yyyy")</f>
        <v>2023</v>
      </c>
      <c r="I23" s="55" t="s">
        <v>268</v>
      </c>
      <c r="J23" s="55" t="s">
        <v>41</v>
      </c>
      <c r="K23" s="55" t="s">
        <v>16</v>
      </c>
    </row>
    <row r="24" spans="1:11" x14ac:dyDescent="0.25">
      <c r="A24" s="1">
        <v>44931</v>
      </c>
      <c r="B24" s="55" t="s">
        <v>113</v>
      </c>
      <c r="C24" s="55" t="s">
        <v>24</v>
      </c>
      <c r="D24" s="35">
        <v>3</v>
      </c>
      <c r="E24" s="35">
        <v>297</v>
      </c>
      <c r="F24" s="35">
        <v>891</v>
      </c>
      <c r="G24" s="1" t="str">
        <f>TEXT(Sales_Performance_Detail_1[[#This Row],[Date]],"mmm")</f>
        <v>Jan</v>
      </c>
      <c r="H24" s="1" t="str">
        <f>TEXT(Sales_Performance_Detail_1[[#This Row],[Date]],"yyyy")</f>
        <v>2023</v>
      </c>
      <c r="I24" s="55" t="s">
        <v>275</v>
      </c>
      <c r="J24" s="55" t="s">
        <v>64</v>
      </c>
      <c r="K24" s="55" t="s">
        <v>19</v>
      </c>
    </row>
    <row r="25" spans="1:11" x14ac:dyDescent="0.25">
      <c r="A25" s="1">
        <v>44932</v>
      </c>
      <c r="B25" s="55" t="s">
        <v>42</v>
      </c>
      <c r="C25" s="55" t="s">
        <v>24</v>
      </c>
      <c r="D25" s="35">
        <v>2</v>
      </c>
      <c r="E25" s="35">
        <v>253</v>
      </c>
      <c r="F25" s="35">
        <v>506</v>
      </c>
      <c r="G25" s="1" t="str">
        <f>TEXT(Sales_Performance_Detail_1[[#This Row],[Date]],"mmm")</f>
        <v>Jan</v>
      </c>
      <c r="H25" s="1" t="str">
        <f>TEXT(Sales_Performance_Detail_1[[#This Row],[Date]],"yyyy")</f>
        <v>2023</v>
      </c>
      <c r="I25" s="55" t="s">
        <v>15</v>
      </c>
      <c r="J25" s="55" t="s">
        <v>15</v>
      </c>
      <c r="K25" s="55" t="s">
        <v>16</v>
      </c>
    </row>
    <row r="26" spans="1:11" x14ac:dyDescent="0.25">
      <c r="A26" s="1">
        <v>44932</v>
      </c>
      <c r="B26" s="55" t="s">
        <v>104</v>
      </c>
      <c r="C26" s="55" t="s">
        <v>37</v>
      </c>
      <c r="D26" s="35">
        <v>1</v>
      </c>
      <c r="E26" s="35">
        <v>298</v>
      </c>
      <c r="F26" s="35">
        <v>298</v>
      </c>
      <c r="G26" s="1" t="str">
        <f>TEXT(Sales_Performance_Detail_1[[#This Row],[Date]],"mmm")</f>
        <v>Jan</v>
      </c>
      <c r="H26" s="1" t="str">
        <f>TEXT(Sales_Performance_Detail_1[[#This Row],[Date]],"yyyy")</f>
        <v>2023</v>
      </c>
      <c r="I26" s="55" t="s">
        <v>275</v>
      </c>
      <c r="J26" s="55" t="s">
        <v>18</v>
      </c>
      <c r="K26" s="55" t="s">
        <v>19</v>
      </c>
    </row>
    <row r="27" spans="1:11" x14ac:dyDescent="0.25">
      <c r="A27" s="1">
        <v>44933</v>
      </c>
      <c r="B27" s="55" t="s">
        <v>99</v>
      </c>
      <c r="C27" s="55" t="s">
        <v>32</v>
      </c>
      <c r="D27" s="35">
        <v>2</v>
      </c>
      <c r="E27" s="35">
        <v>292</v>
      </c>
      <c r="F27" s="35">
        <v>584</v>
      </c>
      <c r="G27" s="1" t="str">
        <f>TEXT(Sales_Performance_Detail_1[[#This Row],[Date]],"mmm")</f>
        <v>Jan</v>
      </c>
      <c r="H27" s="1" t="str">
        <f>TEXT(Sales_Performance_Detail_1[[#This Row],[Date]],"yyyy")</f>
        <v>2023</v>
      </c>
      <c r="I27" s="55" t="s">
        <v>15</v>
      </c>
      <c r="J27" s="55" t="s">
        <v>15</v>
      </c>
      <c r="K27" s="55" t="s">
        <v>16</v>
      </c>
    </row>
    <row r="28" spans="1:11" x14ac:dyDescent="0.25">
      <c r="A28" s="1">
        <v>44933</v>
      </c>
      <c r="B28" s="55" t="s">
        <v>67</v>
      </c>
      <c r="C28" s="55" t="s">
        <v>29</v>
      </c>
      <c r="D28" s="35">
        <v>1</v>
      </c>
      <c r="E28" s="35">
        <v>491</v>
      </c>
      <c r="F28" s="35">
        <v>491</v>
      </c>
      <c r="G28" s="1" t="str">
        <f>TEXT(Sales_Performance_Detail_1[[#This Row],[Date]],"mmm")</f>
        <v>Jan</v>
      </c>
      <c r="H28" s="1" t="str">
        <f>TEXT(Sales_Performance_Detail_1[[#This Row],[Date]],"yyyy")</f>
        <v>2023</v>
      </c>
      <c r="I28" s="55" t="s">
        <v>51</v>
      </c>
      <c r="J28" s="55" t="s">
        <v>51</v>
      </c>
      <c r="K28" s="55" t="s">
        <v>19</v>
      </c>
    </row>
    <row r="29" spans="1:11" x14ac:dyDescent="0.25">
      <c r="A29" s="1">
        <v>44933</v>
      </c>
      <c r="B29" s="55" t="s">
        <v>61</v>
      </c>
      <c r="C29" s="55" t="s">
        <v>32</v>
      </c>
      <c r="D29" s="35">
        <v>2</v>
      </c>
      <c r="E29" s="35">
        <v>401</v>
      </c>
      <c r="F29" s="35">
        <v>802</v>
      </c>
      <c r="G29" s="1" t="str">
        <f>TEXT(Sales_Performance_Detail_1[[#This Row],[Date]],"mmm")</f>
        <v>Jan</v>
      </c>
      <c r="H29" s="1" t="str">
        <f>TEXT(Sales_Performance_Detail_1[[#This Row],[Date]],"yyyy")</f>
        <v>2023</v>
      </c>
      <c r="I29" s="55" t="s">
        <v>275</v>
      </c>
      <c r="J29" s="55" t="s">
        <v>62</v>
      </c>
      <c r="K29" s="55" t="s">
        <v>19</v>
      </c>
    </row>
    <row r="30" spans="1:11" x14ac:dyDescent="0.25">
      <c r="A30" s="1">
        <v>44933</v>
      </c>
      <c r="B30" s="55" t="s">
        <v>49</v>
      </c>
      <c r="C30" s="55" t="s">
        <v>24</v>
      </c>
      <c r="D30" s="35">
        <v>2</v>
      </c>
      <c r="E30" s="35">
        <v>255</v>
      </c>
      <c r="F30" s="35">
        <v>510</v>
      </c>
      <c r="G30" s="1" t="str">
        <f>TEXT(Sales_Performance_Detail_1[[#This Row],[Date]],"mmm")</f>
        <v>Jan</v>
      </c>
      <c r="H30" s="1" t="str">
        <f>TEXT(Sales_Performance_Detail_1[[#This Row],[Date]],"yyyy")</f>
        <v>2023</v>
      </c>
      <c r="I30" s="55" t="s">
        <v>268</v>
      </c>
      <c r="J30" s="55" t="s">
        <v>41</v>
      </c>
      <c r="K30" s="55" t="s">
        <v>16</v>
      </c>
    </row>
    <row r="31" spans="1:11" x14ac:dyDescent="0.25">
      <c r="A31" s="1">
        <v>44933</v>
      </c>
      <c r="B31" s="55" t="s">
        <v>94</v>
      </c>
      <c r="C31" s="55" t="s">
        <v>27</v>
      </c>
      <c r="D31" s="35">
        <v>1</v>
      </c>
      <c r="E31" s="35">
        <v>231</v>
      </c>
      <c r="F31" s="35">
        <v>231</v>
      </c>
      <c r="G31" s="1" t="str">
        <f>TEXT(Sales_Performance_Detail_1[[#This Row],[Date]],"mmm")</f>
        <v>Jan</v>
      </c>
      <c r="H31" s="1" t="str">
        <f>TEXT(Sales_Performance_Detail_1[[#This Row],[Date]],"yyyy")</f>
        <v>2023</v>
      </c>
      <c r="I31" s="55" t="s">
        <v>271</v>
      </c>
      <c r="J31" s="55" t="s">
        <v>25</v>
      </c>
      <c r="K31" s="55" t="s">
        <v>26</v>
      </c>
    </row>
    <row r="32" spans="1:11" x14ac:dyDescent="0.25">
      <c r="A32" s="1">
        <v>44933</v>
      </c>
      <c r="B32" s="55" t="s">
        <v>129</v>
      </c>
      <c r="C32" s="55" t="s">
        <v>46</v>
      </c>
      <c r="D32" s="35">
        <v>3</v>
      </c>
      <c r="E32" s="35">
        <v>356</v>
      </c>
      <c r="F32" s="35">
        <v>1068</v>
      </c>
      <c r="G32" s="1" t="str">
        <f>TEXT(Sales_Performance_Detail_1[[#This Row],[Date]],"mmm")</f>
        <v>Jan</v>
      </c>
      <c r="H32" s="1" t="str">
        <f>TEXT(Sales_Performance_Detail_1[[#This Row],[Date]],"yyyy")</f>
        <v>2023</v>
      </c>
      <c r="I32" s="55" t="s">
        <v>268</v>
      </c>
      <c r="J32" s="55" t="s">
        <v>86</v>
      </c>
      <c r="K32" s="55" t="s">
        <v>16</v>
      </c>
    </row>
    <row r="33" spans="1:11" x14ac:dyDescent="0.25">
      <c r="A33" s="1">
        <v>44933</v>
      </c>
      <c r="B33" s="55" t="s">
        <v>61</v>
      </c>
      <c r="C33" s="55" t="s">
        <v>10</v>
      </c>
      <c r="D33" s="35">
        <v>1</v>
      </c>
      <c r="E33" s="35">
        <v>228</v>
      </c>
      <c r="F33" s="35">
        <v>228</v>
      </c>
      <c r="G33" s="1" t="str">
        <f>TEXT(Sales_Performance_Detail_1[[#This Row],[Date]],"mmm")</f>
        <v>Jan</v>
      </c>
      <c r="H33" s="1" t="str">
        <f>TEXT(Sales_Performance_Detail_1[[#This Row],[Date]],"yyyy")</f>
        <v>2023</v>
      </c>
      <c r="I33" s="55" t="s">
        <v>275</v>
      </c>
      <c r="J33" s="55" t="s">
        <v>62</v>
      </c>
      <c r="K33" s="55" t="s">
        <v>19</v>
      </c>
    </row>
    <row r="34" spans="1:11" x14ac:dyDescent="0.25">
      <c r="A34" s="1">
        <v>44934</v>
      </c>
      <c r="B34" s="55" t="s">
        <v>181</v>
      </c>
      <c r="C34" s="55" t="s">
        <v>37</v>
      </c>
      <c r="D34" s="35">
        <v>3</v>
      </c>
      <c r="E34" s="35">
        <v>383</v>
      </c>
      <c r="F34" s="35">
        <v>1149</v>
      </c>
      <c r="G34" s="1" t="str">
        <f>TEXT(Sales_Performance_Detail_1[[#This Row],[Date]],"mmm")</f>
        <v>Jan</v>
      </c>
      <c r="H34" s="1" t="str">
        <f>TEXT(Sales_Performance_Detail_1[[#This Row],[Date]],"yyyy")</f>
        <v>2023</v>
      </c>
      <c r="I34" s="55" t="s">
        <v>277</v>
      </c>
      <c r="J34" s="55" t="s">
        <v>93</v>
      </c>
      <c r="K34" s="55" t="s">
        <v>12</v>
      </c>
    </row>
    <row r="35" spans="1:11" x14ac:dyDescent="0.25">
      <c r="A35" s="1">
        <v>44934</v>
      </c>
      <c r="B35" s="55" t="s">
        <v>74</v>
      </c>
      <c r="C35" s="55" t="s">
        <v>37</v>
      </c>
      <c r="D35" s="35">
        <v>2</v>
      </c>
      <c r="E35" s="35">
        <v>433</v>
      </c>
      <c r="F35" s="35">
        <v>866</v>
      </c>
      <c r="G35" s="1" t="str">
        <f>TEXT(Sales_Performance_Detail_1[[#This Row],[Date]],"mmm")</f>
        <v>Jan</v>
      </c>
      <c r="H35" s="1" t="str">
        <f>TEXT(Sales_Performance_Detail_1[[#This Row],[Date]],"yyyy")</f>
        <v>2023</v>
      </c>
      <c r="I35" s="55" t="s">
        <v>272</v>
      </c>
      <c r="J35" s="55" t="s">
        <v>69</v>
      </c>
      <c r="K35" s="55" t="s">
        <v>12</v>
      </c>
    </row>
    <row r="36" spans="1:11" x14ac:dyDescent="0.25">
      <c r="A36" s="1">
        <v>44934</v>
      </c>
      <c r="B36" s="55" t="s">
        <v>92</v>
      </c>
      <c r="C36" s="55" t="s">
        <v>44</v>
      </c>
      <c r="D36" s="35">
        <v>3</v>
      </c>
      <c r="E36" s="35">
        <v>290</v>
      </c>
      <c r="F36" s="35">
        <v>870</v>
      </c>
      <c r="G36" s="1" t="str">
        <f>TEXT(Sales_Performance_Detail_1[[#This Row],[Date]],"mmm")</f>
        <v>Jan</v>
      </c>
      <c r="H36" s="1" t="str">
        <f>TEXT(Sales_Performance_Detail_1[[#This Row],[Date]],"yyyy")</f>
        <v>2023</v>
      </c>
      <c r="I36" s="55" t="s">
        <v>277</v>
      </c>
      <c r="J36" s="55" t="s">
        <v>93</v>
      </c>
      <c r="K36" s="55" t="s">
        <v>12</v>
      </c>
    </row>
    <row r="37" spans="1:11" x14ac:dyDescent="0.25">
      <c r="A37" s="1">
        <v>44934</v>
      </c>
      <c r="B37" s="55" t="s">
        <v>42</v>
      </c>
      <c r="C37" s="55" t="s">
        <v>40</v>
      </c>
      <c r="D37" s="35">
        <v>21</v>
      </c>
      <c r="E37" s="35">
        <v>207</v>
      </c>
      <c r="F37" s="35">
        <v>4347</v>
      </c>
      <c r="G37" s="1" t="str">
        <f>TEXT(Sales_Performance_Detail_1[[#This Row],[Date]],"mmm")</f>
        <v>Jan</v>
      </c>
      <c r="H37" s="1" t="str">
        <f>TEXT(Sales_Performance_Detail_1[[#This Row],[Date]],"yyyy")</f>
        <v>2023</v>
      </c>
      <c r="I37" s="55" t="s">
        <v>15</v>
      </c>
      <c r="J37" s="55" t="s">
        <v>15</v>
      </c>
      <c r="K37" s="55" t="s">
        <v>16</v>
      </c>
    </row>
    <row r="38" spans="1:11" x14ac:dyDescent="0.25">
      <c r="A38" s="1">
        <v>44935</v>
      </c>
      <c r="B38" s="55" t="s">
        <v>52</v>
      </c>
      <c r="C38" s="55" t="s">
        <v>32</v>
      </c>
      <c r="D38" s="35">
        <v>3</v>
      </c>
      <c r="E38" s="35">
        <v>346</v>
      </c>
      <c r="F38" s="35">
        <v>1038</v>
      </c>
      <c r="G38" s="1" t="str">
        <f>TEXT(Sales_Performance_Detail_1[[#This Row],[Date]],"mmm")</f>
        <v>Jan</v>
      </c>
      <c r="H38" s="1" t="str">
        <f>TEXT(Sales_Performance_Detail_1[[#This Row],[Date]],"yyyy")</f>
        <v>2023</v>
      </c>
      <c r="I38" s="55" t="s">
        <v>15</v>
      </c>
      <c r="J38" s="55" t="s">
        <v>15</v>
      </c>
      <c r="K38" s="55" t="s">
        <v>16</v>
      </c>
    </row>
    <row r="39" spans="1:11" x14ac:dyDescent="0.25">
      <c r="A39" s="1">
        <v>44935</v>
      </c>
      <c r="B39" s="55" t="s">
        <v>48</v>
      </c>
      <c r="C39" s="55" t="s">
        <v>44</v>
      </c>
      <c r="D39" s="35">
        <v>2</v>
      </c>
      <c r="E39" s="35">
        <v>327</v>
      </c>
      <c r="F39" s="35">
        <v>654</v>
      </c>
      <c r="G39" s="1" t="str">
        <f>TEXT(Sales_Performance_Detail_1[[#This Row],[Date]],"mmm")</f>
        <v>Jan</v>
      </c>
      <c r="H39" s="1" t="str">
        <f>TEXT(Sales_Performance_Detail_1[[#This Row],[Date]],"yyyy")</f>
        <v>2023</v>
      </c>
      <c r="I39" s="55" t="s">
        <v>270</v>
      </c>
      <c r="J39" s="55" t="s">
        <v>33</v>
      </c>
      <c r="K39" s="55" t="s">
        <v>26</v>
      </c>
    </row>
    <row r="40" spans="1:11" x14ac:dyDescent="0.25">
      <c r="A40" s="1">
        <v>44935</v>
      </c>
      <c r="B40" s="55" t="s">
        <v>63</v>
      </c>
      <c r="C40" s="55" t="s">
        <v>44</v>
      </c>
      <c r="D40" s="35">
        <v>3</v>
      </c>
      <c r="E40" s="35">
        <v>336</v>
      </c>
      <c r="F40" s="35">
        <v>1008</v>
      </c>
      <c r="G40" s="1" t="str">
        <f>TEXT(Sales_Performance_Detail_1[[#This Row],[Date]],"mmm")</f>
        <v>Jan</v>
      </c>
      <c r="H40" s="1" t="str">
        <f>TEXT(Sales_Performance_Detail_1[[#This Row],[Date]],"yyyy")</f>
        <v>2023</v>
      </c>
      <c r="I40" s="55" t="s">
        <v>275</v>
      </c>
      <c r="J40" s="55" t="s">
        <v>64</v>
      </c>
      <c r="K40" s="55" t="s">
        <v>19</v>
      </c>
    </row>
    <row r="41" spans="1:11" x14ac:dyDescent="0.25">
      <c r="A41" s="1">
        <v>44935</v>
      </c>
      <c r="B41" s="55" t="s">
        <v>76</v>
      </c>
      <c r="C41" s="55" t="s">
        <v>46</v>
      </c>
      <c r="D41" s="35">
        <v>2</v>
      </c>
      <c r="E41" s="35">
        <v>118</v>
      </c>
      <c r="F41" s="35">
        <v>236</v>
      </c>
      <c r="G41" s="1" t="str">
        <f>TEXT(Sales_Performance_Detail_1[[#This Row],[Date]],"mmm")</f>
        <v>Jan</v>
      </c>
      <c r="H41" s="1" t="str">
        <f>TEXT(Sales_Performance_Detail_1[[#This Row],[Date]],"yyyy")</f>
        <v>2023</v>
      </c>
      <c r="I41" s="55" t="s">
        <v>279</v>
      </c>
      <c r="J41" s="55" t="s">
        <v>57</v>
      </c>
      <c r="K41" s="55" t="s">
        <v>16</v>
      </c>
    </row>
    <row r="42" spans="1:11" x14ac:dyDescent="0.25">
      <c r="A42" s="1">
        <v>44936</v>
      </c>
      <c r="B42" s="55" t="s">
        <v>83</v>
      </c>
      <c r="C42" s="55" t="s">
        <v>10</v>
      </c>
      <c r="D42" s="35">
        <v>1</v>
      </c>
      <c r="E42" s="35">
        <v>492</v>
      </c>
      <c r="F42" s="35">
        <v>492</v>
      </c>
      <c r="G42" s="1" t="str">
        <f>TEXT(Sales_Performance_Detail_1[[#This Row],[Date]],"mmm")</f>
        <v>Jan</v>
      </c>
      <c r="H42" s="1" t="str">
        <f>TEXT(Sales_Performance_Detail_1[[#This Row],[Date]],"yyyy")</f>
        <v>2023</v>
      </c>
      <c r="I42" s="55" t="s">
        <v>278</v>
      </c>
      <c r="J42" s="55" t="s">
        <v>36</v>
      </c>
      <c r="K42" s="55" t="s">
        <v>16</v>
      </c>
    </row>
    <row r="43" spans="1:11" x14ac:dyDescent="0.25">
      <c r="A43" s="1">
        <v>44936</v>
      </c>
      <c r="B43" s="55" t="s">
        <v>135</v>
      </c>
      <c r="C43" s="55" t="s">
        <v>10</v>
      </c>
      <c r="D43" s="35">
        <v>2</v>
      </c>
      <c r="E43" s="35">
        <v>218</v>
      </c>
      <c r="F43" s="35">
        <v>436</v>
      </c>
      <c r="G43" s="1" t="str">
        <f>TEXT(Sales_Performance_Detail_1[[#This Row],[Date]],"mmm")</f>
        <v>Jan</v>
      </c>
      <c r="H43" s="1" t="str">
        <f>TEXT(Sales_Performance_Detail_1[[#This Row],[Date]],"yyyy")</f>
        <v>2023</v>
      </c>
      <c r="I43" s="55" t="s">
        <v>278</v>
      </c>
      <c r="J43" s="55" t="s">
        <v>36</v>
      </c>
      <c r="K43" s="55" t="s">
        <v>16</v>
      </c>
    </row>
    <row r="44" spans="1:11" x14ac:dyDescent="0.25">
      <c r="A44" s="1">
        <v>44936</v>
      </c>
      <c r="B44" s="55" t="s">
        <v>55</v>
      </c>
      <c r="C44" s="55" t="s">
        <v>14</v>
      </c>
      <c r="D44" s="35">
        <v>3</v>
      </c>
      <c r="E44" s="35">
        <v>188</v>
      </c>
      <c r="F44" s="35">
        <v>564</v>
      </c>
      <c r="G44" s="1" t="str">
        <f>TEXT(Sales_Performance_Detail_1[[#This Row],[Date]],"mmm")</f>
        <v>Jan</v>
      </c>
      <c r="H44" s="1" t="str">
        <f>TEXT(Sales_Performance_Detail_1[[#This Row],[Date]],"yyyy")</f>
        <v>2023</v>
      </c>
      <c r="I44" s="55" t="s">
        <v>15</v>
      </c>
      <c r="J44" s="55" t="s">
        <v>15</v>
      </c>
      <c r="K44" s="55" t="s">
        <v>16</v>
      </c>
    </row>
    <row r="45" spans="1:11" x14ac:dyDescent="0.25">
      <c r="A45" s="1">
        <v>44936</v>
      </c>
      <c r="B45" s="55" t="s">
        <v>94</v>
      </c>
      <c r="C45" s="55" t="s">
        <v>37</v>
      </c>
      <c r="D45" s="35">
        <v>1</v>
      </c>
      <c r="E45" s="35">
        <v>361</v>
      </c>
      <c r="F45" s="35">
        <v>361</v>
      </c>
      <c r="G45" s="1" t="str">
        <f>TEXT(Sales_Performance_Detail_1[[#This Row],[Date]],"mmm")</f>
        <v>Jan</v>
      </c>
      <c r="H45" s="1" t="str">
        <f>TEXT(Sales_Performance_Detail_1[[#This Row],[Date]],"yyyy")</f>
        <v>2023</v>
      </c>
      <c r="I45" s="55" t="s">
        <v>271</v>
      </c>
      <c r="J45" s="55" t="s">
        <v>25</v>
      </c>
      <c r="K45" s="55" t="s">
        <v>26</v>
      </c>
    </row>
    <row r="46" spans="1:11" x14ac:dyDescent="0.25">
      <c r="A46" s="1">
        <v>44937</v>
      </c>
      <c r="B46" s="55" t="s">
        <v>126</v>
      </c>
      <c r="C46" s="55" t="s">
        <v>40</v>
      </c>
      <c r="D46" s="35">
        <v>1</v>
      </c>
      <c r="E46" s="35">
        <v>494</v>
      </c>
      <c r="F46" s="35">
        <v>494</v>
      </c>
      <c r="G46" s="1" t="str">
        <f>TEXT(Sales_Performance_Detail_1[[#This Row],[Date]],"mmm")</f>
        <v>Jan</v>
      </c>
      <c r="H46" s="1" t="str">
        <f>TEXT(Sales_Performance_Detail_1[[#This Row],[Date]],"yyyy")</f>
        <v>2023</v>
      </c>
      <c r="I46" s="55" t="s">
        <v>269</v>
      </c>
      <c r="J46" s="55" t="s">
        <v>78</v>
      </c>
      <c r="K46" s="55" t="s">
        <v>19</v>
      </c>
    </row>
    <row r="47" spans="1:11" x14ac:dyDescent="0.25">
      <c r="A47" s="1">
        <v>44937</v>
      </c>
      <c r="B47" s="55" t="s">
        <v>77</v>
      </c>
      <c r="C47" s="55" t="s">
        <v>14</v>
      </c>
      <c r="D47" s="35">
        <v>19</v>
      </c>
      <c r="E47" s="35">
        <v>342</v>
      </c>
      <c r="F47" s="35">
        <v>6498</v>
      </c>
      <c r="G47" s="1" t="str">
        <f>TEXT(Sales_Performance_Detail_1[[#This Row],[Date]],"mmm")</f>
        <v>Jan</v>
      </c>
      <c r="H47" s="1" t="str">
        <f>TEXT(Sales_Performance_Detail_1[[#This Row],[Date]],"yyyy")</f>
        <v>2023</v>
      </c>
      <c r="I47" s="55" t="s">
        <v>269</v>
      </c>
      <c r="J47" s="55" t="s">
        <v>78</v>
      </c>
      <c r="K47" s="55" t="s">
        <v>19</v>
      </c>
    </row>
    <row r="48" spans="1:11" x14ac:dyDescent="0.25">
      <c r="A48" s="1">
        <v>44937</v>
      </c>
      <c r="B48" s="55" t="s">
        <v>81</v>
      </c>
      <c r="C48" s="55" t="s">
        <v>46</v>
      </c>
      <c r="D48" s="35">
        <v>2</v>
      </c>
      <c r="E48" s="35">
        <v>162</v>
      </c>
      <c r="F48" s="35">
        <v>324</v>
      </c>
      <c r="G48" s="1" t="str">
        <f>TEXT(Sales_Performance_Detail_1[[#This Row],[Date]],"mmm")</f>
        <v>Jan</v>
      </c>
      <c r="H48" s="1" t="str">
        <f>TEXT(Sales_Performance_Detail_1[[#This Row],[Date]],"yyyy")</f>
        <v>2023</v>
      </c>
      <c r="I48" s="55" t="s">
        <v>275</v>
      </c>
      <c r="J48" s="55" t="s">
        <v>64</v>
      </c>
      <c r="K48" s="55" t="s">
        <v>19</v>
      </c>
    </row>
    <row r="49" spans="1:11" x14ac:dyDescent="0.25">
      <c r="A49" s="1">
        <v>44937</v>
      </c>
      <c r="B49" s="55" t="s">
        <v>54</v>
      </c>
      <c r="C49" s="55" t="s">
        <v>40</v>
      </c>
      <c r="D49" s="35">
        <v>1</v>
      </c>
      <c r="E49" s="35">
        <v>316</v>
      </c>
      <c r="F49" s="35">
        <v>316</v>
      </c>
      <c r="G49" s="1" t="str">
        <f>TEXT(Sales_Performance_Detail_1[[#This Row],[Date]],"mmm")</f>
        <v>Jan</v>
      </c>
      <c r="H49" s="1" t="str">
        <f>TEXT(Sales_Performance_Detail_1[[#This Row],[Date]],"yyyy")</f>
        <v>2023</v>
      </c>
      <c r="I49" s="55" t="s">
        <v>15</v>
      </c>
      <c r="J49" s="55" t="s">
        <v>15</v>
      </c>
      <c r="K49" s="55" t="s">
        <v>16</v>
      </c>
    </row>
    <row r="50" spans="1:11" x14ac:dyDescent="0.25">
      <c r="A50" s="1">
        <v>44937</v>
      </c>
      <c r="B50" s="55" t="s">
        <v>91</v>
      </c>
      <c r="C50" s="55" t="s">
        <v>44</v>
      </c>
      <c r="D50" s="35">
        <v>2</v>
      </c>
      <c r="E50" s="35">
        <v>401</v>
      </c>
      <c r="F50" s="35">
        <v>802</v>
      </c>
      <c r="G50" s="1" t="str">
        <f>TEXT(Sales_Performance_Detail_1[[#This Row],[Date]],"mmm")</f>
        <v>Jan</v>
      </c>
      <c r="H50" s="1" t="str">
        <f>TEXT(Sales_Performance_Detail_1[[#This Row],[Date]],"yyyy")</f>
        <v>2023</v>
      </c>
      <c r="I50" s="55" t="s">
        <v>15</v>
      </c>
      <c r="J50" s="55" t="s">
        <v>15</v>
      </c>
      <c r="K50" s="55" t="s">
        <v>16</v>
      </c>
    </row>
    <row r="51" spans="1:11" x14ac:dyDescent="0.25">
      <c r="A51" s="1">
        <v>44937</v>
      </c>
      <c r="B51" s="55" t="s">
        <v>9</v>
      </c>
      <c r="C51" s="55" t="s">
        <v>10</v>
      </c>
      <c r="D51" s="35">
        <v>2</v>
      </c>
      <c r="E51" s="35">
        <v>443</v>
      </c>
      <c r="F51" s="35">
        <v>886</v>
      </c>
      <c r="G51" s="1" t="str">
        <f>TEXT(Sales_Performance_Detail_1[[#This Row],[Date]],"mmm")</f>
        <v>Jan</v>
      </c>
      <c r="H51" s="1" t="str">
        <f>TEXT(Sales_Performance_Detail_1[[#This Row],[Date]],"yyyy")</f>
        <v>2023</v>
      </c>
      <c r="I51" s="55" t="s">
        <v>272</v>
      </c>
      <c r="J51" s="55" t="s">
        <v>11</v>
      </c>
      <c r="K51" s="55" t="s">
        <v>12</v>
      </c>
    </row>
    <row r="52" spans="1:11" x14ac:dyDescent="0.25">
      <c r="A52" s="1">
        <v>44937</v>
      </c>
      <c r="B52" s="55" t="s">
        <v>13</v>
      </c>
      <c r="C52" s="55" t="s">
        <v>14</v>
      </c>
      <c r="D52" s="35">
        <v>2</v>
      </c>
      <c r="E52" s="35">
        <v>342</v>
      </c>
      <c r="F52" s="35">
        <v>684</v>
      </c>
      <c r="G52" s="1" t="str">
        <f>TEXT(Sales_Performance_Detail_1[[#This Row],[Date]],"mmm")</f>
        <v>Jan</v>
      </c>
      <c r="H52" s="1" t="str">
        <f>TEXT(Sales_Performance_Detail_1[[#This Row],[Date]],"yyyy")</f>
        <v>2023</v>
      </c>
      <c r="I52" s="55" t="s">
        <v>15</v>
      </c>
      <c r="J52" s="55" t="s">
        <v>15</v>
      </c>
      <c r="K52" s="55" t="s">
        <v>16</v>
      </c>
    </row>
    <row r="53" spans="1:11" x14ac:dyDescent="0.25">
      <c r="A53" s="1">
        <v>44937</v>
      </c>
      <c r="B53" s="55" t="s">
        <v>17</v>
      </c>
      <c r="C53" s="55" t="s">
        <v>14</v>
      </c>
      <c r="D53" s="35">
        <v>3</v>
      </c>
      <c r="E53" s="35">
        <v>498</v>
      </c>
      <c r="F53" s="35">
        <v>1494</v>
      </c>
      <c r="G53" s="1" t="str">
        <f>TEXT(Sales_Performance_Detail_1[[#This Row],[Date]],"mmm")</f>
        <v>Jan</v>
      </c>
      <c r="H53" s="1" t="str">
        <f>TEXT(Sales_Performance_Detail_1[[#This Row],[Date]],"yyyy")</f>
        <v>2023</v>
      </c>
      <c r="I53" s="55" t="s">
        <v>275</v>
      </c>
      <c r="J53" s="55" t="s">
        <v>18</v>
      </c>
      <c r="K53" s="55" t="s">
        <v>19</v>
      </c>
    </row>
    <row r="54" spans="1:11" x14ac:dyDescent="0.25">
      <c r="A54" s="1">
        <v>44937</v>
      </c>
      <c r="B54" s="55" t="s">
        <v>20</v>
      </c>
      <c r="C54" s="55" t="s">
        <v>10</v>
      </c>
      <c r="D54" s="35">
        <v>1</v>
      </c>
      <c r="E54" s="35">
        <v>100</v>
      </c>
      <c r="F54" s="35">
        <v>100</v>
      </c>
      <c r="G54" s="1" t="str">
        <f>TEXT(Sales_Performance_Detail_1[[#This Row],[Date]],"mmm")</f>
        <v>Jan</v>
      </c>
      <c r="H54" s="1" t="str">
        <f>TEXT(Sales_Performance_Detail_1[[#This Row],[Date]],"yyyy")</f>
        <v>2023</v>
      </c>
      <c r="I54" s="55" t="s">
        <v>269</v>
      </c>
      <c r="J54" s="55" t="s">
        <v>21</v>
      </c>
      <c r="K54" s="55" t="s">
        <v>19</v>
      </c>
    </row>
    <row r="55" spans="1:11" x14ac:dyDescent="0.25">
      <c r="A55" s="1">
        <v>44938</v>
      </c>
      <c r="B55" s="55" t="s">
        <v>23</v>
      </c>
      <c r="C55" s="55" t="s">
        <v>24</v>
      </c>
      <c r="D55" s="35">
        <v>2</v>
      </c>
      <c r="E55" s="35">
        <v>178</v>
      </c>
      <c r="F55" s="35">
        <v>356</v>
      </c>
      <c r="G55" s="1" t="str">
        <f>TEXT(Sales_Performance_Detail_1[[#This Row],[Date]],"mmm")</f>
        <v>Jan</v>
      </c>
      <c r="H55" s="1" t="str">
        <f>TEXT(Sales_Performance_Detail_1[[#This Row],[Date]],"yyyy")</f>
        <v>2023</v>
      </c>
      <c r="I55" s="55" t="s">
        <v>271</v>
      </c>
      <c r="J55" s="55" t="s">
        <v>25</v>
      </c>
      <c r="K55" s="55" t="s">
        <v>26</v>
      </c>
    </row>
    <row r="56" spans="1:11" x14ac:dyDescent="0.25">
      <c r="A56" s="1">
        <v>44938</v>
      </c>
      <c r="B56" s="55" t="s">
        <v>23</v>
      </c>
      <c r="C56" s="55" t="s">
        <v>27</v>
      </c>
      <c r="D56" s="35">
        <v>1</v>
      </c>
      <c r="E56" s="35">
        <v>352</v>
      </c>
      <c r="F56" s="35">
        <v>352</v>
      </c>
      <c r="G56" s="1" t="str">
        <f>TEXT(Sales_Performance_Detail_1[[#This Row],[Date]],"mmm")</f>
        <v>Jan</v>
      </c>
      <c r="H56" s="1" t="str">
        <f>TEXT(Sales_Performance_Detail_1[[#This Row],[Date]],"yyyy")</f>
        <v>2023</v>
      </c>
      <c r="I56" s="55" t="s">
        <v>271</v>
      </c>
      <c r="J56" s="55" t="s">
        <v>25</v>
      </c>
      <c r="K56" s="55" t="s">
        <v>26</v>
      </c>
    </row>
    <row r="57" spans="1:11" x14ac:dyDescent="0.25">
      <c r="A57" s="1">
        <v>44938</v>
      </c>
      <c r="B57" s="55" t="s">
        <v>28</v>
      </c>
      <c r="C57" s="55" t="s">
        <v>29</v>
      </c>
      <c r="D57" s="35">
        <v>1</v>
      </c>
      <c r="E57" s="35">
        <v>279</v>
      </c>
      <c r="F57" s="35">
        <v>279</v>
      </c>
      <c r="G57" s="1" t="str">
        <f>TEXT(Sales_Performance_Detail_1[[#This Row],[Date]],"mmm")</f>
        <v>Jan</v>
      </c>
      <c r="H57" s="1" t="str">
        <f>TEXT(Sales_Performance_Detail_1[[#This Row],[Date]],"yyyy")</f>
        <v>2023</v>
      </c>
      <c r="I57" s="55" t="s">
        <v>274</v>
      </c>
      <c r="J57" s="55" t="s">
        <v>30</v>
      </c>
      <c r="K57" s="55" t="s">
        <v>16</v>
      </c>
    </row>
    <row r="58" spans="1:11" x14ac:dyDescent="0.25">
      <c r="A58" s="1">
        <v>44938</v>
      </c>
      <c r="B58" s="55" t="s">
        <v>31</v>
      </c>
      <c r="C58" s="55" t="s">
        <v>32</v>
      </c>
      <c r="D58" s="35">
        <v>3</v>
      </c>
      <c r="E58" s="35">
        <v>300</v>
      </c>
      <c r="F58" s="35">
        <v>900</v>
      </c>
      <c r="G58" s="1" t="str">
        <f>TEXT(Sales_Performance_Detail_1[[#This Row],[Date]],"mmm")</f>
        <v>Jan</v>
      </c>
      <c r="H58" s="1" t="str">
        <f>TEXT(Sales_Performance_Detail_1[[#This Row],[Date]],"yyyy")</f>
        <v>2023</v>
      </c>
      <c r="I58" s="55" t="s">
        <v>270</v>
      </c>
      <c r="J58" s="55" t="s">
        <v>33</v>
      </c>
      <c r="K58" s="55" t="s">
        <v>26</v>
      </c>
    </row>
    <row r="59" spans="1:11" x14ac:dyDescent="0.25">
      <c r="A59" s="1">
        <v>44938</v>
      </c>
      <c r="B59" s="55" t="s">
        <v>34</v>
      </c>
      <c r="C59" s="55" t="s">
        <v>35</v>
      </c>
      <c r="D59" s="35">
        <v>1</v>
      </c>
      <c r="E59" s="35">
        <v>320</v>
      </c>
      <c r="F59" s="35">
        <v>320</v>
      </c>
      <c r="G59" s="1" t="str">
        <f>TEXT(Sales_Performance_Detail_1[[#This Row],[Date]],"mmm")</f>
        <v>Jan</v>
      </c>
      <c r="H59" s="1" t="str">
        <f>TEXT(Sales_Performance_Detail_1[[#This Row],[Date]],"yyyy")</f>
        <v>2023</v>
      </c>
      <c r="I59" s="55" t="s">
        <v>278</v>
      </c>
      <c r="J59" s="55" t="s">
        <v>36</v>
      </c>
      <c r="K59" s="55" t="s">
        <v>16</v>
      </c>
    </row>
    <row r="60" spans="1:11" x14ac:dyDescent="0.25">
      <c r="A60" s="1">
        <v>44938</v>
      </c>
      <c r="B60" s="55" t="s">
        <v>20</v>
      </c>
      <c r="C60" s="55" t="s">
        <v>37</v>
      </c>
      <c r="D60" s="35">
        <v>2</v>
      </c>
      <c r="E60" s="35">
        <v>350</v>
      </c>
      <c r="F60" s="35">
        <v>700</v>
      </c>
      <c r="G60" s="1" t="str">
        <f>TEXT(Sales_Performance_Detail_1[[#This Row],[Date]],"mmm")</f>
        <v>Jan</v>
      </c>
      <c r="H60" s="1" t="str">
        <f>TEXT(Sales_Performance_Detail_1[[#This Row],[Date]],"yyyy")</f>
        <v>2023</v>
      </c>
      <c r="I60" s="55" t="s">
        <v>269</v>
      </c>
      <c r="J60" s="55" t="s">
        <v>21</v>
      </c>
      <c r="K60" s="55" t="s">
        <v>19</v>
      </c>
    </row>
    <row r="61" spans="1:11" x14ac:dyDescent="0.25">
      <c r="A61" s="1">
        <v>44939</v>
      </c>
      <c r="B61" s="55" t="s">
        <v>39</v>
      </c>
      <c r="C61" s="55" t="s">
        <v>40</v>
      </c>
      <c r="D61" s="35">
        <v>2</v>
      </c>
      <c r="E61" s="35">
        <v>231</v>
      </c>
      <c r="F61" s="35">
        <v>462</v>
      </c>
      <c r="G61" s="1" t="str">
        <f>TEXT(Sales_Performance_Detail_1[[#This Row],[Date]],"mmm")</f>
        <v>Jan</v>
      </c>
      <c r="H61" s="1" t="str">
        <f>TEXT(Sales_Performance_Detail_1[[#This Row],[Date]],"yyyy")</f>
        <v>2023</v>
      </c>
      <c r="I61" s="55" t="s">
        <v>268</v>
      </c>
      <c r="J61" s="55" t="s">
        <v>41</v>
      </c>
      <c r="K61" s="55" t="s">
        <v>16</v>
      </c>
    </row>
    <row r="62" spans="1:11" x14ac:dyDescent="0.25">
      <c r="A62" s="1">
        <v>44939</v>
      </c>
      <c r="B62" s="55" t="s">
        <v>42</v>
      </c>
      <c r="C62" s="55" t="s">
        <v>32</v>
      </c>
      <c r="D62" s="35">
        <v>4</v>
      </c>
      <c r="E62" s="35">
        <v>477</v>
      </c>
      <c r="F62" s="35">
        <v>1908</v>
      </c>
      <c r="G62" s="1" t="str">
        <f>TEXT(Sales_Performance_Detail_1[[#This Row],[Date]],"mmm")</f>
        <v>Jan</v>
      </c>
      <c r="H62" s="1" t="str">
        <f>TEXT(Sales_Performance_Detail_1[[#This Row],[Date]],"yyyy")</f>
        <v>2023</v>
      </c>
      <c r="I62" s="55" t="s">
        <v>15</v>
      </c>
      <c r="J62" s="55" t="s">
        <v>15</v>
      </c>
      <c r="K62" s="55" t="s">
        <v>16</v>
      </c>
    </row>
    <row r="63" spans="1:11" x14ac:dyDescent="0.25">
      <c r="A63" s="1">
        <v>44939</v>
      </c>
      <c r="B63" s="55" t="s">
        <v>43</v>
      </c>
      <c r="C63" s="55" t="s">
        <v>44</v>
      </c>
      <c r="D63" s="35">
        <v>3</v>
      </c>
      <c r="E63" s="35">
        <v>432</v>
      </c>
      <c r="F63" s="35">
        <v>1296</v>
      </c>
      <c r="G63" s="1" t="str">
        <f>TEXT(Sales_Performance_Detail_1[[#This Row],[Date]],"mmm")</f>
        <v>Jan</v>
      </c>
      <c r="H63" s="1" t="str">
        <f>TEXT(Sales_Performance_Detail_1[[#This Row],[Date]],"yyyy")</f>
        <v>2023</v>
      </c>
      <c r="I63" s="55" t="s">
        <v>272</v>
      </c>
      <c r="J63" s="55" t="s">
        <v>45</v>
      </c>
      <c r="K63" s="55" t="s">
        <v>12</v>
      </c>
    </row>
    <row r="64" spans="1:11" x14ac:dyDescent="0.25">
      <c r="A64" s="1">
        <v>44939</v>
      </c>
      <c r="B64" s="55" t="s">
        <v>34</v>
      </c>
      <c r="C64" s="55" t="s">
        <v>46</v>
      </c>
      <c r="D64" s="35">
        <v>2</v>
      </c>
      <c r="E64" s="35">
        <v>149</v>
      </c>
      <c r="F64" s="35">
        <v>298</v>
      </c>
      <c r="G64" s="1" t="str">
        <f>TEXT(Sales_Performance_Detail_1[[#This Row],[Date]],"mmm")</f>
        <v>Jan</v>
      </c>
      <c r="H64" s="1" t="str">
        <f>TEXT(Sales_Performance_Detail_1[[#This Row],[Date]],"yyyy")</f>
        <v>2023</v>
      </c>
      <c r="I64" s="55" t="s">
        <v>278</v>
      </c>
      <c r="J64" s="55" t="s">
        <v>36</v>
      </c>
      <c r="K64" s="55" t="s">
        <v>16</v>
      </c>
    </row>
    <row r="65" spans="1:11" x14ac:dyDescent="0.25">
      <c r="A65" s="1">
        <v>44940</v>
      </c>
      <c r="B65" s="55" t="s">
        <v>13</v>
      </c>
      <c r="C65" s="55" t="s">
        <v>40</v>
      </c>
      <c r="D65" s="35">
        <v>4</v>
      </c>
      <c r="E65" s="35">
        <v>403</v>
      </c>
      <c r="F65" s="35">
        <v>1612</v>
      </c>
      <c r="G65" s="1" t="str">
        <f>TEXT(Sales_Performance_Detail_1[[#This Row],[Date]],"mmm")</f>
        <v>Jan</v>
      </c>
      <c r="H65" s="1" t="str">
        <f>TEXT(Sales_Performance_Detail_1[[#This Row],[Date]],"yyyy")</f>
        <v>2023</v>
      </c>
      <c r="I65" s="55" t="s">
        <v>15</v>
      </c>
      <c r="J65" s="55" t="s">
        <v>15</v>
      </c>
      <c r="K65" s="55" t="s">
        <v>16</v>
      </c>
    </row>
    <row r="66" spans="1:11" x14ac:dyDescent="0.25">
      <c r="A66" s="1">
        <v>44940</v>
      </c>
      <c r="B66" s="55" t="s">
        <v>48</v>
      </c>
      <c r="C66" s="55" t="s">
        <v>29</v>
      </c>
      <c r="D66" s="35">
        <v>2</v>
      </c>
      <c r="E66" s="35">
        <v>489</v>
      </c>
      <c r="F66" s="35">
        <v>978</v>
      </c>
      <c r="G66" s="1" t="str">
        <f>TEXT(Sales_Performance_Detail_1[[#This Row],[Date]],"mmm")</f>
        <v>Jan</v>
      </c>
      <c r="H66" s="1" t="str">
        <f>TEXT(Sales_Performance_Detail_1[[#This Row],[Date]],"yyyy")</f>
        <v>2023</v>
      </c>
      <c r="I66" s="55" t="s">
        <v>270</v>
      </c>
      <c r="J66" s="55" t="s">
        <v>33</v>
      </c>
      <c r="K66" s="55" t="s">
        <v>26</v>
      </c>
    </row>
    <row r="67" spans="1:11" x14ac:dyDescent="0.25">
      <c r="A67" s="1">
        <v>44940</v>
      </c>
      <c r="B67" s="55" t="s">
        <v>49</v>
      </c>
      <c r="C67" s="55" t="s">
        <v>40</v>
      </c>
      <c r="D67" s="35">
        <v>15</v>
      </c>
      <c r="E67" s="35">
        <v>370</v>
      </c>
      <c r="F67" s="35">
        <v>5550</v>
      </c>
      <c r="G67" s="1" t="str">
        <f>TEXT(Sales_Performance_Detail_1[[#This Row],[Date]],"mmm")</f>
        <v>Jan</v>
      </c>
      <c r="H67" s="1" t="str">
        <f>TEXT(Sales_Performance_Detail_1[[#This Row],[Date]],"yyyy")</f>
        <v>2023</v>
      </c>
      <c r="I67" s="55" t="s">
        <v>268</v>
      </c>
      <c r="J67" s="55" t="s">
        <v>41</v>
      </c>
      <c r="K67" s="55" t="s">
        <v>16</v>
      </c>
    </row>
    <row r="68" spans="1:11" x14ac:dyDescent="0.25">
      <c r="A68" s="1">
        <v>44940</v>
      </c>
      <c r="B68" s="55" t="s">
        <v>50</v>
      </c>
      <c r="C68" s="55" t="s">
        <v>40</v>
      </c>
      <c r="D68" s="35">
        <v>2</v>
      </c>
      <c r="E68" s="35">
        <v>191</v>
      </c>
      <c r="F68" s="35">
        <v>382</v>
      </c>
      <c r="G68" s="1" t="str">
        <f>TEXT(Sales_Performance_Detail_1[[#This Row],[Date]],"mmm")</f>
        <v>Jan</v>
      </c>
      <c r="H68" s="1" t="str">
        <f>TEXT(Sales_Performance_Detail_1[[#This Row],[Date]],"yyyy")</f>
        <v>2023</v>
      </c>
      <c r="I68" s="55" t="s">
        <v>51</v>
      </c>
      <c r="J68" s="55" t="s">
        <v>51</v>
      </c>
      <c r="K68" s="55" t="s">
        <v>19</v>
      </c>
    </row>
    <row r="69" spans="1:11" x14ac:dyDescent="0.25">
      <c r="A69" s="1">
        <v>44940</v>
      </c>
      <c r="B69" s="55" t="s">
        <v>52</v>
      </c>
      <c r="C69" s="55" t="s">
        <v>27</v>
      </c>
      <c r="D69" s="35">
        <v>1</v>
      </c>
      <c r="E69" s="35">
        <v>411</v>
      </c>
      <c r="F69" s="35">
        <v>411</v>
      </c>
      <c r="G69" s="1" t="str">
        <f>TEXT(Sales_Performance_Detail_1[[#This Row],[Date]],"mmm")</f>
        <v>Jan</v>
      </c>
      <c r="H69" s="1" t="str">
        <f>TEXT(Sales_Performance_Detail_1[[#This Row],[Date]],"yyyy")</f>
        <v>2023</v>
      </c>
      <c r="I69" s="55" t="s">
        <v>15</v>
      </c>
      <c r="J69" s="55" t="s">
        <v>15</v>
      </c>
      <c r="K69" s="55" t="s">
        <v>16</v>
      </c>
    </row>
    <row r="70" spans="1:11" x14ac:dyDescent="0.25">
      <c r="A70" s="1">
        <v>44941</v>
      </c>
      <c r="B70" s="55" t="s">
        <v>54</v>
      </c>
      <c r="C70" s="55" t="s">
        <v>37</v>
      </c>
      <c r="D70" s="35">
        <v>2</v>
      </c>
      <c r="E70" s="35">
        <v>296</v>
      </c>
      <c r="F70" s="35">
        <v>592</v>
      </c>
      <c r="G70" s="1" t="str">
        <f>TEXT(Sales_Performance_Detail_1[[#This Row],[Date]],"mmm")</f>
        <v>Jan</v>
      </c>
      <c r="H70" s="1" t="str">
        <f>TEXT(Sales_Performance_Detail_1[[#This Row],[Date]],"yyyy")</f>
        <v>2023</v>
      </c>
      <c r="I70" s="55" t="s">
        <v>15</v>
      </c>
      <c r="J70" s="55" t="s">
        <v>15</v>
      </c>
      <c r="K70" s="55" t="s">
        <v>16</v>
      </c>
    </row>
    <row r="71" spans="1:11" x14ac:dyDescent="0.25">
      <c r="A71" s="1">
        <v>44941</v>
      </c>
      <c r="B71" s="55" t="s">
        <v>55</v>
      </c>
      <c r="C71" s="55" t="s">
        <v>46</v>
      </c>
      <c r="D71" s="35">
        <v>3</v>
      </c>
      <c r="E71" s="35">
        <v>203</v>
      </c>
      <c r="F71" s="35">
        <v>609</v>
      </c>
      <c r="G71" s="1" t="str">
        <f>TEXT(Sales_Performance_Detail_1[[#This Row],[Date]],"mmm")</f>
        <v>Jan</v>
      </c>
      <c r="H71" s="1" t="str">
        <f>TEXT(Sales_Performance_Detail_1[[#This Row],[Date]],"yyyy")</f>
        <v>2023</v>
      </c>
      <c r="I71" s="55" t="s">
        <v>15</v>
      </c>
      <c r="J71" s="55" t="s">
        <v>15</v>
      </c>
      <c r="K71" s="55" t="s">
        <v>16</v>
      </c>
    </row>
    <row r="72" spans="1:11" x14ac:dyDescent="0.25">
      <c r="A72" s="1">
        <v>44941</v>
      </c>
      <c r="B72" s="55" t="s">
        <v>48</v>
      </c>
      <c r="C72" s="55" t="s">
        <v>37</v>
      </c>
      <c r="D72" s="35">
        <v>1</v>
      </c>
      <c r="E72" s="35">
        <v>151</v>
      </c>
      <c r="F72" s="35">
        <v>151</v>
      </c>
      <c r="G72" s="1" t="str">
        <f>TEXT(Sales_Performance_Detail_1[[#This Row],[Date]],"mmm")</f>
        <v>Jan</v>
      </c>
      <c r="H72" s="1" t="str">
        <f>TEXT(Sales_Performance_Detail_1[[#This Row],[Date]],"yyyy")</f>
        <v>2023</v>
      </c>
      <c r="I72" s="55" t="s">
        <v>270</v>
      </c>
      <c r="J72" s="55" t="s">
        <v>33</v>
      </c>
      <c r="K72" s="55" t="s">
        <v>26</v>
      </c>
    </row>
    <row r="73" spans="1:11" x14ac:dyDescent="0.25">
      <c r="A73" s="1">
        <v>44941</v>
      </c>
      <c r="B73" s="55" t="s">
        <v>56</v>
      </c>
      <c r="C73" s="55" t="s">
        <v>32</v>
      </c>
      <c r="D73" s="35">
        <v>3</v>
      </c>
      <c r="E73" s="35">
        <v>262</v>
      </c>
      <c r="F73" s="35">
        <v>786</v>
      </c>
      <c r="G73" s="1" t="str">
        <f>TEXT(Sales_Performance_Detail_1[[#This Row],[Date]],"mmm")</f>
        <v>Jan</v>
      </c>
      <c r="H73" s="1" t="str">
        <f>TEXT(Sales_Performance_Detail_1[[#This Row],[Date]],"yyyy")</f>
        <v>2023</v>
      </c>
      <c r="I73" s="55" t="s">
        <v>279</v>
      </c>
      <c r="J73" s="55" t="s">
        <v>57</v>
      </c>
      <c r="K73" s="55" t="s">
        <v>16</v>
      </c>
    </row>
    <row r="74" spans="1:11" x14ac:dyDescent="0.25">
      <c r="A74" s="1">
        <v>44941</v>
      </c>
      <c r="B74" s="55" t="s">
        <v>55</v>
      </c>
      <c r="C74" s="55" t="s">
        <v>29</v>
      </c>
      <c r="D74" s="35">
        <v>1</v>
      </c>
      <c r="E74" s="35">
        <v>201</v>
      </c>
      <c r="F74" s="35">
        <v>201</v>
      </c>
      <c r="G74" s="1" t="str">
        <f>TEXT(Sales_Performance_Detail_1[[#This Row],[Date]],"mmm")</f>
        <v>Jan</v>
      </c>
      <c r="H74" s="1" t="str">
        <f>TEXT(Sales_Performance_Detail_1[[#This Row],[Date]],"yyyy")</f>
        <v>2023</v>
      </c>
      <c r="I74" s="55" t="s">
        <v>15</v>
      </c>
      <c r="J74" s="55" t="s">
        <v>15</v>
      </c>
      <c r="K74" s="55" t="s">
        <v>16</v>
      </c>
    </row>
    <row r="75" spans="1:11" x14ac:dyDescent="0.25">
      <c r="A75" s="1">
        <v>44941</v>
      </c>
      <c r="B75" s="55" t="s">
        <v>42</v>
      </c>
      <c r="C75" s="55" t="s">
        <v>40</v>
      </c>
      <c r="D75" s="35">
        <v>2</v>
      </c>
      <c r="E75" s="35">
        <v>474</v>
      </c>
      <c r="F75" s="35">
        <v>948</v>
      </c>
      <c r="G75" s="1" t="str">
        <f>TEXT(Sales_Performance_Detail_1[[#This Row],[Date]],"mmm")</f>
        <v>Jan</v>
      </c>
      <c r="H75" s="1" t="str">
        <f>TEXT(Sales_Performance_Detail_1[[#This Row],[Date]],"yyyy")</f>
        <v>2023</v>
      </c>
      <c r="I75" s="55" t="s">
        <v>15</v>
      </c>
      <c r="J75" s="55" t="s">
        <v>15</v>
      </c>
      <c r="K75" s="55" t="s">
        <v>16</v>
      </c>
    </row>
    <row r="76" spans="1:11" x14ac:dyDescent="0.25">
      <c r="A76" s="1">
        <v>44942</v>
      </c>
      <c r="B76" s="55" t="s">
        <v>55</v>
      </c>
      <c r="C76" s="55" t="s">
        <v>32</v>
      </c>
      <c r="D76" s="35">
        <v>2</v>
      </c>
      <c r="E76" s="35">
        <v>406</v>
      </c>
      <c r="F76" s="35">
        <v>812</v>
      </c>
      <c r="G76" s="1" t="str">
        <f>TEXT(Sales_Performance_Detail_1[[#This Row],[Date]],"mmm")</f>
        <v>Jan</v>
      </c>
      <c r="H76" s="1" t="str">
        <f>TEXT(Sales_Performance_Detail_1[[#This Row],[Date]],"yyyy")</f>
        <v>2023</v>
      </c>
      <c r="I76" s="55" t="s">
        <v>15</v>
      </c>
      <c r="J76" s="55" t="s">
        <v>15</v>
      </c>
      <c r="K76" s="55" t="s">
        <v>16</v>
      </c>
    </row>
    <row r="77" spans="1:11" x14ac:dyDescent="0.25">
      <c r="A77" s="1">
        <v>44942</v>
      </c>
      <c r="B77" s="55" t="s">
        <v>59</v>
      </c>
      <c r="C77" s="55" t="s">
        <v>24</v>
      </c>
      <c r="D77" s="35">
        <v>2</v>
      </c>
      <c r="E77" s="35">
        <v>236</v>
      </c>
      <c r="F77" s="35">
        <v>472</v>
      </c>
      <c r="G77" s="1" t="str">
        <f>TEXT(Sales_Performance_Detail_1[[#This Row],[Date]],"mmm")</f>
        <v>Jan</v>
      </c>
      <c r="H77" s="1" t="str">
        <f>TEXT(Sales_Performance_Detail_1[[#This Row],[Date]],"yyyy")</f>
        <v>2023</v>
      </c>
      <c r="I77" s="55" t="s">
        <v>268</v>
      </c>
      <c r="J77" s="55" t="s">
        <v>41</v>
      </c>
      <c r="K77" s="55" t="s">
        <v>16</v>
      </c>
    </row>
    <row r="78" spans="1:11" x14ac:dyDescent="0.25">
      <c r="A78" s="1">
        <v>44942</v>
      </c>
      <c r="B78" s="55" t="s">
        <v>39</v>
      </c>
      <c r="C78" s="55" t="s">
        <v>27</v>
      </c>
      <c r="D78" s="35">
        <v>3</v>
      </c>
      <c r="E78" s="35">
        <v>482</v>
      </c>
      <c r="F78" s="35">
        <v>1446</v>
      </c>
      <c r="G78" s="1" t="str">
        <f>TEXT(Sales_Performance_Detail_1[[#This Row],[Date]],"mmm")</f>
        <v>Jan</v>
      </c>
      <c r="H78" s="1" t="str">
        <f>TEXT(Sales_Performance_Detail_1[[#This Row],[Date]],"yyyy")</f>
        <v>2023</v>
      </c>
      <c r="I78" s="55" t="s">
        <v>268</v>
      </c>
      <c r="J78" s="55" t="s">
        <v>41</v>
      </c>
      <c r="K78" s="55" t="s">
        <v>16</v>
      </c>
    </row>
    <row r="79" spans="1:11" x14ac:dyDescent="0.25">
      <c r="A79" s="1">
        <v>44942</v>
      </c>
      <c r="B79" s="55" t="s">
        <v>9</v>
      </c>
      <c r="C79" s="55" t="s">
        <v>37</v>
      </c>
      <c r="D79" s="35">
        <v>2</v>
      </c>
      <c r="E79" s="35">
        <v>210</v>
      </c>
      <c r="F79" s="35">
        <v>420</v>
      </c>
      <c r="G79" s="1" t="str">
        <f>TEXT(Sales_Performance_Detail_1[[#This Row],[Date]],"mmm")</f>
        <v>Jan</v>
      </c>
      <c r="H79" s="1" t="str">
        <f>TEXT(Sales_Performance_Detail_1[[#This Row],[Date]],"yyyy")</f>
        <v>2023</v>
      </c>
      <c r="I79" s="55" t="s">
        <v>272</v>
      </c>
      <c r="J79" s="55" t="s">
        <v>11</v>
      </c>
      <c r="K79" s="55" t="s">
        <v>12</v>
      </c>
    </row>
    <row r="80" spans="1:11" x14ac:dyDescent="0.25">
      <c r="A80" s="1">
        <v>44943</v>
      </c>
      <c r="B80" s="55" t="s">
        <v>61</v>
      </c>
      <c r="C80" s="55" t="s">
        <v>46</v>
      </c>
      <c r="D80" s="35">
        <v>2</v>
      </c>
      <c r="E80" s="35">
        <v>178</v>
      </c>
      <c r="F80" s="35">
        <v>356</v>
      </c>
      <c r="G80" s="1" t="str">
        <f>TEXT(Sales_Performance_Detail_1[[#This Row],[Date]],"mmm")</f>
        <v>Jan</v>
      </c>
      <c r="H80" s="1" t="str">
        <f>TEXT(Sales_Performance_Detail_1[[#This Row],[Date]],"yyyy")</f>
        <v>2023</v>
      </c>
      <c r="I80" s="55" t="s">
        <v>275</v>
      </c>
      <c r="J80" s="55" t="s">
        <v>62</v>
      </c>
      <c r="K80" s="55" t="s">
        <v>19</v>
      </c>
    </row>
    <row r="81" spans="1:11" x14ac:dyDescent="0.25">
      <c r="A81" s="1">
        <v>44943</v>
      </c>
      <c r="B81" s="55" t="s">
        <v>63</v>
      </c>
      <c r="C81" s="55" t="s">
        <v>32</v>
      </c>
      <c r="D81" s="35">
        <v>3</v>
      </c>
      <c r="E81" s="35">
        <v>180</v>
      </c>
      <c r="F81" s="35">
        <v>540</v>
      </c>
      <c r="G81" s="1" t="str">
        <f>TEXT(Sales_Performance_Detail_1[[#This Row],[Date]],"mmm")</f>
        <v>Jan</v>
      </c>
      <c r="H81" s="1" t="str">
        <f>TEXT(Sales_Performance_Detail_1[[#This Row],[Date]],"yyyy")</f>
        <v>2023</v>
      </c>
      <c r="I81" s="55" t="s">
        <v>275</v>
      </c>
      <c r="J81" s="55" t="s">
        <v>64</v>
      </c>
      <c r="K81" s="55" t="s">
        <v>19</v>
      </c>
    </row>
    <row r="82" spans="1:11" x14ac:dyDescent="0.25">
      <c r="A82" s="1">
        <v>44943</v>
      </c>
      <c r="B82" s="55" t="s">
        <v>65</v>
      </c>
      <c r="C82" s="55" t="s">
        <v>44</v>
      </c>
      <c r="D82" s="35">
        <v>2</v>
      </c>
      <c r="E82" s="35">
        <v>224</v>
      </c>
      <c r="F82" s="35">
        <v>448</v>
      </c>
      <c r="G82" s="1" t="str">
        <f>TEXT(Sales_Performance_Detail_1[[#This Row],[Date]],"mmm")</f>
        <v>Jan</v>
      </c>
      <c r="H82" s="1" t="str">
        <f>TEXT(Sales_Performance_Detail_1[[#This Row],[Date]],"yyyy")</f>
        <v>2023</v>
      </c>
      <c r="I82" s="55" t="s">
        <v>275</v>
      </c>
      <c r="J82" s="55" t="s">
        <v>62</v>
      </c>
      <c r="K82" s="55" t="s">
        <v>19</v>
      </c>
    </row>
    <row r="83" spans="1:11" x14ac:dyDescent="0.25">
      <c r="A83" s="1">
        <v>44943</v>
      </c>
      <c r="B83" s="55" t="s">
        <v>9</v>
      </c>
      <c r="C83" s="55" t="s">
        <v>14</v>
      </c>
      <c r="D83" s="35">
        <v>1</v>
      </c>
      <c r="E83" s="35">
        <v>203</v>
      </c>
      <c r="F83" s="35">
        <v>203</v>
      </c>
      <c r="G83" s="1" t="str">
        <f>TEXT(Sales_Performance_Detail_1[[#This Row],[Date]],"mmm")</f>
        <v>Jan</v>
      </c>
      <c r="H83" s="1" t="str">
        <f>TEXT(Sales_Performance_Detail_1[[#This Row],[Date]],"yyyy")</f>
        <v>2023</v>
      </c>
      <c r="I83" s="55" t="s">
        <v>272</v>
      </c>
      <c r="J83" s="55" t="s">
        <v>11</v>
      </c>
      <c r="K83" s="55" t="s">
        <v>12</v>
      </c>
    </row>
    <row r="84" spans="1:11" x14ac:dyDescent="0.25">
      <c r="A84" s="1">
        <v>44943</v>
      </c>
      <c r="B84" s="55" t="s">
        <v>66</v>
      </c>
      <c r="C84" s="55" t="s">
        <v>44</v>
      </c>
      <c r="D84" s="35">
        <v>1</v>
      </c>
      <c r="E84" s="35">
        <v>261</v>
      </c>
      <c r="F84" s="35">
        <v>261</v>
      </c>
      <c r="G84" s="1" t="str">
        <f>TEXT(Sales_Performance_Detail_1[[#This Row],[Date]],"mmm")</f>
        <v>Jan</v>
      </c>
      <c r="H84" s="1" t="str">
        <f>TEXT(Sales_Performance_Detail_1[[#This Row],[Date]],"yyyy")</f>
        <v>2023</v>
      </c>
      <c r="I84" s="55" t="s">
        <v>275</v>
      </c>
      <c r="J84" s="55" t="s">
        <v>18</v>
      </c>
      <c r="K84" s="55" t="s">
        <v>19</v>
      </c>
    </row>
    <row r="85" spans="1:11" x14ac:dyDescent="0.25">
      <c r="A85" s="1">
        <v>44943</v>
      </c>
      <c r="B85" s="55" t="s">
        <v>31</v>
      </c>
      <c r="C85" s="55" t="s">
        <v>27</v>
      </c>
      <c r="D85" s="35">
        <v>1</v>
      </c>
      <c r="E85" s="35">
        <v>415</v>
      </c>
      <c r="F85" s="35">
        <v>415</v>
      </c>
      <c r="G85" s="1" t="str">
        <f>TEXT(Sales_Performance_Detail_1[[#This Row],[Date]],"mmm")</f>
        <v>Jan</v>
      </c>
      <c r="H85" s="1" t="str">
        <f>TEXT(Sales_Performance_Detail_1[[#This Row],[Date]],"yyyy")</f>
        <v>2023</v>
      </c>
      <c r="I85" s="55" t="s">
        <v>270</v>
      </c>
      <c r="J85" s="55" t="s">
        <v>33</v>
      </c>
      <c r="K85" s="55" t="s">
        <v>26</v>
      </c>
    </row>
    <row r="86" spans="1:11" x14ac:dyDescent="0.25">
      <c r="A86" s="1">
        <v>44943</v>
      </c>
      <c r="B86" s="55" t="s">
        <v>67</v>
      </c>
      <c r="C86" s="55" t="s">
        <v>37</v>
      </c>
      <c r="D86" s="35">
        <v>2</v>
      </c>
      <c r="E86" s="35">
        <v>441</v>
      </c>
      <c r="F86" s="35">
        <v>882</v>
      </c>
      <c r="G86" s="1" t="str">
        <f>TEXT(Sales_Performance_Detail_1[[#This Row],[Date]],"mmm")</f>
        <v>Jan</v>
      </c>
      <c r="H86" s="1" t="str">
        <f>TEXT(Sales_Performance_Detail_1[[#This Row],[Date]],"yyyy")</f>
        <v>2023</v>
      </c>
      <c r="I86" s="55" t="s">
        <v>51</v>
      </c>
      <c r="J86" s="55" t="s">
        <v>51</v>
      </c>
      <c r="K86" s="55" t="s">
        <v>19</v>
      </c>
    </row>
    <row r="87" spans="1:11" x14ac:dyDescent="0.25">
      <c r="A87" s="1">
        <v>44943</v>
      </c>
      <c r="B87" s="55" t="s">
        <v>68</v>
      </c>
      <c r="C87" s="55" t="s">
        <v>35</v>
      </c>
      <c r="D87" s="35">
        <v>3</v>
      </c>
      <c r="E87" s="35">
        <v>380</v>
      </c>
      <c r="F87" s="35">
        <v>1140</v>
      </c>
      <c r="G87" s="1" t="str">
        <f>TEXT(Sales_Performance_Detail_1[[#This Row],[Date]],"mmm")</f>
        <v>Jan</v>
      </c>
      <c r="H87" s="1" t="str">
        <f>TEXT(Sales_Performance_Detail_1[[#This Row],[Date]],"yyyy")</f>
        <v>2023</v>
      </c>
      <c r="I87" s="55" t="s">
        <v>272</v>
      </c>
      <c r="J87" s="55" t="s">
        <v>69</v>
      </c>
      <c r="K87" s="55" t="s">
        <v>12</v>
      </c>
    </row>
    <row r="88" spans="1:11" x14ac:dyDescent="0.25">
      <c r="A88" s="1">
        <v>44944</v>
      </c>
      <c r="B88" s="55" t="s">
        <v>48</v>
      </c>
      <c r="C88" s="55" t="s">
        <v>29</v>
      </c>
      <c r="D88" s="35">
        <v>3</v>
      </c>
      <c r="E88" s="35">
        <v>176</v>
      </c>
      <c r="F88" s="35">
        <v>528</v>
      </c>
      <c r="G88" s="1" t="str">
        <f>TEXT(Sales_Performance_Detail_1[[#This Row],[Date]],"mmm")</f>
        <v>Jan</v>
      </c>
      <c r="H88" s="1" t="str">
        <f>TEXT(Sales_Performance_Detail_1[[#This Row],[Date]],"yyyy")</f>
        <v>2023</v>
      </c>
      <c r="I88" s="55" t="s">
        <v>270</v>
      </c>
      <c r="J88" s="55" t="s">
        <v>33</v>
      </c>
      <c r="K88" s="55" t="s">
        <v>26</v>
      </c>
    </row>
    <row r="89" spans="1:11" x14ac:dyDescent="0.25">
      <c r="A89" s="1">
        <v>44944</v>
      </c>
      <c r="B89" s="55" t="s">
        <v>71</v>
      </c>
      <c r="C89" s="55" t="s">
        <v>46</v>
      </c>
      <c r="D89" s="35">
        <v>2</v>
      </c>
      <c r="E89" s="35">
        <v>414</v>
      </c>
      <c r="F89" s="35">
        <v>828</v>
      </c>
      <c r="G89" s="1" t="str">
        <f>TEXT(Sales_Performance_Detail_1[[#This Row],[Date]],"mmm")</f>
        <v>Jan</v>
      </c>
      <c r="H89" s="1" t="str">
        <f>TEXT(Sales_Performance_Detail_1[[#This Row],[Date]],"yyyy")</f>
        <v>2023</v>
      </c>
      <c r="I89" s="55" t="s">
        <v>15</v>
      </c>
      <c r="J89" s="55" t="s">
        <v>15</v>
      </c>
      <c r="K89" s="55" t="s">
        <v>16</v>
      </c>
    </row>
    <row r="90" spans="1:11" x14ac:dyDescent="0.25">
      <c r="A90" s="1">
        <v>44944</v>
      </c>
      <c r="B90" s="55" t="s">
        <v>72</v>
      </c>
      <c r="C90" s="55" t="s">
        <v>40</v>
      </c>
      <c r="D90" s="35">
        <v>3</v>
      </c>
      <c r="E90" s="35">
        <v>395</v>
      </c>
      <c r="F90" s="35">
        <v>1185</v>
      </c>
      <c r="G90" s="1" t="str">
        <f>TEXT(Sales_Performance_Detail_1[[#This Row],[Date]],"mmm")</f>
        <v>Jan</v>
      </c>
      <c r="H90" s="1" t="str">
        <f>TEXT(Sales_Performance_Detail_1[[#This Row],[Date]],"yyyy")</f>
        <v>2023</v>
      </c>
      <c r="I90" s="55" t="s">
        <v>273</v>
      </c>
      <c r="J90" s="55" t="s">
        <v>73</v>
      </c>
      <c r="K90" s="55" t="s">
        <v>26</v>
      </c>
    </row>
    <row r="91" spans="1:11" x14ac:dyDescent="0.25">
      <c r="A91" s="1">
        <v>44944</v>
      </c>
      <c r="B91" s="55" t="s">
        <v>74</v>
      </c>
      <c r="C91" s="55" t="s">
        <v>37</v>
      </c>
      <c r="D91" s="35">
        <v>3</v>
      </c>
      <c r="E91" s="35">
        <v>496</v>
      </c>
      <c r="F91" s="35">
        <v>1488</v>
      </c>
      <c r="G91" s="1" t="str">
        <f>TEXT(Sales_Performance_Detail_1[[#This Row],[Date]],"mmm")</f>
        <v>Jan</v>
      </c>
      <c r="H91" s="1" t="str">
        <f>TEXT(Sales_Performance_Detail_1[[#This Row],[Date]],"yyyy")</f>
        <v>2023</v>
      </c>
      <c r="I91" s="55" t="s">
        <v>272</v>
      </c>
      <c r="J91" s="55" t="s">
        <v>69</v>
      </c>
      <c r="K91" s="55" t="s">
        <v>12</v>
      </c>
    </row>
    <row r="92" spans="1:11" x14ac:dyDescent="0.25">
      <c r="A92" s="1">
        <v>44945</v>
      </c>
      <c r="B92" s="55" t="s">
        <v>76</v>
      </c>
      <c r="C92" s="55" t="s">
        <v>10</v>
      </c>
      <c r="D92" s="35">
        <v>3</v>
      </c>
      <c r="E92" s="35">
        <v>337</v>
      </c>
      <c r="F92" s="35">
        <v>1011</v>
      </c>
      <c r="G92" s="1" t="str">
        <f>TEXT(Sales_Performance_Detail_1[[#This Row],[Date]],"mmm")</f>
        <v>Jan</v>
      </c>
      <c r="H92" s="1" t="str">
        <f>TEXT(Sales_Performance_Detail_1[[#This Row],[Date]],"yyyy")</f>
        <v>2023</v>
      </c>
      <c r="I92" s="55" t="s">
        <v>279</v>
      </c>
      <c r="J92" s="55" t="s">
        <v>57</v>
      </c>
      <c r="K92" s="55" t="s">
        <v>16</v>
      </c>
    </row>
    <row r="93" spans="1:11" x14ac:dyDescent="0.25">
      <c r="A93" s="1">
        <v>44945</v>
      </c>
      <c r="B93" s="55" t="s">
        <v>77</v>
      </c>
      <c r="C93" s="55" t="s">
        <v>27</v>
      </c>
      <c r="D93" s="35">
        <v>3</v>
      </c>
      <c r="E93" s="35">
        <v>398</v>
      </c>
      <c r="F93" s="35">
        <v>1194</v>
      </c>
      <c r="G93" s="1" t="str">
        <f>TEXT(Sales_Performance_Detail_1[[#This Row],[Date]],"mmm")</f>
        <v>Jan</v>
      </c>
      <c r="H93" s="1" t="str">
        <f>TEXT(Sales_Performance_Detail_1[[#This Row],[Date]],"yyyy")</f>
        <v>2023</v>
      </c>
      <c r="I93" s="55" t="s">
        <v>269</v>
      </c>
      <c r="J93" s="55" t="s">
        <v>78</v>
      </c>
      <c r="K93" s="55" t="s">
        <v>19</v>
      </c>
    </row>
    <row r="94" spans="1:11" x14ac:dyDescent="0.25">
      <c r="A94" s="1">
        <v>44946</v>
      </c>
      <c r="B94" s="55" t="s">
        <v>80</v>
      </c>
      <c r="C94" s="55" t="s">
        <v>44</v>
      </c>
      <c r="D94" s="35">
        <v>1</v>
      </c>
      <c r="E94" s="35">
        <v>485</v>
      </c>
      <c r="F94" s="35">
        <v>485</v>
      </c>
      <c r="G94" s="1" t="str">
        <f>TEXT(Sales_Performance_Detail_1[[#This Row],[Date]],"mmm")</f>
        <v>Jan</v>
      </c>
      <c r="H94" s="1" t="str">
        <f>TEXT(Sales_Performance_Detail_1[[#This Row],[Date]],"yyyy")</f>
        <v>2023</v>
      </c>
      <c r="I94" s="55" t="s">
        <v>275</v>
      </c>
      <c r="J94" s="55" t="s">
        <v>18</v>
      </c>
      <c r="K94" s="55" t="s">
        <v>19</v>
      </c>
    </row>
    <row r="95" spans="1:11" x14ac:dyDescent="0.25">
      <c r="A95" s="1">
        <v>44946</v>
      </c>
      <c r="B95" s="55" t="s">
        <v>81</v>
      </c>
      <c r="C95" s="55" t="s">
        <v>32</v>
      </c>
      <c r="D95" s="35">
        <v>3</v>
      </c>
      <c r="E95" s="35">
        <v>285</v>
      </c>
      <c r="F95" s="35">
        <v>855</v>
      </c>
      <c r="G95" s="1" t="str">
        <f>TEXT(Sales_Performance_Detail_1[[#This Row],[Date]],"mmm")</f>
        <v>Jan</v>
      </c>
      <c r="H95" s="1" t="str">
        <f>TEXT(Sales_Performance_Detail_1[[#This Row],[Date]],"yyyy")</f>
        <v>2023</v>
      </c>
      <c r="I95" s="55" t="s">
        <v>275</v>
      </c>
      <c r="J95" s="55" t="s">
        <v>64</v>
      </c>
      <c r="K95" s="55" t="s">
        <v>19</v>
      </c>
    </row>
    <row r="96" spans="1:11" x14ac:dyDescent="0.25">
      <c r="A96" s="1">
        <v>44946</v>
      </c>
      <c r="B96" s="55" t="s">
        <v>71</v>
      </c>
      <c r="C96" s="55" t="s">
        <v>10</v>
      </c>
      <c r="D96" s="35">
        <v>21</v>
      </c>
      <c r="E96" s="35">
        <v>418</v>
      </c>
      <c r="F96" s="35">
        <v>8778</v>
      </c>
      <c r="G96" s="1" t="str">
        <f>TEXT(Sales_Performance_Detail_1[[#This Row],[Date]],"mmm")</f>
        <v>Jan</v>
      </c>
      <c r="H96" s="1" t="str">
        <f>TEXT(Sales_Performance_Detail_1[[#This Row],[Date]],"yyyy")</f>
        <v>2023</v>
      </c>
      <c r="I96" s="55" t="s">
        <v>15</v>
      </c>
      <c r="J96" s="55" t="s">
        <v>15</v>
      </c>
      <c r="K96" s="55" t="s">
        <v>16</v>
      </c>
    </row>
    <row r="97" spans="1:11" x14ac:dyDescent="0.25">
      <c r="A97" s="1">
        <v>44946</v>
      </c>
      <c r="B97" s="55" t="s">
        <v>31</v>
      </c>
      <c r="C97" s="55" t="s">
        <v>37</v>
      </c>
      <c r="D97" s="35">
        <v>2</v>
      </c>
      <c r="E97" s="35">
        <v>130</v>
      </c>
      <c r="F97" s="35">
        <v>260</v>
      </c>
      <c r="G97" s="1" t="str">
        <f>TEXT(Sales_Performance_Detail_1[[#This Row],[Date]],"mmm")</f>
        <v>Jan</v>
      </c>
      <c r="H97" s="1" t="str">
        <f>TEXT(Sales_Performance_Detail_1[[#This Row],[Date]],"yyyy")</f>
        <v>2023</v>
      </c>
      <c r="I97" s="55" t="s">
        <v>270</v>
      </c>
      <c r="J97" s="55" t="s">
        <v>33</v>
      </c>
      <c r="K97" s="55" t="s">
        <v>26</v>
      </c>
    </row>
    <row r="98" spans="1:11" x14ac:dyDescent="0.25">
      <c r="A98" s="1">
        <v>44946</v>
      </c>
      <c r="B98" s="55" t="s">
        <v>13</v>
      </c>
      <c r="C98" s="55" t="s">
        <v>37</v>
      </c>
      <c r="D98" s="35">
        <v>3</v>
      </c>
      <c r="E98" s="35">
        <v>188</v>
      </c>
      <c r="F98" s="35">
        <v>564</v>
      </c>
      <c r="G98" s="1" t="str">
        <f>TEXT(Sales_Performance_Detail_1[[#This Row],[Date]],"mmm")</f>
        <v>Jan</v>
      </c>
      <c r="H98" s="1" t="str">
        <f>TEXT(Sales_Performance_Detail_1[[#This Row],[Date]],"yyyy")</f>
        <v>2023</v>
      </c>
      <c r="I98" s="55" t="s">
        <v>15</v>
      </c>
      <c r="J98" s="55" t="s">
        <v>15</v>
      </c>
      <c r="K98" s="55" t="s">
        <v>16</v>
      </c>
    </row>
    <row r="99" spans="1:11" x14ac:dyDescent="0.25">
      <c r="A99" s="1">
        <v>44946</v>
      </c>
      <c r="B99" s="55" t="s">
        <v>23</v>
      </c>
      <c r="C99" s="55" t="s">
        <v>29</v>
      </c>
      <c r="D99" s="35">
        <v>12</v>
      </c>
      <c r="E99" s="35">
        <v>157</v>
      </c>
      <c r="F99" s="35">
        <v>1884</v>
      </c>
      <c r="G99" s="1" t="str">
        <f>TEXT(Sales_Performance_Detail_1[[#This Row],[Date]],"mmm")</f>
        <v>Jan</v>
      </c>
      <c r="H99" s="1" t="str">
        <f>TEXT(Sales_Performance_Detail_1[[#This Row],[Date]],"yyyy")</f>
        <v>2023</v>
      </c>
      <c r="I99" s="55" t="s">
        <v>271</v>
      </c>
      <c r="J99" s="55" t="s">
        <v>25</v>
      </c>
      <c r="K99" s="55" t="s">
        <v>26</v>
      </c>
    </row>
    <row r="100" spans="1:11" x14ac:dyDescent="0.25">
      <c r="A100" s="1">
        <v>44947</v>
      </c>
      <c r="B100" s="55" t="s">
        <v>83</v>
      </c>
      <c r="C100" s="55" t="s">
        <v>37</v>
      </c>
      <c r="D100" s="35">
        <v>3</v>
      </c>
      <c r="E100" s="35">
        <v>262</v>
      </c>
      <c r="F100" s="35">
        <v>786</v>
      </c>
      <c r="G100" s="1" t="str">
        <f>TEXT(Sales_Performance_Detail_1[[#This Row],[Date]],"mmm")</f>
        <v>Jan</v>
      </c>
      <c r="H100" s="1" t="str">
        <f>TEXT(Sales_Performance_Detail_1[[#This Row],[Date]],"yyyy")</f>
        <v>2023</v>
      </c>
      <c r="I100" s="55" t="s">
        <v>278</v>
      </c>
      <c r="J100" s="55" t="s">
        <v>36</v>
      </c>
      <c r="K100" s="55" t="s">
        <v>16</v>
      </c>
    </row>
    <row r="101" spans="1:11" x14ac:dyDescent="0.25">
      <c r="A101" s="1">
        <v>44947</v>
      </c>
      <c r="B101" s="55" t="s">
        <v>28</v>
      </c>
      <c r="C101" s="55" t="s">
        <v>27</v>
      </c>
      <c r="D101" s="35">
        <v>2</v>
      </c>
      <c r="E101" s="35">
        <v>326</v>
      </c>
      <c r="F101" s="35">
        <v>652</v>
      </c>
      <c r="G101" s="1" t="str">
        <f>TEXT(Sales_Performance_Detail_1[[#This Row],[Date]],"mmm")</f>
        <v>Jan</v>
      </c>
      <c r="H101" s="1" t="str">
        <f>TEXT(Sales_Performance_Detail_1[[#This Row],[Date]],"yyyy")</f>
        <v>2023</v>
      </c>
      <c r="I101" s="55" t="s">
        <v>274</v>
      </c>
      <c r="J101" s="55" t="s">
        <v>30</v>
      </c>
      <c r="K101" s="55" t="s">
        <v>16</v>
      </c>
    </row>
    <row r="102" spans="1:11" x14ac:dyDescent="0.25">
      <c r="A102" s="1">
        <v>44947</v>
      </c>
      <c r="B102" s="55" t="s">
        <v>42</v>
      </c>
      <c r="C102" s="55" t="s">
        <v>27</v>
      </c>
      <c r="D102" s="35">
        <v>2</v>
      </c>
      <c r="E102" s="35">
        <v>323</v>
      </c>
      <c r="F102" s="35">
        <v>646</v>
      </c>
      <c r="G102" s="1" t="str">
        <f>TEXT(Sales_Performance_Detail_1[[#This Row],[Date]],"mmm")</f>
        <v>Jan</v>
      </c>
      <c r="H102" s="1" t="str">
        <f>TEXT(Sales_Performance_Detail_1[[#This Row],[Date]],"yyyy")</f>
        <v>2023</v>
      </c>
      <c r="I102" s="55" t="s">
        <v>15</v>
      </c>
      <c r="J102" s="55" t="s">
        <v>15</v>
      </c>
      <c r="K102" s="55" t="s">
        <v>16</v>
      </c>
    </row>
    <row r="103" spans="1:11" x14ac:dyDescent="0.25">
      <c r="A103" s="1">
        <v>44947</v>
      </c>
      <c r="B103" s="55" t="s">
        <v>72</v>
      </c>
      <c r="C103" s="55" t="s">
        <v>37</v>
      </c>
      <c r="D103" s="35">
        <v>3</v>
      </c>
      <c r="E103" s="35">
        <v>191</v>
      </c>
      <c r="F103" s="35">
        <v>573</v>
      </c>
      <c r="G103" s="1" t="str">
        <f>TEXT(Sales_Performance_Detail_1[[#This Row],[Date]],"mmm")</f>
        <v>Jan</v>
      </c>
      <c r="H103" s="1" t="str">
        <f>TEXT(Sales_Performance_Detail_1[[#This Row],[Date]],"yyyy")</f>
        <v>2023</v>
      </c>
      <c r="I103" s="55" t="s">
        <v>273</v>
      </c>
      <c r="J103" s="55" t="s">
        <v>73</v>
      </c>
      <c r="K103" s="55" t="s">
        <v>26</v>
      </c>
    </row>
    <row r="104" spans="1:11" x14ac:dyDescent="0.25">
      <c r="A104" s="1">
        <v>44947</v>
      </c>
      <c r="B104" s="55" t="s">
        <v>48</v>
      </c>
      <c r="C104" s="55" t="s">
        <v>44</v>
      </c>
      <c r="D104" s="35">
        <v>1</v>
      </c>
      <c r="E104" s="35">
        <v>265</v>
      </c>
      <c r="F104" s="35">
        <v>265</v>
      </c>
      <c r="G104" s="1" t="str">
        <f>TEXT(Sales_Performance_Detail_1[[#This Row],[Date]],"mmm")</f>
        <v>Jan</v>
      </c>
      <c r="H104" s="1" t="str">
        <f>TEXT(Sales_Performance_Detail_1[[#This Row],[Date]],"yyyy")</f>
        <v>2023</v>
      </c>
      <c r="I104" s="55" t="s">
        <v>270</v>
      </c>
      <c r="J104" s="55" t="s">
        <v>33</v>
      </c>
      <c r="K104" s="55" t="s">
        <v>26</v>
      </c>
    </row>
    <row r="105" spans="1:11" x14ac:dyDescent="0.25">
      <c r="A105" s="1">
        <v>44947</v>
      </c>
      <c r="B105" s="55" t="s">
        <v>17</v>
      </c>
      <c r="C105" s="55" t="s">
        <v>44</v>
      </c>
      <c r="D105" s="35">
        <v>3</v>
      </c>
      <c r="E105" s="35">
        <v>414</v>
      </c>
      <c r="F105" s="35">
        <v>1242</v>
      </c>
      <c r="G105" s="1" t="str">
        <f>TEXT(Sales_Performance_Detail_1[[#This Row],[Date]],"mmm")</f>
        <v>Jan</v>
      </c>
      <c r="H105" s="1" t="str">
        <f>TEXT(Sales_Performance_Detail_1[[#This Row],[Date]],"yyyy")</f>
        <v>2023</v>
      </c>
      <c r="I105" s="55" t="s">
        <v>275</v>
      </c>
      <c r="J105" s="55" t="s">
        <v>18</v>
      </c>
      <c r="K105" s="55" t="s">
        <v>19</v>
      </c>
    </row>
    <row r="106" spans="1:11" x14ac:dyDescent="0.25">
      <c r="A106" s="1">
        <v>44947</v>
      </c>
      <c r="B106" s="55" t="s">
        <v>39</v>
      </c>
      <c r="C106" s="55" t="s">
        <v>27</v>
      </c>
      <c r="D106" s="35">
        <v>2</v>
      </c>
      <c r="E106" s="35">
        <v>252</v>
      </c>
      <c r="F106" s="35">
        <v>504</v>
      </c>
      <c r="G106" s="1" t="str">
        <f>TEXT(Sales_Performance_Detail_1[[#This Row],[Date]],"mmm")</f>
        <v>Jan</v>
      </c>
      <c r="H106" s="1" t="str">
        <f>TEXT(Sales_Performance_Detail_1[[#This Row],[Date]],"yyyy")</f>
        <v>2023</v>
      </c>
      <c r="I106" s="55" t="s">
        <v>268</v>
      </c>
      <c r="J106" s="55" t="s">
        <v>41</v>
      </c>
      <c r="K106" s="55" t="s">
        <v>16</v>
      </c>
    </row>
    <row r="107" spans="1:11" x14ac:dyDescent="0.25">
      <c r="A107" s="1">
        <v>44947</v>
      </c>
      <c r="B107" s="55" t="s">
        <v>67</v>
      </c>
      <c r="C107" s="55" t="s">
        <v>46</v>
      </c>
      <c r="D107" s="35">
        <v>1</v>
      </c>
      <c r="E107" s="35">
        <v>243</v>
      </c>
      <c r="F107" s="35">
        <v>243</v>
      </c>
      <c r="G107" s="1" t="str">
        <f>TEXT(Sales_Performance_Detail_1[[#This Row],[Date]],"mmm")</f>
        <v>Jan</v>
      </c>
      <c r="H107" s="1" t="str">
        <f>TEXT(Sales_Performance_Detail_1[[#This Row],[Date]],"yyyy")</f>
        <v>2023</v>
      </c>
      <c r="I107" s="55" t="s">
        <v>51</v>
      </c>
      <c r="J107" s="55" t="s">
        <v>51</v>
      </c>
      <c r="K107" s="55" t="s">
        <v>19</v>
      </c>
    </row>
    <row r="108" spans="1:11" x14ac:dyDescent="0.25">
      <c r="A108" s="1">
        <v>44948</v>
      </c>
      <c r="B108" s="55" t="s">
        <v>56</v>
      </c>
      <c r="C108" s="55" t="s">
        <v>44</v>
      </c>
      <c r="D108" s="35">
        <v>22</v>
      </c>
      <c r="E108" s="35">
        <v>491</v>
      </c>
      <c r="F108" s="35">
        <v>10802</v>
      </c>
      <c r="G108" s="1" t="str">
        <f>TEXT(Sales_Performance_Detail_1[[#This Row],[Date]],"mmm")</f>
        <v>Jan</v>
      </c>
      <c r="H108" s="1" t="str">
        <f>TEXT(Sales_Performance_Detail_1[[#This Row],[Date]],"yyyy")</f>
        <v>2023</v>
      </c>
      <c r="I108" s="55" t="s">
        <v>279</v>
      </c>
      <c r="J108" s="55" t="s">
        <v>57</v>
      </c>
      <c r="K108" s="55" t="s">
        <v>16</v>
      </c>
    </row>
    <row r="109" spans="1:11" x14ac:dyDescent="0.25">
      <c r="A109" s="1">
        <v>44948</v>
      </c>
      <c r="B109" s="55" t="s">
        <v>77</v>
      </c>
      <c r="C109" s="55" t="s">
        <v>46</v>
      </c>
      <c r="D109" s="35">
        <v>2</v>
      </c>
      <c r="E109" s="35">
        <v>150</v>
      </c>
      <c r="F109" s="35">
        <v>300</v>
      </c>
      <c r="G109" s="1" t="str">
        <f>TEXT(Sales_Performance_Detail_1[[#This Row],[Date]],"mmm")</f>
        <v>Jan</v>
      </c>
      <c r="H109" s="1" t="str">
        <f>TEXT(Sales_Performance_Detail_1[[#This Row],[Date]],"yyyy")</f>
        <v>2023</v>
      </c>
      <c r="I109" s="55" t="s">
        <v>269</v>
      </c>
      <c r="J109" s="55" t="s">
        <v>78</v>
      </c>
      <c r="K109" s="55" t="s">
        <v>19</v>
      </c>
    </row>
    <row r="110" spans="1:11" x14ac:dyDescent="0.25">
      <c r="A110" s="1">
        <v>44948</v>
      </c>
      <c r="B110" s="55" t="s">
        <v>105</v>
      </c>
      <c r="C110" s="55" t="s">
        <v>40</v>
      </c>
      <c r="D110" s="35">
        <v>1</v>
      </c>
      <c r="E110" s="35">
        <v>264</v>
      </c>
      <c r="F110" s="35">
        <v>264</v>
      </c>
      <c r="G110" s="1" t="str">
        <f>TEXT(Sales_Performance_Detail_1[[#This Row],[Date]],"mmm")</f>
        <v>Jan</v>
      </c>
      <c r="H110" s="1" t="str">
        <f>TEXT(Sales_Performance_Detail_1[[#This Row],[Date]],"yyyy")</f>
        <v>2023</v>
      </c>
      <c r="I110" s="55" t="s">
        <v>275</v>
      </c>
      <c r="J110" s="55" t="s">
        <v>18</v>
      </c>
      <c r="K110" s="55" t="s">
        <v>19</v>
      </c>
    </row>
    <row r="111" spans="1:11" x14ac:dyDescent="0.25">
      <c r="A111" s="1">
        <v>44948</v>
      </c>
      <c r="B111" s="55" t="s">
        <v>119</v>
      </c>
      <c r="C111" s="55" t="s">
        <v>10</v>
      </c>
      <c r="D111" s="35">
        <v>19</v>
      </c>
      <c r="E111" s="35">
        <v>136</v>
      </c>
      <c r="F111" s="35">
        <v>2584</v>
      </c>
      <c r="G111" s="1" t="str">
        <f>TEXT(Sales_Performance_Detail_1[[#This Row],[Date]],"mmm")</f>
        <v>Jan</v>
      </c>
      <c r="H111" s="1" t="str">
        <f>TEXT(Sales_Performance_Detail_1[[#This Row],[Date]],"yyyy")</f>
        <v>2023</v>
      </c>
      <c r="I111" s="55" t="s">
        <v>268</v>
      </c>
      <c r="J111" s="55" t="s">
        <v>120</v>
      </c>
      <c r="K111" s="55" t="s">
        <v>16</v>
      </c>
    </row>
    <row r="112" spans="1:11" x14ac:dyDescent="0.25">
      <c r="A112" s="1">
        <v>44948</v>
      </c>
      <c r="B112" s="55" t="s">
        <v>31</v>
      </c>
      <c r="C112" s="55" t="s">
        <v>32</v>
      </c>
      <c r="D112" s="35">
        <v>1</v>
      </c>
      <c r="E112" s="35">
        <v>254</v>
      </c>
      <c r="F112" s="35">
        <v>254</v>
      </c>
      <c r="G112" s="1" t="str">
        <f>TEXT(Sales_Performance_Detail_1[[#This Row],[Date]],"mmm")</f>
        <v>Jan</v>
      </c>
      <c r="H112" s="1" t="str">
        <f>TEXT(Sales_Performance_Detail_1[[#This Row],[Date]],"yyyy")</f>
        <v>2023</v>
      </c>
      <c r="I112" s="55" t="s">
        <v>270</v>
      </c>
      <c r="J112" s="55" t="s">
        <v>33</v>
      </c>
      <c r="K112" s="55" t="s">
        <v>26</v>
      </c>
    </row>
    <row r="113" spans="1:11" x14ac:dyDescent="0.25">
      <c r="A113" s="1">
        <v>44948</v>
      </c>
      <c r="B113" s="55" t="s">
        <v>43</v>
      </c>
      <c r="C113" s="55" t="s">
        <v>37</v>
      </c>
      <c r="D113" s="35">
        <v>2</v>
      </c>
      <c r="E113" s="35">
        <v>136</v>
      </c>
      <c r="F113" s="35">
        <v>272</v>
      </c>
      <c r="G113" s="1" t="str">
        <f>TEXT(Sales_Performance_Detail_1[[#This Row],[Date]],"mmm")</f>
        <v>Jan</v>
      </c>
      <c r="H113" s="1" t="str">
        <f>TEXT(Sales_Performance_Detail_1[[#This Row],[Date]],"yyyy")</f>
        <v>2023</v>
      </c>
      <c r="I113" s="55" t="s">
        <v>272</v>
      </c>
      <c r="J113" s="55" t="s">
        <v>45</v>
      </c>
      <c r="K113" s="55" t="s">
        <v>12</v>
      </c>
    </row>
    <row r="114" spans="1:11" x14ac:dyDescent="0.25">
      <c r="A114" s="1">
        <v>44949</v>
      </c>
      <c r="B114" s="55" t="s">
        <v>112</v>
      </c>
      <c r="C114" s="55" t="s">
        <v>32</v>
      </c>
      <c r="D114" s="35">
        <v>2</v>
      </c>
      <c r="E114" s="35">
        <v>450</v>
      </c>
      <c r="F114" s="35">
        <v>900</v>
      </c>
      <c r="G114" s="1" t="str">
        <f>TEXT(Sales_Performance_Detail_1[[#This Row],[Date]],"mmm")</f>
        <v>Jan</v>
      </c>
      <c r="H114" s="1" t="str">
        <f>TEXT(Sales_Performance_Detail_1[[#This Row],[Date]],"yyyy")</f>
        <v>2023</v>
      </c>
      <c r="I114" s="55" t="s">
        <v>276</v>
      </c>
      <c r="J114" s="55" t="s">
        <v>101</v>
      </c>
      <c r="K114" s="55" t="s">
        <v>12</v>
      </c>
    </row>
    <row r="115" spans="1:11" x14ac:dyDescent="0.25">
      <c r="A115" s="1">
        <v>44949</v>
      </c>
      <c r="B115" s="55" t="s">
        <v>87</v>
      </c>
      <c r="C115" s="55" t="s">
        <v>46</v>
      </c>
      <c r="D115" s="35">
        <v>2</v>
      </c>
      <c r="E115" s="35">
        <v>439</v>
      </c>
      <c r="F115" s="35">
        <v>878</v>
      </c>
      <c r="G115" s="1" t="str">
        <f>TEXT(Sales_Performance_Detail_1[[#This Row],[Date]],"mmm")</f>
        <v>Jan</v>
      </c>
      <c r="H115" s="1" t="str">
        <f>TEXT(Sales_Performance_Detail_1[[#This Row],[Date]],"yyyy")</f>
        <v>2023</v>
      </c>
      <c r="I115" s="55" t="s">
        <v>271</v>
      </c>
      <c r="J115" s="55" t="s">
        <v>88</v>
      </c>
      <c r="K115" s="55" t="s">
        <v>26</v>
      </c>
    </row>
    <row r="116" spans="1:11" x14ac:dyDescent="0.25">
      <c r="A116" s="1">
        <v>44949</v>
      </c>
      <c r="B116" s="55" t="s">
        <v>77</v>
      </c>
      <c r="C116" s="55" t="s">
        <v>29</v>
      </c>
      <c r="D116" s="35">
        <v>23</v>
      </c>
      <c r="E116" s="35">
        <v>140</v>
      </c>
      <c r="F116" s="35">
        <v>3220</v>
      </c>
      <c r="G116" s="1" t="str">
        <f>TEXT(Sales_Performance_Detail_1[[#This Row],[Date]],"mmm")</f>
        <v>Jan</v>
      </c>
      <c r="H116" s="1" t="str">
        <f>TEXT(Sales_Performance_Detail_1[[#This Row],[Date]],"yyyy")</f>
        <v>2023</v>
      </c>
      <c r="I116" s="55" t="s">
        <v>269</v>
      </c>
      <c r="J116" s="55" t="s">
        <v>78</v>
      </c>
      <c r="K116" s="55" t="s">
        <v>19</v>
      </c>
    </row>
    <row r="117" spans="1:11" x14ac:dyDescent="0.25">
      <c r="A117" s="1">
        <v>44949</v>
      </c>
      <c r="B117" s="55" t="s">
        <v>66</v>
      </c>
      <c r="C117" s="55" t="s">
        <v>44</v>
      </c>
      <c r="D117" s="35">
        <v>3</v>
      </c>
      <c r="E117" s="35">
        <v>259</v>
      </c>
      <c r="F117" s="35">
        <v>777</v>
      </c>
      <c r="G117" s="1" t="str">
        <f>TEXT(Sales_Performance_Detail_1[[#This Row],[Date]],"mmm")</f>
        <v>Jan</v>
      </c>
      <c r="H117" s="1" t="str">
        <f>TEXT(Sales_Performance_Detail_1[[#This Row],[Date]],"yyyy")</f>
        <v>2023</v>
      </c>
      <c r="I117" s="55" t="s">
        <v>275</v>
      </c>
      <c r="J117" s="55" t="s">
        <v>18</v>
      </c>
      <c r="K117" s="55" t="s">
        <v>19</v>
      </c>
    </row>
    <row r="118" spans="1:11" x14ac:dyDescent="0.25">
      <c r="A118" s="1">
        <v>44949</v>
      </c>
      <c r="B118" s="55" t="s">
        <v>112</v>
      </c>
      <c r="C118" s="55" t="s">
        <v>10</v>
      </c>
      <c r="D118" s="35">
        <v>2</v>
      </c>
      <c r="E118" s="35">
        <v>324</v>
      </c>
      <c r="F118" s="35">
        <v>648</v>
      </c>
      <c r="G118" s="1" t="str">
        <f>TEXT(Sales_Performance_Detail_1[[#This Row],[Date]],"mmm")</f>
        <v>Jan</v>
      </c>
      <c r="H118" s="1" t="str">
        <f>TEXT(Sales_Performance_Detail_1[[#This Row],[Date]],"yyyy")</f>
        <v>2023</v>
      </c>
      <c r="I118" s="55" t="s">
        <v>276</v>
      </c>
      <c r="J118" s="55" t="s">
        <v>101</v>
      </c>
      <c r="K118" s="55" t="s">
        <v>12</v>
      </c>
    </row>
    <row r="119" spans="1:11" x14ac:dyDescent="0.25">
      <c r="A119" s="1">
        <v>44950</v>
      </c>
      <c r="B119" s="55" t="s">
        <v>71</v>
      </c>
      <c r="C119" s="55" t="s">
        <v>10</v>
      </c>
      <c r="D119" s="35">
        <v>2</v>
      </c>
      <c r="E119" s="35">
        <v>374</v>
      </c>
      <c r="F119" s="35">
        <v>748</v>
      </c>
      <c r="G119" s="1" t="str">
        <f>TEXT(Sales_Performance_Detail_1[[#This Row],[Date]],"mmm")</f>
        <v>Jan</v>
      </c>
      <c r="H119" s="1" t="str">
        <f>TEXT(Sales_Performance_Detail_1[[#This Row],[Date]],"yyyy")</f>
        <v>2023</v>
      </c>
      <c r="I119" s="55" t="s">
        <v>15</v>
      </c>
      <c r="J119" s="55" t="s">
        <v>15</v>
      </c>
      <c r="K119" s="55" t="s">
        <v>16</v>
      </c>
    </row>
    <row r="120" spans="1:11" x14ac:dyDescent="0.25">
      <c r="A120" s="1">
        <v>44950</v>
      </c>
      <c r="B120" s="55" t="s">
        <v>23</v>
      </c>
      <c r="C120" s="55" t="s">
        <v>24</v>
      </c>
      <c r="D120" s="35">
        <v>11</v>
      </c>
      <c r="E120" s="35">
        <v>433</v>
      </c>
      <c r="F120" s="35">
        <v>4763</v>
      </c>
      <c r="G120" s="1" t="str">
        <f>TEXT(Sales_Performance_Detail_1[[#This Row],[Date]],"mmm")</f>
        <v>Jan</v>
      </c>
      <c r="H120" s="1" t="str">
        <f>TEXT(Sales_Performance_Detail_1[[#This Row],[Date]],"yyyy")</f>
        <v>2023</v>
      </c>
      <c r="I120" s="55" t="s">
        <v>271</v>
      </c>
      <c r="J120" s="55" t="s">
        <v>25</v>
      </c>
      <c r="K120" s="55" t="s">
        <v>26</v>
      </c>
    </row>
    <row r="121" spans="1:11" x14ac:dyDescent="0.25">
      <c r="A121" s="1">
        <v>44950</v>
      </c>
      <c r="B121" s="55" t="s">
        <v>67</v>
      </c>
      <c r="C121" s="55" t="s">
        <v>44</v>
      </c>
      <c r="D121" s="35">
        <v>3</v>
      </c>
      <c r="E121" s="35">
        <v>377</v>
      </c>
      <c r="F121" s="35">
        <v>1131</v>
      </c>
      <c r="G121" s="1" t="str">
        <f>TEXT(Sales_Performance_Detail_1[[#This Row],[Date]],"mmm")</f>
        <v>Jan</v>
      </c>
      <c r="H121" s="1" t="str">
        <f>TEXT(Sales_Performance_Detail_1[[#This Row],[Date]],"yyyy")</f>
        <v>2023</v>
      </c>
      <c r="I121" s="55" t="s">
        <v>51</v>
      </c>
      <c r="J121" s="55" t="s">
        <v>51</v>
      </c>
      <c r="K121" s="55" t="s">
        <v>19</v>
      </c>
    </row>
    <row r="122" spans="1:11" x14ac:dyDescent="0.25">
      <c r="A122" s="1">
        <v>44951</v>
      </c>
      <c r="B122" s="55" t="s">
        <v>13</v>
      </c>
      <c r="C122" s="55" t="s">
        <v>32</v>
      </c>
      <c r="D122" s="35">
        <v>2</v>
      </c>
      <c r="E122" s="35">
        <v>308</v>
      </c>
      <c r="F122" s="35">
        <v>616</v>
      </c>
      <c r="G122" s="1" t="str">
        <f>TEXT(Sales_Performance_Detail_1[[#This Row],[Date]],"mmm")</f>
        <v>Jan</v>
      </c>
      <c r="H122" s="1" t="str">
        <f>TEXT(Sales_Performance_Detail_1[[#This Row],[Date]],"yyyy")</f>
        <v>2023</v>
      </c>
      <c r="I122" s="55" t="s">
        <v>15</v>
      </c>
      <c r="J122" s="55" t="s">
        <v>15</v>
      </c>
      <c r="K122" s="55" t="s">
        <v>16</v>
      </c>
    </row>
    <row r="123" spans="1:11" x14ac:dyDescent="0.25">
      <c r="A123" s="1">
        <v>44951</v>
      </c>
      <c r="B123" s="55" t="s">
        <v>91</v>
      </c>
      <c r="C123" s="55" t="s">
        <v>40</v>
      </c>
      <c r="D123" s="35">
        <v>1</v>
      </c>
      <c r="E123" s="35">
        <v>199</v>
      </c>
      <c r="F123" s="35">
        <v>199</v>
      </c>
      <c r="G123" s="1" t="str">
        <f>TEXT(Sales_Performance_Detail_1[[#This Row],[Date]],"mmm")</f>
        <v>Jan</v>
      </c>
      <c r="H123" s="1" t="str">
        <f>TEXT(Sales_Performance_Detail_1[[#This Row],[Date]],"yyyy")</f>
        <v>2023</v>
      </c>
      <c r="I123" s="55" t="s">
        <v>15</v>
      </c>
      <c r="J123" s="55" t="s">
        <v>15</v>
      </c>
      <c r="K123" s="55" t="s">
        <v>16</v>
      </c>
    </row>
    <row r="124" spans="1:11" x14ac:dyDescent="0.25">
      <c r="A124" s="1">
        <v>44951</v>
      </c>
      <c r="B124" s="55" t="s">
        <v>42</v>
      </c>
      <c r="C124" s="55" t="s">
        <v>27</v>
      </c>
      <c r="D124" s="35">
        <v>3</v>
      </c>
      <c r="E124" s="35">
        <v>464</v>
      </c>
      <c r="F124" s="35">
        <v>1392</v>
      </c>
      <c r="G124" s="1" t="str">
        <f>TEXT(Sales_Performance_Detail_1[[#This Row],[Date]],"mmm")</f>
        <v>Jan</v>
      </c>
      <c r="H124" s="1" t="str">
        <f>TEXT(Sales_Performance_Detail_1[[#This Row],[Date]],"yyyy")</f>
        <v>2023</v>
      </c>
      <c r="I124" s="55" t="s">
        <v>15</v>
      </c>
      <c r="J124" s="55" t="s">
        <v>15</v>
      </c>
      <c r="K124" s="55" t="s">
        <v>16</v>
      </c>
    </row>
    <row r="125" spans="1:11" x14ac:dyDescent="0.25">
      <c r="A125" s="1">
        <v>44951</v>
      </c>
      <c r="B125" s="55" t="s">
        <v>48</v>
      </c>
      <c r="C125" s="55" t="s">
        <v>46</v>
      </c>
      <c r="D125" s="35">
        <v>2</v>
      </c>
      <c r="E125" s="35">
        <v>319</v>
      </c>
      <c r="F125" s="35">
        <v>638</v>
      </c>
      <c r="G125" s="1" t="str">
        <f>TEXT(Sales_Performance_Detail_1[[#This Row],[Date]],"mmm")</f>
        <v>Jan</v>
      </c>
      <c r="H125" s="1" t="str">
        <f>TEXT(Sales_Performance_Detail_1[[#This Row],[Date]],"yyyy")</f>
        <v>2023</v>
      </c>
      <c r="I125" s="55" t="s">
        <v>270</v>
      </c>
      <c r="J125" s="55" t="s">
        <v>33</v>
      </c>
      <c r="K125" s="55" t="s">
        <v>26</v>
      </c>
    </row>
    <row r="126" spans="1:11" x14ac:dyDescent="0.25">
      <c r="A126" s="1">
        <v>44952</v>
      </c>
      <c r="B126" s="55" t="s">
        <v>48</v>
      </c>
      <c r="C126" s="55" t="s">
        <v>32</v>
      </c>
      <c r="D126" s="35">
        <v>2</v>
      </c>
      <c r="E126" s="35">
        <v>465</v>
      </c>
      <c r="F126" s="35">
        <v>930</v>
      </c>
      <c r="G126" s="1" t="str">
        <f>TEXT(Sales_Performance_Detail_1[[#This Row],[Date]],"mmm")</f>
        <v>Jan</v>
      </c>
      <c r="H126" s="1" t="str">
        <f>TEXT(Sales_Performance_Detail_1[[#This Row],[Date]],"yyyy")</f>
        <v>2023</v>
      </c>
      <c r="I126" s="55" t="s">
        <v>270</v>
      </c>
      <c r="J126" s="55" t="s">
        <v>33</v>
      </c>
      <c r="K126" s="55" t="s">
        <v>26</v>
      </c>
    </row>
    <row r="127" spans="1:11" x14ac:dyDescent="0.25">
      <c r="A127" s="1">
        <v>44952</v>
      </c>
      <c r="B127" s="55" t="s">
        <v>71</v>
      </c>
      <c r="C127" s="55" t="s">
        <v>27</v>
      </c>
      <c r="D127" s="35">
        <v>2</v>
      </c>
      <c r="E127" s="35">
        <v>182</v>
      </c>
      <c r="F127" s="35">
        <v>364</v>
      </c>
      <c r="G127" s="1" t="str">
        <f>TEXT(Sales_Performance_Detail_1[[#This Row],[Date]],"mmm")</f>
        <v>Jan</v>
      </c>
      <c r="H127" s="1" t="str">
        <f>TEXT(Sales_Performance_Detail_1[[#This Row],[Date]],"yyyy")</f>
        <v>2023</v>
      </c>
      <c r="I127" s="55" t="s">
        <v>15</v>
      </c>
      <c r="J127" s="55" t="s">
        <v>15</v>
      </c>
      <c r="K127" s="55" t="s">
        <v>16</v>
      </c>
    </row>
    <row r="128" spans="1:11" x14ac:dyDescent="0.25">
      <c r="A128" s="1">
        <v>44952</v>
      </c>
      <c r="B128" s="55" t="s">
        <v>66</v>
      </c>
      <c r="C128" s="55" t="s">
        <v>27</v>
      </c>
      <c r="D128" s="35">
        <v>1</v>
      </c>
      <c r="E128" s="35">
        <v>401</v>
      </c>
      <c r="F128" s="35">
        <v>401</v>
      </c>
      <c r="G128" s="1" t="str">
        <f>TEXT(Sales_Performance_Detail_1[[#This Row],[Date]],"mmm")</f>
        <v>Jan</v>
      </c>
      <c r="H128" s="1" t="str">
        <f>TEXT(Sales_Performance_Detail_1[[#This Row],[Date]],"yyyy")</f>
        <v>2023</v>
      </c>
      <c r="I128" s="55" t="s">
        <v>275</v>
      </c>
      <c r="J128" s="55" t="s">
        <v>18</v>
      </c>
      <c r="K128" s="55" t="s">
        <v>19</v>
      </c>
    </row>
    <row r="129" spans="1:11" x14ac:dyDescent="0.25">
      <c r="A129" s="1">
        <v>44952</v>
      </c>
      <c r="B129" s="55" t="s">
        <v>91</v>
      </c>
      <c r="C129" s="55" t="s">
        <v>37</v>
      </c>
      <c r="D129" s="35">
        <v>7</v>
      </c>
      <c r="E129" s="35">
        <v>293</v>
      </c>
      <c r="F129" s="35">
        <v>2051</v>
      </c>
      <c r="G129" s="1" t="str">
        <f>TEXT(Sales_Performance_Detail_1[[#This Row],[Date]],"mmm")</f>
        <v>Jan</v>
      </c>
      <c r="H129" s="1" t="str">
        <f>TEXT(Sales_Performance_Detail_1[[#This Row],[Date]],"yyyy")</f>
        <v>2023</v>
      </c>
      <c r="I129" s="55" t="s">
        <v>15</v>
      </c>
      <c r="J129" s="55" t="s">
        <v>15</v>
      </c>
      <c r="K129" s="55" t="s">
        <v>16</v>
      </c>
    </row>
    <row r="130" spans="1:11" x14ac:dyDescent="0.25">
      <c r="A130" s="1">
        <v>44952</v>
      </c>
      <c r="B130" s="55" t="s">
        <v>42</v>
      </c>
      <c r="C130" s="55" t="s">
        <v>29</v>
      </c>
      <c r="D130" s="35">
        <v>1</v>
      </c>
      <c r="E130" s="35">
        <v>147</v>
      </c>
      <c r="F130" s="35">
        <v>147</v>
      </c>
      <c r="G130" s="1" t="str">
        <f>TEXT(Sales_Performance_Detail_1[[#This Row],[Date]],"mmm")</f>
        <v>Jan</v>
      </c>
      <c r="H130" s="1" t="str">
        <f>TEXT(Sales_Performance_Detail_1[[#This Row],[Date]],"yyyy")</f>
        <v>2023</v>
      </c>
      <c r="I130" s="55" t="s">
        <v>15</v>
      </c>
      <c r="J130" s="55" t="s">
        <v>15</v>
      </c>
      <c r="K130" s="55" t="s">
        <v>16</v>
      </c>
    </row>
    <row r="131" spans="1:11" x14ac:dyDescent="0.25">
      <c r="A131" s="1">
        <v>44952</v>
      </c>
      <c r="B131" s="55" t="s">
        <v>105</v>
      </c>
      <c r="C131" s="55" t="s">
        <v>40</v>
      </c>
      <c r="D131" s="35">
        <v>20</v>
      </c>
      <c r="E131" s="35">
        <v>136</v>
      </c>
      <c r="F131" s="35">
        <v>2720</v>
      </c>
      <c r="G131" s="1" t="str">
        <f>TEXT(Sales_Performance_Detail_1[[#This Row],[Date]],"mmm")</f>
        <v>Jan</v>
      </c>
      <c r="H131" s="1" t="str">
        <f>TEXT(Sales_Performance_Detail_1[[#This Row],[Date]],"yyyy")</f>
        <v>2023</v>
      </c>
      <c r="I131" s="55" t="s">
        <v>275</v>
      </c>
      <c r="J131" s="55" t="s">
        <v>18</v>
      </c>
      <c r="K131" s="55" t="s">
        <v>19</v>
      </c>
    </row>
    <row r="132" spans="1:11" x14ac:dyDescent="0.25">
      <c r="A132" s="1">
        <v>44953</v>
      </c>
      <c r="B132" s="55" t="s">
        <v>92</v>
      </c>
      <c r="C132" s="55" t="s">
        <v>37</v>
      </c>
      <c r="D132" s="35">
        <v>20</v>
      </c>
      <c r="E132" s="35">
        <v>348</v>
      </c>
      <c r="F132" s="35">
        <v>6960</v>
      </c>
      <c r="G132" s="1" t="str">
        <f>TEXT(Sales_Performance_Detail_1[[#This Row],[Date]],"mmm")</f>
        <v>Jan</v>
      </c>
      <c r="H132" s="1" t="str">
        <f>TEXT(Sales_Performance_Detail_1[[#This Row],[Date]],"yyyy")</f>
        <v>2023</v>
      </c>
      <c r="I132" s="55" t="s">
        <v>277</v>
      </c>
      <c r="J132" s="55" t="s">
        <v>93</v>
      </c>
      <c r="K132" s="55" t="s">
        <v>12</v>
      </c>
    </row>
    <row r="133" spans="1:11" x14ac:dyDescent="0.25">
      <c r="A133" s="1">
        <v>44953</v>
      </c>
      <c r="B133" s="55" t="s">
        <v>109</v>
      </c>
      <c r="C133" s="55" t="s">
        <v>40</v>
      </c>
      <c r="D133" s="35">
        <v>2</v>
      </c>
      <c r="E133" s="35">
        <v>244</v>
      </c>
      <c r="F133" s="35">
        <v>488</v>
      </c>
      <c r="G133" s="1" t="str">
        <f>TEXT(Sales_Performance_Detail_1[[#This Row],[Date]],"mmm")</f>
        <v>Jan</v>
      </c>
      <c r="H133" s="1" t="str">
        <f>TEXT(Sales_Performance_Detail_1[[#This Row],[Date]],"yyyy")</f>
        <v>2023</v>
      </c>
      <c r="I133" s="55" t="s">
        <v>270</v>
      </c>
      <c r="J133" s="55" t="s">
        <v>110</v>
      </c>
      <c r="K133" s="55" t="s">
        <v>26</v>
      </c>
    </row>
    <row r="134" spans="1:11" x14ac:dyDescent="0.25">
      <c r="A134" s="1">
        <v>44953</v>
      </c>
      <c r="B134" s="55" t="s">
        <v>102</v>
      </c>
      <c r="C134" s="55" t="s">
        <v>27</v>
      </c>
      <c r="D134" s="35">
        <v>1</v>
      </c>
      <c r="E134" s="35">
        <v>253</v>
      </c>
      <c r="F134" s="35">
        <v>253</v>
      </c>
      <c r="G134" s="1" t="str">
        <f>TEXT(Sales_Performance_Detail_1[[#This Row],[Date]],"mmm")</f>
        <v>Jan</v>
      </c>
      <c r="H134" s="1" t="str">
        <f>TEXT(Sales_Performance_Detail_1[[#This Row],[Date]],"yyyy")</f>
        <v>2023</v>
      </c>
      <c r="I134" s="55" t="s">
        <v>275</v>
      </c>
      <c r="J134" s="55" t="s">
        <v>62</v>
      </c>
      <c r="K134" s="55" t="s">
        <v>19</v>
      </c>
    </row>
    <row r="135" spans="1:11" x14ac:dyDescent="0.25">
      <c r="A135" s="1">
        <v>44953</v>
      </c>
      <c r="B135" s="55" t="s">
        <v>112</v>
      </c>
      <c r="C135" s="55" t="s">
        <v>44</v>
      </c>
      <c r="D135" s="35">
        <v>1</v>
      </c>
      <c r="E135" s="35">
        <v>155</v>
      </c>
      <c r="F135" s="35">
        <v>155</v>
      </c>
      <c r="G135" s="1" t="str">
        <f>TEXT(Sales_Performance_Detail_1[[#This Row],[Date]],"mmm")</f>
        <v>Jan</v>
      </c>
      <c r="H135" s="1" t="str">
        <f>TEXT(Sales_Performance_Detail_1[[#This Row],[Date]],"yyyy")</f>
        <v>2023</v>
      </c>
      <c r="I135" s="55" t="s">
        <v>276</v>
      </c>
      <c r="J135" s="55" t="s">
        <v>101</v>
      </c>
      <c r="K135" s="55" t="s">
        <v>12</v>
      </c>
    </row>
    <row r="136" spans="1:11" x14ac:dyDescent="0.25">
      <c r="A136" s="1">
        <v>44954</v>
      </c>
      <c r="B136" s="55" t="s">
        <v>54</v>
      </c>
      <c r="C136" s="55" t="s">
        <v>44</v>
      </c>
      <c r="D136" s="35">
        <v>2</v>
      </c>
      <c r="E136" s="35">
        <v>100</v>
      </c>
      <c r="F136" s="35">
        <v>200</v>
      </c>
      <c r="G136" s="1" t="str">
        <f>TEXT(Sales_Performance_Detail_1[[#This Row],[Date]],"mmm")</f>
        <v>Jan</v>
      </c>
      <c r="H136" s="1" t="str">
        <f>TEXT(Sales_Performance_Detail_1[[#This Row],[Date]],"yyyy")</f>
        <v>2023</v>
      </c>
      <c r="I136" s="55" t="s">
        <v>15</v>
      </c>
      <c r="J136" s="55" t="s">
        <v>15</v>
      </c>
      <c r="K136" s="55" t="s">
        <v>16</v>
      </c>
    </row>
    <row r="137" spans="1:11" x14ac:dyDescent="0.25">
      <c r="A137" s="1">
        <v>44954</v>
      </c>
      <c r="B137" s="55" t="s">
        <v>42</v>
      </c>
      <c r="C137" s="55" t="s">
        <v>27</v>
      </c>
      <c r="D137" s="35">
        <v>1</v>
      </c>
      <c r="E137" s="35">
        <v>319</v>
      </c>
      <c r="F137" s="35">
        <v>319</v>
      </c>
      <c r="G137" s="1" t="str">
        <f>TEXT(Sales_Performance_Detail_1[[#This Row],[Date]],"mmm")</f>
        <v>Jan</v>
      </c>
      <c r="H137" s="1" t="str">
        <f>TEXT(Sales_Performance_Detail_1[[#This Row],[Date]],"yyyy")</f>
        <v>2023</v>
      </c>
      <c r="I137" s="55" t="s">
        <v>15</v>
      </c>
      <c r="J137" s="55" t="s">
        <v>15</v>
      </c>
      <c r="K137" s="55" t="s">
        <v>16</v>
      </c>
    </row>
    <row r="138" spans="1:11" x14ac:dyDescent="0.25">
      <c r="A138" s="1">
        <v>44954</v>
      </c>
      <c r="B138" s="55" t="s">
        <v>23</v>
      </c>
      <c r="C138" s="55" t="s">
        <v>44</v>
      </c>
      <c r="D138" s="35">
        <v>3</v>
      </c>
      <c r="E138" s="35">
        <v>284</v>
      </c>
      <c r="F138" s="35">
        <v>852</v>
      </c>
      <c r="G138" s="1" t="str">
        <f>TEXT(Sales_Performance_Detail_1[[#This Row],[Date]],"mmm")</f>
        <v>Jan</v>
      </c>
      <c r="H138" s="1" t="str">
        <f>TEXT(Sales_Performance_Detail_1[[#This Row],[Date]],"yyyy")</f>
        <v>2023</v>
      </c>
      <c r="I138" s="55" t="s">
        <v>271</v>
      </c>
      <c r="J138" s="55" t="s">
        <v>25</v>
      </c>
      <c r="K138" s="55" t="s">
        <v>26</v>
      </c>
    </row>
    <row r="139" spans="1:11" x14ac:dyDescent="0.25">
      <c r="A139" s="1">
        <v>44955</v>
      </c>
      <c r="B139" s="55" t="s">
        <v>91</v>
      </c>
      <c r="C139" s="55" t="s">
        <v>32</v>
      </c>
      <c r="D139" s="35">
        <v>1</v>
      </c>
      <c r="E139" s="35">
        <v>167</v>
      </c>
      <c r="F139" s="35">
        <v>167</v>
      </c>
      <c r="G139" s="1" t="str">
        <f>TEXT(Sales_Performance_Detail_1[[#This Row],[Date]],"mmm")</f>
        <v>Jan</v>
      </c>
      <c r="H139" s="1" t="str">
        <f>TEXT(Sales_Performance_Detail_1[[#This Row],[Date]],"yyyy")</f>
        <v>2023</v>
      </c>
      <c r="I139" s="55" t="s">
        <v>15</v>
      </c>
      <c r="J139" s="55" t="s">
        <v>15</v>
      </c>
      <c r="K139" s="55" t="s">
        <v>16</v>
      </c>
    </row>
    <row r="140" spans="1:11" x14ac:dyDescent="0.25">
      <c r="A140" s="1">
        <v>44955</v>
      </c>
      <c r="B140" s="55" t="s">
        <v>71</v>
      </c>
      <c r="C140" s="55" t="s">
        <v>32</v>
      </c>
      <c r="D140" s="35">
        <v>2</v>
      </c>
      <c r="E140" s="35">
        <v>370</v>
      </c>
      <c r="F140" s="35">
        <v>740</v>
      </c>
      <c r="G140" s="1" t="str">
        <f>TEXT(Sales_Performance_Detail_1[[#This Row],[Date]],"mmm")</f>
        <v>Jan</v>
      </c>
      <c r="H140" s="1" t="str">
        <f>TEXT(Sales_Performance_Detail_1[[#This Row],[Date]],"yyyy")</f>
        <v>2023</v>
      </c>
      <c r="I140" s="55" t="s">
        <v>15</v>
      </c>
      <c r="J140" s="55" t="s">
        <v>15</v>
      </c>
      <c r="K140" s="55" t="s">
        <v>16</v>
      </c>
    </row>
    <row r="141" spans="1:11" x14ac:dyDescent="0.25">
      <c r="A141" s="1">
        <v>44955</v>
      </c>
      <c r="B141" s="55" t="s">
        <v>91</v>
      </c>
      <c r="C141" s="55" t="s">
        <v>32</v>
      </c>
      <c r="D141" s="35">
        <v>22</v>
      </c>
      <c r="E141" s="35">
        <v>365</v>
      </c>
      <c r="F141" s="35">
        <v>8030</v>
      </c>
      <c r="G141" s="1" t="str">
        <f>TEXT(Sales_Performance_Detail_1[[#This Row],[Date]],"mmm")</f>
        <v>Jan</v>
      </c>
      <c r="H141" s="1" t="str">
        <f>TEXT(Sales_Performance_Detail_1[[#This Row],[Date]],"yyyy")</f>
        <v>2023</v>
      </c>
      <c r="I141" s="55" t="s">
        <v>15</v>
      </c>
      <c r="J141" s="55" t="s">
        <v>15</v>
      </c>
      <c r="K141" s="55" t="s">
        <v>16</v>
      </c>
    </row>
    <row r="142" spans="1:11" x14ac:dyDescent="0.25">
      <c r="A142" s="1">
        <v>44956</v>
      </c>
      <c r="B142" s="55" t="s">
        <v>162</v>
      </c>
      <c r="C142" s="55" t="s">
        <v>37</v>
      </c>
      <c r="D142" s="35">
        <v>3</v>
      </c>
      <c r="E142" s="35">
        <v>222</v>
      </c>
      <c r="F142" s="35">
        <v>666</v>
      </c>
      <c r="G142" s="1" t="str">
        <f>TEXT(Sales_Performance_Detail_1[[#This Row],[Date]],"mmm")</f>
        <v>Jan</v>
      </c>
      <c r="H142" s="1" t="str">
        <f>TEXT(Sales_Performance_Detail_1[[#This Row],[Date]],"yyyy")</f>
        <v>2023</v>
      </c>
      <c r="I142" s="55" t="s">
        <v>268</v>
      </c>
      <c r="J142" s="55" t="s">
        <v>120</v>
      </c>
      <c r="K142" s="55" t="s">
        <v>16</v>
      </c>
    </row>
    <row r="143" spans="1:11" x14ac:dyDescent="0.25">
      <c r="A143" s="1">
        <v>44956</v>
      </c>
      <c r="B143" s="55" t="s">
        <v>96</v>
      </c>
      <c r="C143" s="55" t="s">
        <v>27</v>
      </c>
      <c r="D143" s="35">
        <v>1</v>
      </c>
      <c r="E143" s="35">
        <v>200</v>
      </c>
      <c r="F143" s="35">
        <v>200</v>
      </c>
      <c r="G143" s="1" t="str">
        <f>TEXT(Sales_Performance_Detail_1[[#This Row],[Date]],"mmm")</f>
        <v>Jan</v>
      </c>
      <c r="H143" s="1" t="str">
        <f>TEXT(Sales_Performance_Detail_1[[#This Row],[Date]],"yyyy")</f>
        <v>2023</v>
      </c>
      <c r="I143" s="55" t="s">
        <v>275</v>
      </c>
      <c r="J143" s="55" t="s">
        <v>62</v>
      </c>
      <c r="K143" s="55" t="s">
        <v>19</v>
      </c>
    </row>
    <row r="144" spans="1:11" x14ac:dyDescent="0.25">
      <c r="A144" s="1">
        <v>44956</v>
      </c>
      <c r="B144" s="55" t="s">
        <v>49</v>
      </c>
      <c r="C144" s="55" t="s">
        <v>37</v>
      </c>
      <c r="D144" s="35">
        <v>3</v>
      </c>
      <c r="E144" s="35">
        <v>429</v>
      </c>
      <c r="F144" s="35">
        <v>1287</v>
      </c>
      <c r="G144" s="1" t="str">
        <f>TEXT(Sales_Performance_Detail_1[[#This Row],[Date]],"mmm")</f>
        <v>Jan</v>
      </c>
      <c r="H144" s="1" t="str">
        <f>TEXT(Sales_Performance_Detail_1[[#This Row],[Date]],"yyyy")</f>
        <v>2023</v>
      </c>
      <c r="I144" s="55" t="s">
        <v>268</v>
      </c>
      <c r="J144" s="55" t="s">
        <v>41</v>
      </c>
      <c r="K144" s="55" t="s">
        <v>16</v>
      </c>
    </row>
    <row r="145" spans="1:11" x14ac:dyDescent="0.25">
      <c r="A145" s="1">
        <v>44957</v>
      </c>
      <c r="B145" s="55" t="s">
        <v>43</v>
      </c>
      <c r="C145" s="55" t="s">
        <v>37</v>
      </c>
      <c r="D145" s="35">
        <v>3</v>
      </c>
      <c r="E145" s="35">
        <v>129</v>
      </c>
      <c r="F145" s="35">
        <v>387</v>
      </c>
      <c r="G145" s="1" t="str">
        <f>TEXT(Sales_Performance_Detail_1[[#This Row],[Date]],"mmm")</f>
        <v>Jan</v>
      </c>
      <c r="H145" s="1" t="str">
        <f>TEXT(Sales_Performance_Detail_1[[#This Row],[Date]],"yyyy")</f>
        <v>2023</v>
      </c>
      <c r="I145" s="55" t="s">
        <v>272</v>
      </c>
      <c r="J145" s="55" t="s">
        <v>45</v>
      </c>
      <c r="K145" s="55" t="s">
        <v>12</v>
      </c>
    </row>
    <row r="146" spans="1:11" x14ac:dyDescent="0.25">
      <c r="A146" s="1">
        <v>44957</v>
      </c>
      <c r="B146" s="55" t="s">
        <v>31</v>
      </c>
      <c r="C146" s="55" t="s">
        <v>32</v>
      </c>
      <c r="D146" s="35">
        <v>2</v>
      </c>
      <c r="E146" s="35">
        <v>355</v>
      </c>
      <c r="F146" s="35">
        <v>710</v>
      </c>
      <c r="G146" s="1" t="str">
        <f>TEXT(Sales_Performance_Detail_1[[#This Row],[Date]],"mmm")</f>
        <v>Jan</v>
      </c>
      <c r="H146" s="1" t="str">
        <f>TEXT(Sales_Performance_Detail_1[[#This Row],[Date]],"yyyy")</f>
        <v>2023</v>
      </c>
      <c r="I146" s="55" t="s">
        <v>270</v>
      </c>
      <c r="J146" s="55" t="s">
        <v>33</v>
      </c>
      <c r="K146" s="55" t="s">
        <v>26</v>
      </c>
    </row>
    <row r="147" spans="1:11" x14ac:dyDescent="0.25">
      <c r="A147" s="1">
        <v>44957</v>
      </c>
      <c r="B147" s="55" t="s">
        <v>13</v>
      </c>
      <c r="C147" s="55" t="s">
        <v>27</v>
      </c>
      <c r="D147" s="35">
        <v>2</v>
      </c>
      <c r="E147" s="35">
        <v>168</v>
      </c>
      <c r="F147" s="35">
        <v>336</v>
      </c>
      <c r="G147" s="1" t="str">
        <f>TEXT(Sales_Performance_Detail_1[[#This Row],[Date]],"mmm")</f>
        <v>Jan</v>
      </c>
      <c r="H147" s="1" t="str">
        <f>TEXT(Sales_Performance_Detail_1[[#This Row],[Date]],"yyyy")</f>
        <v>2023</v>
      </c>
      <c r="I147" s="55" t="s">
        <v>15</v>
      </c>
      <c r="J147" s="55" t="s">
        <v>15</v>
      </c>
      <c r="K147" s="55" t="s">
        <v>16</v>
      </c>
    </row>
    <row r="148" spans="1:11" x14ac:dyDescent="0.25">
      <c r="A148" s="1">
        <v>44957</v>
      </c>
      <c r="B148" s="55" t="s">
        <v>59</v>
      </c>
      <c r="C148" s="55" t="s">
        <v>27</v>
      </c>
      <c r="D148" s="35">
        <v>2</v>
      </c>
      <c r="E148" s="35">
        <v>210</v>
      </c>
      <c r="F148" s="35">
        <v>420</v>
      </c>
      <c r="G148" s="1" t="str">
        <f>TEXT(Sales_Performance_Detail_1[[#This Row],[Date]],"mmm")</f>
        <v>Jan</v>
      </c>
      <c r="H148" s="1" t="str">
        <f>TEXT(Sales_Performance_Detail_1[[#This Row],[Date]],"yyyy")</f>
        <v>2023</v>
      </c>
      <c r="I148" s="55" t="s">
        <v>268</v>
      </c>
      <c r="J148" s="55" t="s">
        <v>41</v>
      </c>
      <c r="K148" s="55" t="s">
        <v>16</v>
      </c>
    </row>
    <row r="149" spans="1:11" x14ac:dyDescent="0.25">
      <c r="A149" s="1">
        <v>44957</v>
      </c>
      <c r="B149" s="55" t="s">
        <v>43</v>
      </c>
      <c r="C149" s="55" t="s">
        <v>40</v>
      </c>
      <c r="D149" s="35">
        <v>1</v>
      </c>
      <c r="E149" s="35">
        <v>138</v>
      </c>
      <c r="F149" s="35">
        <v>138</v>
      </c>
      <c r="G149" s="1" t="str">
        <f>TEXT(Sales_Performance_Detail_1[[#This Row],[Date]],"mmm")</f>
        <v>Jan</v>
      </c>
      <c r="H149" s="1" t="str">
        <f>TEXT(Sales_Performance_Detail_1[[#This Row],[Date]],"yyyy")</f>
        <v>2023</v>
      </c>
      <c r="I149" s="55" t="s">
        <v>272</v>
      </c>
      <c r="J149" s="55" t="s">
        <v>45</v>
      </c>
      <c r="K149" s="55" t="s">
        <v>12</v>
      </c>
    </row>
    <row r="150" spans="1:11" x14ac:dyDescent="0.25">
      <c r="A150" s="1">
        <v>44957</v>
      </c>
      <c r="B150" s="55" t="s">
        <v>98</v>
      </c>
      <c r="C150" s="55" t="s">
        <v>37</v>
      </c>
      <c r="D150" s="35">
        <v>3</v>
      </c>
      <c r="E150" s="35">
        <v>493</v>
      </c>
      <c r="F150" s="35">
        <v>1479</v>
      </c>
      <c r="G150" s="1" t="str">
        <f>TEXT(Sales_Performance_Detail_1[[#This Row],[Date]],"mmm")</f>
        <v>Jan</v>
      </c>
      <c r="H150" s="1" t="str">
        <f>TEXT(Sales_Performance_Detail_1[[#This Row],[Date]],"yyyy")</f>
        <v>2023</v>
      </c>
      <c r="I150" s="55" t="s">
        <v>51</v>
      </c>
      <c r="J150" s="55" t="s">
        <v>51</v>
      </c>
      <c r="K150" s="55" t="s">
        <v>19</v>
      </c>
    </row>
    <row r="151" spans="1:11" x14ac:dyDescent="0.25">
      <c r="A151" s="1">
        <v>44958</v>
      </c>
      <c r="B151" s="55" t="s">
        <v>42</v>
      </c>
      <c r="C151" s="55" t="s">
        <v>32</v>
      </c>
      <c r="D151" s="35">
        <v>1</v>
      </c>
      <c r="E151" s="35">
        <v>160</v>
      </c>
      <c r="F151" s="35">
        <v>160</v>
      </c>
      <c r="G151" s="1" t="str">
        <f>TEXT(Sales_Performance_Detail_1[[#This Row],[Date]],"mmm")</f>
        <v>Feb</v>
      </c>
      <c r="H151" s="1" t="str">
        <f>TEXT(Sales_Performance_Detail_1[[#This Row],[Date]],"yyyy")</f>
        <v>2023</v>
      </c>
      <c r="I151" s="55" t="s">
        <v>15</v>
      </c>
      <c r="J151" s="55" t="s">
        <v>15</v>
      </c>
      <c r="K151" s="55" t="s">
        <v>16</v>
      </c>
    </row>
    <row r="152" spans="1:11" x14ac:dyDescent="0.25">
      <c r="A152" s="1">
        <v>44958</v>
      </c>
      <c r="B152" s="55" t="s">
        <v>98</v>
      </c>
      <c r="C152" s="55" t="s">
        <v>46</v>
      </c>
      <c r="D152" s="35">
        <v>2</v>
      </c>
      <c r="E152" s="35">
        <v>151</v>
      </c>
      <c r="F152" s="35">
        <v>302</v>
      </c>
      <c r="G152" s="1" t="str">
        <f>TEXT(Sales_Performance_Detail_1[[#This Row],[Date]],"mmm")</f>
        <v>Feb</v>
      </c>
      <c r="H152" s="1" t="str">
        <f>TEXT(Sales_Performance_Detail_1[[#This Row],[Date]],"yyyy")</f>
        <v>2023</v>
      </c>
      <c r="I152" s="55" t="s">
        <v>51</v>
      </c>
      <c r="J152" s="55" t="s">
        <v>51</v>
      </c>
      <c r="K152" s="55" t="s">
        <v>19</v>
      </c>
    </row>
    <row r="153" spans="1:11" x14ac:dyDescent="0.25">
      <c r="A153" s="1">
        <v>44958</v>
      </c>
      <c r="B153" s="55" t="s">
        <v>61</v>
      </c>
      <c r="C153" s="55" t="s">
        <v>44</v>
      </c>
      <c r="D153" s="35">
        <v>3</v>
      </c>
      <c r="E153" s="35">
        <v>383</v>
      </c>
      <c r="F153" s="35">
        <v>1149</v>
      </c>
      <c r="G153" s="1" t="str">
        <f>TEXT(Sales_Performance_Detail_1[[#This Row],[Date]],"mmm")</f>
        <v>Feb</v>
      </c>
      <c r="H153" s="1" t="str">
        <f>TEXT(Sales_Performance_Detail_1[[#This Row],[Date]],"yyyy")</f>
        <v>2023</v>
      </c>
      <c r="I153" s="55" t="s">
        <v>275</v>
      </c>
      <c r="J153" s="55" t="s">
        <v>62</v>
      </c>
      <c r="K153" s="55" t="s">
        <v>19</v>
      </c>
    </row>
    <row r="154" spans="1:11" x14ac:dyDescent="0.25">
      <c r="A154" s="1">
        <v>44958</v>
      </c>
      <c r="B154" s="55" t="s">
        <v>105</v>
      </c>
      <c r="C154" s="55" t="s">
        <v>35</v>
      </c>
      <c r="D154" s="35">
        <v>3</v>
      </c>
      <c r="E154" s="35">
        <v>187</v>
      </c>
      <c r="F154" s="35">
        <v>561</v>
      </c>
      <c r="G154" s="1" t="str">
        <f>TEXT(Sales_Performance_Detail_1[[#This Row],[Date]],"mmm")</f>
        <v>Feb</v>
      </c>
      <c r="H154" s="1" t="str">
        <f>TEXT(Sales_Performance_Detail_1[[#This Row],[Date]],"yyyy")</f>
        <v>2023</v>
      </c>
      <c r="I154" s="55" t="s">
        <v>275</v>
      </c>
      <c r="J154" s="55" t="s">
        <v>18</v>
      </c>
      <c r="K154" s="55" t="s">
        <v>19</v>
      </c>
    </row>
    <row r="155" spans="1:11" x14ac:dyDescent="0.25">
      <c r="A155" s="1">
        <v>44958</v>
      </c>
      <c r="B155" s="55" t="s">
        <v>55</v>
      </c>
      <c r="C155" s="55" t="s">
        <v>37</v>
      </c>
      <c r="D155" s="35">
        <v>1</v>
      </c>
      <c r="E155" s="35">
        <v>111</v>
      </c>
      <c r="F155" s="35">
        <v>111</v>
      </c>
      <c r="G155" s="1" t="str">
        <f>TEXT(Sales_Performance_Detail_1[[#This Row],[Date]],"mmm")</f>
        <v>Feb</v>
      </c>
      <c r="H155" s="1" t="str">
        <f>TEXT(Sales_Performance_Detail_1[[#This Row],[Date]],"yyyy")</f>
        <v>2023</v>
      </c>
      <c r="I155" s="55" t="s">
        <v>15</v>
      </c>
      <c r="J155" s="55" t="s">
        <v>15</v>
      </c>
      <c r="K155" s="55" t="s">
        <v>16</v>
      </c>
    </row>
    <row r="156" spans="1:11" x14ac:dyDescent="0.25">
      <c r="A156" s="1">
        <v>44958</v>
      </c>
      <c r="B156" s="55" t="s">
        <v>63</v>
      </c>
      <c r="C156" s="55" t="s">
        <v>32</v>
      </c>
      <c r="D156" s="35">
        <v>1</v>
      </c>
      <c r="E156" s="35">
        <v>114</v>
      </c>
      <c r="F156" s="35">
        <v>114</v>
      </c>
      <c r="G156" s="1" t="str">
        <f>TEXT(Sales_Performance_Detail_1[[#This Row],[Date]],"mmm")</f>
        <v>Feb</v>
      </c>
      <c r="H156" s="1" t="str">
        <f>TEXT(Sales_Performance_Detail_1[[#This Row],[Date]],"yyyy")</f>
        <v>2023</v>
      </c>
      <c r="I156" s="55" t="s">
        <v>275</v>
      </c>
      <c r="J156" s="55" t="s">
        <v>64</v>
      </c>
      <c r="K156" s="55" t="s">
        <v>19</v>
      </c>
    </row>
    <row r="157" spans="1:11" x14ac:dyDescent="0.25">
      <c r="A157" s="1">
        <v>44958</v>
      </c>
      <c r="B157" s="55" t="s">
        <v>77</v>
      </c>
      <c r="C157" s="55" t="s">
        <v>27</v>
      </c>
      <c r="D157" s="35">
        <v>2</v>
      </c>
      <c r="E157" s="35">
        <v>208</v>
      </c>
      <c r="F157" s="35">
        <v>416</v>
      </c>
      <c r="G157" s="1" t="str">
        <f>TEXT(Sales_Performance_Detail_1[[#This Row],[Date]],"mmm")</f>
        <v>Feb</v>
      </c>
      <c r="H157" s="1" t="str">
        <f>TEXT(Sales_Performance_Detail_1[[#This Row],[Date]],"yyyy")</f>
        <v>2023</v>
      </c>
      <c r="I157" s="55" t="s">
        <v>269</v>
      </c>
      <c r="J157" s="55" t="s">
        <v>78</v>
      </c>
      <c r="K157" s="55" t="s">
        <v>19</v>
      </c>
    </row>
    <row r="158" spans="1:11" x14ac:dyDescent="0.25">
      <c r="A158" s="1">
        <v>44959</v>
      </c>
      <c r="B158" s="55" t="s">
        <v>122</v>
      </c>
      <c r="C158" s="55" t="s">
        <v>37</v>
      </c>
      <c r="D158" s="35">
        <v>1</v>
      </c>
      <c r="E158" s="35">
        <v>288</v>
      </c>
      <c r="F158" s="35">
        <v>288</v>
      </c>
      <c r="G158" s="1" t="str">
        <f>TEXT(Sales_Performance_Detail_1[[#This Row],[Date]],"mmm")</f>
        <v>Feb</v>
      </c>
      <c r="H158" s="1" t="str">
        <f>TEXT(Sales_Performance_Detail_1[[#This Row],[Date]],"yyyy")</f>
        <v>2023</v>
      </c>
      <c r="I158" s="55" t="s">
        <v>269</v>
      </c>
      <c r="J158" s="55" t="s">
        <v>78</v>
      </c>
      <c r="K158" s="55" t="s">
        <v>19</v>
      </c>
    </row>
    <row r="159" spans="1:11" x14ac:dyDescent="0.25">
      <c r="A159" s="1">
        <v>44959</v>
      </c>
      <c r="B159" s="55" t="s">
        <v>13</v>
      </c>
      <c r="C159" s="55" t="s">
        <v>27</v>
      </c>
      <c r="D159" s="35">
        <v>3</v>
      </c>
      <c r="E159" s="35">
        <v>282</v>
      </c>
      <c r="F159" s="35">
        <v>846</v>
      </c>
      <c r="G159" s="1" t="str">
        <f>TEXT(Sales_Performance_Detail_1[[#This Row],[Date]],"mmm")</f>
        <v>Feb</v>
      </c>
      <c r="H159" s="1" t="str">
        <f>TEXT(Sales_Performance_Detail_1[[#This Row],[Date]],"yyyy")</f>
        <v>2023</v>
      </c>
      <c r="I159" s="55" t="s">
        <v>15</v>
      </c>
      <c r="J159" s="55" t="s">
        <v>15</v>
      </c>
      <c r="K159" s="55" t="s">
        <v>16</v>
      </c>
    </row>
    <row r="160" spans="1:11" x14ac:dyDescent="0.25">
      <c r="A160" s="1">
        <v>44960</v>
      </c>
      <c r="B160" s="55" t="s">
        <v>65</v>
      </c>
      <c r="C160" s="55" t="s">
        <v>32</v>
      </c>
      <c r="D160" s="35">
        <v>1</v>
      </c>
      <c r="E160" s="35">
        <v>372</v>
      </c>
      <c r="F160" s="35">
        <v>372</v>
      </c>
      <c r="G160" s="1" t="str">
        <f>TEXT(Sales_Performance_Detail_1[[#This Row],[Date]],"mmm")</f>
        <v>Feb</v>
      </c>
      <c r="H160" s="1" t="str">
        <f>TEXT(Sales_Performance_Detail_1[[#This Row],[Date]],"yyyy")</f>
        <v>2023</v>
      </c>
      <c r="I160" s="55" t="s">
        <v>275</v>
      </c>
      <c r="J160" s="55" t="s">
        <v>62</v>
      </c>
      <c r="K160" s="55" t="s">
        <v>19</v>
      </c>
    </row>
    <row r="161" spans="1:11" x14ac:dyDescent="0.25">
      <c r="A161" s="1">
        <v>44960</v>
      </c>
      <c r="B161" s="55" t="s">
        <v>98</v>
      </c>
      <c r="C161" s="55" t="s">
        <v>29</v>
      </c>
      <c r="D161" s="35">
        <v>2</v>
      </c>
      <c r="E161" s="35">
        <v>119</v>
      </c>
      <c r="F161" s="35">
        <v>238</v>
      </c>
      <c r="G161" s="1" t="str">
        <f>TEXT(Sales_Performance_Detail_1[[#This Row],[Date]],"mmm")</f>
        <v>Feb</v>
      </c>
      <c r="H161" s="1" t="str">
        <f>TEXT(Sales_Performance_Detail_1[[#This Row],[Date]],"yyyy")</f>
        <v>2023</v>
      </c>
      <c r="I161" s="55" t="s">
        <v>51</v>
      </c>
      <c r="J161" s="55" t="s">
        <v>51</v>
      </c>
      <c r="K161" s="55" t="s">
        <v>19</v>
      </c>
    </row>
    <row r="162" spans="1:11" x14ac:dyDescent="0.25">
      <c r="A162" s="1">
        <v>44960</v>
      </c>
      <c r="B162" s="55" t="s">
        <v>61</v>
      </c>
      <c r="C162" s="55" t="s">
        <v>10</v>
      </c>
      <c r="D162" s="35">
        <v>1</v>
      </c>
      <c r="E162" s="35">
        <v>114</v>
      </c>
      <c r="F162" s="35">
        <v>114</v>
      </c>
      <c r="G162" s="1" t="str">
        <f>TEXT(Sales_Performance_Detail_1[[#This Row],[Date]],"mmm")</f>
        <v>Feb</v>
      </c>
      <c r="H162" s="1" t="str">
        <f>TEXT(Sales_Performance_Detail_1[[#This Row],[Date]],"yyyy")</f>
        <v>2023</v>
      </c>
      <c r="I162" s="55" t="s">
        <v>275</v>
      </c>
      <c r="J162" s="55" t="s">
        <v>62</v>
      </c>
      <c r="K162" s="55" t="s">
        <v>19</v>
      </c>
    </row>
    <row r="163" spans="1:11" x14ac:dyDescent="0.25">
      <c r="A163" s="1">
        <v>44960</v>
      </c>
      <c r="B163" s="55" t="s">
        <v>109</v>
      </c>
      <c r="C163" s="55" t="s">
        <v>40</v>
      </c>
      <c r="D163" s="35">
        <v>1</v>
      </c>
      <c r="E163" s="35">
        <v>367</v>
      </c>
      <c r="F163" s="35">
        <v>367</v>
      </c>
      <c r="G163" s="1" t="str">
        <f>TEXT(Sales_Performance_Detail_1[[#This Row],[Date]],"mmm")</f>
        <v>Feb</v>
      </c>
      <c r="H163" s="1" t="str">
        <f>TEXT(Sales_Performance_Detail_1[[#This Row],[Date]],"yyyy")</f>
        <v>2023</v>
      </c>
      <c r="I163" s="55" t="s">
        <v>270</v>
      </c>
      <c r="J163" s="55" t="s">
        <v>110</v>
      </c>
      <c r="K163" s="55" t="s">
        <v>26</v>
      </c>
    </row>
    <row r="164" spans="1:11" x14ac:dyDescent="0.25">
      <c r="A164" s="1">
        <v>44961</v>
      </c>
      <c r="B164" s="55" t="s">
        <v>61</v>
      </c>
      <c r="C164" s="55" t="s">
        <v>44</v>
      </c>
      <c r="D164" s="35">
        <v>3</v>
      </c>
      <c r="E164" s="35">
        <v>247</v>
      </c>
      <c r="F164" s="35">
        <v>741</v>
      </c>
      <c r="G164" s="1" t="str">
        <f>TEXT(Sales_Performance_Detail_1[[#This Row],[Date]],"mmm")</f>
        <v>Feb</v>
      </c>
      <c r="H164" s="1" t="str">
        <f>TEXT(Sales_Performance_Detail_1[[#This Row],[Date]],"yyyy")</f>
        <v>2023</v>
      </c>
      <c r="I164" s="55" t="s">
        <v>275</v>
      </c>
      <c r="J164" s="55" t="s">
        <v>62</v>
      </c>
      <c r="K164" s="55" t="s">
        <v>19</v>
      </c>
    </row>
    <row r="165" spans="1:11" x14ac:dyDescent="0.25">
      <c r="A165" s="1">
        <v>44961</v>
      </c>
      <c r="B165" s="55" t="s">
        <v>71</v>
      </c>
      <c r="C165" s="55" t="s">
        <v>24</v>
      </c>
      <c r="D165" s="35">
        <v>2</v>
      </c>
      <c r="E165" s="35">
        <v>365</v>
      </c>
      <c r="F165" s="35">
        <v>730</v>
      </c>
      <c r="G165" s="1" t="str">
        <f>TEXT(Sales_Performance_Detail_1[[#This Row],[Date]],"mmm")</f>
        <v>Feb</v>
      </c>
      <c r="H165" s="1" t="str">
        <f>TEXT(Sales_Performance_Detail_1[[#This Row],[Date]],"yyyy")</f>
        <v>2023</v>
      </c>
      <c r="I165" s="55" t="s">
        <v>15</v>
      </c>
      <c r="J165" s="55" t="s">
        <v>15</v>
      </c>
      <c r="K165" s="55" t="s">
        <v>16</v>
      </c>
    </row>
    <row r="166" spans="1:11" x14ac:dyDescent="0.25">
      <c r="A166" s="1">
        <v>44961</v>
      </c>
      <c r="B166" s="55" t="s">
        <v>63</v>
      </c>
      <c r="C166" s="55" t="s">
        <v>35</v>
      </c>
      <c r="D166" s="35">
        <v>1</v>
      </c>
      <c r="E166" s="35">
        <v>410</v>
      </c>
      <c r="F166" s="35">
        <v>410</v>
      </c>
      <c r="G166" s="1" t="str">
        <f>TEXT(Sales_Performance_Detail_1[[#This Row],[Date]],"mmm")</f>
        <v>Feb</v>
      </c>
      <c r="H166" s="1" t="str">
        <f>TEXT(Sales_Performance_Detail_1[[#This Row],[Date]],"yyyy")</f>
        <v>2023</v>
      </c>
      <c r="I166" s="55" t="s">
        <v>275</v>
      </c>
      <c r="J166" s="55" t="s">
        <v>64</v>
      </c>
      <c r="K166" s="55" t="s">
        <v>19</v>
      </c>
    </row>
    <row r="167" spans="1:11" x14ac:dyDescent="0.25">
      <c r="A167" s="1">
        <v>44962</v>
      </c>
      <c r="B167" s="55" t="s">
        <v>74</v>
      </c>
      <c r="C167" s="55" t="s">
        <v>44</v>
      </c>
      <c r="D167" s="35">
        <v>3</v>
      </c>
      <c r="E167" s="35">
        <v>163</v>
      </c>
      <c r="F167" s="35">
        <v>489</v>
      </c>
      <c r="G167" s="1" t="str">
        <f>TEXT(Sales_Performance_Detail_1[[#This Row],[Date]],"mmm")</f>
        <v>Feb</v>
      </c>
      <c r="H167" s="1" t="str">
        <f>TEXT(Sales_Performance_Detail_1[[#This Row],[Date]],"yyyy")</f>
        <v>2023</v>
      </c>
      <c r="I167" s="55" t="s">
        <v>272</v>
      </c>
      <c r="J167" s="55" t="s">
        <v>69</v>
      </c>
      <c r="K167" s="55" t="s">
        <v>12</v>
      </c>
    </row>
    <row r="168" spans="1:11" x14ac:dyDescent="0.25">
      <c r="A168" s="1">
        <v>44962</v>
      </c>
      <c r="B168" s="55" t="s">
        <v>108</v>
      </c>
      <c r="C168" s="55" t="s">
        <v>29</v>
      </c>
      <c r="D168" s="35">
        <v>2</v>
      </c>
      <c r="E168" s="35">
        <v>164</v>
      </c>
      <c r="F168" s="35">
        <v>328</v>
      </c>
      <c r="G168" s="1" t="str">
        <f>TEXT(Sales_Performance_Detail_1[[#This Row],[Date]],"mmm")</f>
        <v>Feb</v>
      </c>
      <c r="H168" s="1" t="str">
        <f>TEXT(Sales_Performance_Detail_1[[#This Row],[Date]],"yyyy")</f>
        <v>2023</v>
      </c>
      <c r="I168" s="55" t="s">
        <v>275</v>
      </c>
      <c r="J168" s="55" t="s">
        <v>62</v>
      </c>
      <c r="K168" s="55" t="s">
        <v>19</v>
      </c>
    </row>
    <row r="169" spans="1:11" x14ac:dyDescent="0.25">
      <c r="A169" s="1">
        <v>44962</v>
      </c>
      <c r="B169" s="55" t="s">
        <v>71</v>
      </c>
      <c r="C169" s="55" t="s">
        <v>14</v>
      </c>
      <c r="D169" s="35">
        <v>2</v>
      </c>
      <c r="E169" s="35">
        <v>278</v>
      </c>
      <c r="F169" s="35">
        <v>556</v>
      </c>
      <c r="G169" s="1" t="str">
        <f>TEXT(Sales_Performance_Detail_1[[#This Row],[Date]],"mmm")</f>
        <v>Feb</v>
      </c>
      <c r="H169" s="1" t="str">
        <f>TEXT(Sales_Performance_Detail_1[[#This Row],[Date]],"yyyy")</f>
        <v>2023</v>
      </c>
      <c r="I169" s="55" t="s">
        <v>15</v>
      </c>
      <c r="J169" s="55" t="s">
        <v>15</v>
      </c>
      <c r="K169" s="55" t="s">
        <v>16</v>
      </c>
    </row>
    <row r="170" spans="1:11" x14ac:dyDescent="0.25">
      <c r="A170" s="1">
        <v>44963</v>
      </c>
      <c r="B170" s="55" t="s">
        <v>56</v>
      </c>
      <c r="C170" s="55" t="s">
        <v>37</v>
      </c>
      <c r="D170" s="35">
        <v>3</v>
      </c>
      <c r="E170" s="35">
        <v>396</v>
      </c>
      <c r="F170" s="35">
        <v>1188</v>
      </c>
      <c r="G170" s="1" t="str">
        <f>TEXT(Sales_Performance_Detail_1[[#This Row],[Date]],"mmm")</f>
        <v>Feb</v>
      </c>
      <c r="H170" s="1" t="str">
        <f>TEXT(Sales_Performance_Detail_1[[#This Row],[Date]],"yyyy")</f>
        <v>2023</v>
      </c>
      <c r="I170" s="55" t="s">
        <v>279</v>
      </c>
      <c r="J170" s="55" t="s">
        <v>57</v>
      </c>
      <c r="K170" s="55" t="s">
        <v>16</v>
      </c>
    </row>
    <row r="171" spans="1:11" x14ac:dyDescent="0.25">
      <c r="A171" s="1">
        <v>44963</v>
      </c>
      <c r="B171" s="55" t="s">
        <v>49</v>
      </c>
      <c r="C171" s="55" t="s">
        <v>10</v>
      </c>
      <c r="D171" s="35">
        <v>2</v>
      </c>
      <c r="E171" s="35">
        <v>296</v>
      </c>
      <c r="F171" s="35">
        <v>592</v>
      </c>
      <c r="G171" s="1" t="str">
        <f>TEXT(Sales_Performance_Detail_1[[#This Row],[Date]],"mmm")</f>
        <v>Feb</v>
      </c>
      <c r="H171" s="1" t="str">
        <f>TEXT(Sales_Performance_Detail_1[[#This Row],[Date]],"yyyy")</f>
        <v>2023</v>
      </c>
      <c r="I171" s="55" t="s">
        <v>268</v>
      </c>
      <c r="J171" s="55" t="s">
        <v>41</v>
      </c>
      <c r="K171" s="55" t="s">
        <v>16</v>
      </c>
    </row>
    <row r="172" spans="1:11" x14ac:dyDescent="0.25">
      <c r="A172" s="1">
        <v>44963</v>
      </c>
      <c r="B172" s="55" t="s">
        <v>67</v>
      </c>
      <c r="C172" s="55" t="s">
        <v>37</v>
      </c>
      <c r="D172" s="35">
        <v>1</v>
      </c>
      <c r="E172" s="35">
        <v>233</v>
      </c>
      <c r="F172" s="35">
        <v>233</v>
      </c>
      <c r="G172" s="1" t="str">
        <f>TEXT(Sales_Performance_Detail_1[[#This Row],[Date]],"mmm")</f>
        <v>Feb</v>
      </c>
      <c r="H172" s="1" t="str">
        <f>TEXT(Sales_Performance_Detail_1[[#This Row],[Date]],"yyyy")</f>
        <v>2023</v>
      </c>
      <c r="I172" s="55" t="s">
        <v>51</v>
      </c>
      <c r="J172" s="55" t="s">
        <v>51</v>
      </c>
      <c r="K172" s="55" t="s">
        <v>19</v>
      </c>
    </row>
    <row r="173" spans="1:11" x14ac:dyDescent="0.25">
      <c r="A173" s="1">
        <v>44963</v>
      </c>
      <c r="B173" s="55" t="s">
        <v>107</v>
      </c>
      <c r="C173" s="55" t="s">
        <v>24</v>
      </c>
      <c r="D173" s="35">
        <v>3</v>
      </c>
      <c r="E173" s="35">
        <v>189</v>
      </c>
      <c r="F173" s="35">
        <v>567</v>
      </c>
      <c r="G173" s="1" t="str">
        <f>TEXT(Sales_Performance_Detail_1[[#This Row],[Date]],"mmm")</f>
        <v>Feb</v>
      </c>
      <c r="H173" s="1" t="str">
        <f>TEXT(Sales_Performance_Detail_1[[#This Row],[Date]],"yyyy")</f>
        <v>2023</v>
      </c>
      <c r="I173" s="55" t="s">
        <v>275</v>
      </c>
      <c r="J173" s="55" t="s">
        <v>18</v>
      </c>
      <c r="K173" s="55" t="s">
        <v>19</v>
      </c>
    </row>
    <row r="174" spans="1:11" x14ac:dyDescent="0.25">
      <c r="A174" s="1">
        <v>44963</v>
      </c>
      <c r="B174" s="55" t="s">
        <v>102</v>
      </c>
      <c r="C174" s="55" t="s">
        <v>24</v>
      </c>
      <c r="D174" s="35">
        <v>1</v>
      </c>
      <c r="E174" s="35">
        <v>118</v>
      </c>
      <c r="F174" s="35">
        <v>118</v>
      </c>
      <c r="G174" s="1" t="str">
        <f>TEXT(Sales_Performance_Detail_1[[#This Row],[Date]],"mmm")</f>
        <v>Feb</v>
      </c>
      <c r="H174" s="1" t="str">
        <f>TEXT(Sales_Performance_Detail_1[[#This Row],[Date]],"yyyy")</f>
        <v>2023</v>
      </c>
      <c r="I174" s="55" t="s">
        <v>275</v>
      </c>
      <c r="J174" s="55" t="s">
        <v>62</v>
      </c>
      <c r="K174" s="55" t="s">
        <v>19</v>
      </c>
    </row>
    <row r="175" spans="1:11" x14ac:dyDescent="0.25">
      <c r="A175" s="1">
        <v>44963</v>
      </c>
      <c r="B175" s="55" t="s">
        <v>43</v>
      </c>
      <c r="C175" s="55" t="s">
        <v>29</v>
      </c>
      <c r="D175" s="35">
        <v>1</v>
      </c>
      <c r="E175" s="35">
        <v>426</v>
      </c>
      <c r="F175" s="35">
        <v>426</v>
      </c>
      <c r="G175" s="1" t="str">
        <f>TEXT(Sales_Performance_Detail_1[[#This Row],[Date]],"mmm")</f>
        <v>Feb</v>
      </c>
      <c r="H175" s="1" t="str">
        <f>TEXT(Sales_Performance_Detail_1[[#This Row],[Date]],"yyyy")</f>
        <v>2023</v>
      </c>
      <c r="I175" s="55" t="s">
        <v>272</v>
      </c>
      <c r="J175" s="55" t="s">
        <v>45</v>
      </c>
      <c r="K175" s="55" t="s">
        <v>12</v>
      </c>
    </row>
    <row r="176" spans="1:11" x14ac:dyDescent="0.25">
      <c r="A176" s="1">
        <v>44963</v>
      </c>
      <c r="B176" s="55" t="s">
        <v>96</v>
      </c>
      <c r="C176" s="55" t="s">
        <v>29</v>
      </c>
      <c r="D176" s="35">
        <v>3</v>
      </c>
      <c r="E176" s="35">
        <v>435</v>
      </c>
      <c r="F176" s="35">
        <v>1305</v>
      </c>
      <c r="G176" s="1" t="str">
        <f>TEXT(Sales_Performance_Detail_1[[#This Row],[Date]],"mmm")</f>
        <v>Feb</v>
      </c>
      <c r="H176" s="1" t="str">
        <f>TEXT(Sales_Performance_Detail_1[[#This Row],[Date]],"yyyy")</f>
        <v>2023</v>
      </c>
      <c r="I176" s="55" t="s">
        <v>275</v>
      </c>
      <c r="J176" s="55" t="s">
        <v>62</v>
      </c>
      <c r="K176" s="55" t="s">
        <v>19</v>
      </c>
    </row>
    <row r="177" spans="1:11" x14ac:dyDescent="0.25">
      <c r="A177" s="1">
        <v>44963</v>
      </c>
      <c r="B177" s="55" t="s">
        <v>67</v>
      </c>
      <c r="C177" s="55" t="s">
        <v>40</v>
      </c>
      <c r="D177" s="35">
        <v>1</v>
      </c>
      <c r="E177" s="35">
        <v>464</v>
      </c>
      <c r="F177" s="35">
        <v>464</v>
      </c>
      <c r="G177" s="1" t="str">
        <f>TEXT(Sales_Performance_Detail_1[[#This Row],[Date]],"mmm")</f>
        <v>Feb</v>
      </c>
      <c r="H177" s="1" t="str">
        <f>TEXT(Sales_Performance_Detail_1[[#This Row],[Date]],"yyyy")</f>
        <v>2023</v>
      </c>
      <c r="I177" s="55" t="s">
        <v>51</v>
      </c>
      <c r="J177" s="55" t="s">
        <v>51</v>
      </c>
      <c r="K177" s="55" t="s">
        <v>19</v>
      </c>
    </row>
    <row r="178" spans="1:11" x14ac:dyDescent="0.25">
      <c r="A178" s="1">
        <v>44964</v>
      </c>
      <c r="B178" s="55" t="s">
        <v>28</v>
      </c>
      <c r="C178" s="55" t="s">
        <v>27</v>
      </c>
      <c r="D178" s="35">
        <v>1</v>
      </c>
      <c r="E178" s="35">
        <v>337</v>
      </c>
      <c r="F178" s="35">
        <v>337</v>
      </c>
      <c r="G178" s="1" t="str">
        <f>TEXT(Sales_Performance_Detail_1[[#This Row],[Date]],"mmm")</f>
        <v>Feb</v>
      </c>
      <c r="H178" s="1" t="str">
        <f>TEXT(Sales_Performance_Detail_1[[#This Row],[Date]],"yyyy")</f>
        <v>2023</v>
      </c>
      <c r="I178" s="55" t="s">
        <v>274</v>
      </c>
      <c r="J178" s="55" t="s">
        <v>30</v>
      </c>
      <c r="K178" s="55" t="s">
        <v>16</v>
      </c>
    </row>
    <row r="179" spans="1:11" x14ac:dyDescent="0.25">
      <c r="A179" s="1">
        <v>44964</v>
      </c>
      <c r="B179" s="55" t="s">
        <v>181</v>
      </c>
      <c r="C179" s="55" t="s">
        <v>37</v>
      </c>
      <c r="D179" s="35">
        <v>1</v>
      </c>
      <c r="E179" s="35">
        <v>472</v>
      </c>
      <c r="F179" s="35">
        <v>472</v>
      </c>
      <c r="G179" s="1" t="str">
        <f>TEXT(Sales_Performance_Detail_1[[#This Row],[Date]],"mmm")</f>
        <v>Feb</v>
      </c>
      <c r="H179" s="1" t="str">
        <f>TEXT(Sales_Performance_Detail_1[[#This Row],[Date]],"yyyy")</f>
        <v>2023</v>
      </c>
      <c r="I179" s="55" t="s">
        <v>277</v>
      </c>
      <c r="J179" s="55" t="s">
        <v>93</v>
      </c>
      <c r="K179" s="55" t="s">
        <v>12</v>
      </c>
    </row>
    <row r="180" spans="1:11" x14ac:dyDescent="0.25">
      <c r="A180" s="1">
        <v>44964</v>
      </c>
      <c r="B180" s="55" t="s">
        <v>48</v>
      </c>
      <c r="C180" s="55" t="s">
        <v>40</v>
      </c>
      <c r="D180" s="35">
        <v>3</v>
      </c>
      <c r="E180" s="35">
        <v>185</v>
      </c>
      <c r="F180" s="35">
        <v>555</v>
      </c>
      <c r="G180" s="1" t="str">
        <f>TEXT(Sales_Performance_Detail_1[[#This Row],[Date]],"mmm")</f>
        <v>Feb</v>
      </c>
      <c r="H180" s="1" t="str">
        <f>TEXT(Sales_Performance_Detail_1[[#This Row],[Date]],"yyyy")</f>
        <v>2023</v>
      </c>
      <c r="I180" s="55" t="s">
        <v>270</v>
      </c>
      <c r="J180" s="55" t="s">
        <v>33</v>
      </c>
      <c r="K180" s="55" t="s">
        <v>26</v>
      </c>
    </row>
    <row r="181" spans="1:11" x14ac:dyDescent="0.25">
      <c r="A181" s="1">
        <v>44964</v>
      </c>
      <c r="B181" s="55" t="s">
        <v>68</v>
      </c>
      <c r="C181" s="55" t="s">
        <v>10</v>
      </c>
      <c r="D181" s="35">
        <v>1</v>
      </c>
      <c r="E181" s="35">
        <v>416</v>
      </c>
      <c r="F181" s="35">
        <v>416</v>
      </c>
      <c r="G181" s="1" t="str">
        <f>TEXT(Sales_Performance_Detail_1[[#This Row],[Date]],"mmm")</f>
        <v>Feb</v>
      </c>
      <c r="H181" s="1" t="str">
        <f>TEXT(Sales_Performance_Detail_1[[#This Row],[Date]],"yyyy")</f>
        <v>2023</v>
      </c>
      <c r="I181" s="55" t="s">
        <v>272</v>
      </c>
      <c r="J181" s="55" t="s">
        <v>69</v>
      </c>
      <c r="K181" s="55" t="s">
        <v>12</v>
      </c>
    </row>
    <row r="182" spans="1:11" x14ac:dyDescent="0.25">
      <c r="A182" s="1">
        <v>44965</v>
      </c>
      <c r="B182" s="55" t="s">
        <v>61</v>
      </c>
      <c r="C182" s="55" t="s">
        <v>37</v>
      </c>
      <c r="D182" s="35">
        <v>1</v>
      </c>
      <c r="E182" s="35">
        <v>396</v>
      </c>
      <c r="F182" s="35">
        <v>396</v>
      </c>
      <c r="G182" s="1" t="str">
        <f>TEXT(Sales_Performance_Detail_1[[#This Row],[Date]],"mmm")</f>
        <v>Feb</v>
      </c>
      <c r="H182" s="1" t="str">
        <f>TEXT(Sales_Performance_Detail_1[[#This Row],[Date]],"yyyy")</f>
        <v>2023</v>
      </c>
      <c r="I182" s="55" t="s">
        <v>275</v>
      </c>
      <c r="J182" s="55" t="s">
        <v>62</v>
      </c>
      <c r="K182" s="55" t="s">
        <v>19</v>
      </c>
    </row>
    <row r="183" spans="1:11" x14ac:dyDescent="0.25">
      <c r="A183" s="1">
        <v>44965</v>
      </c>
      <c r="B183" s="55" t="s">
        <v>17</v>
      </c>
      <c r="C183" s="55" t="s">
        <v>40</v>
      </c>
      <c r="D183" s="35">
        <v>2</v>
      </c>
      <c r="E183" s="35">
        <v>248</v>
      </c>
      <c r="F183" s="35">
        <v>496</v>
      </c>
      <c r="G183" s="1" t="str">
        <f>TEXT(Sales_Performance_Detail_1[[#This Row],[Date]],"mmm")</f>
        <v>Feb</v>
      </c>
      <c r="H183" s="1" t="str">
        <f>TEXT(Sales_Performance_Detail_1[[#This Row],[Date]],"yyyy")</f>
        <v>2023</v>
      </c>
      <c r="I183" s="55" t="s">
        <v>275</v>
      </c>
      <c r="J183" s="55" t="s">
        <v>18</v>
      </c>
      <c r="K183" s="55" t="s">
        <v>19</v>
      </c>
    </row>
    <row r="184" spans="1:11" x14ac:dyDescent="0.25">
      <c r="A184" s="1">
        <v>44965</v>
      </c>
      <c r="B184" s="55" t="s">
        <v>39</v>
      </c>
      <c r="C184" s="55" t="s">
        <v>10</v>
      </c>
      <c r="D184" s="35">
        <v>12</v>
      </c>
      <c r="E184" s="35">
        <v>217</v>
      </c>
      <c r="F184" s="35">
        <v>2604</v>
      </c>
      <c r="G184" s="1" t="str">
        <f>TEXT(Sales_Performance_Detail_1[[#This Row],[Date]],"mmm")</f>
        <v>Feb</v>
      </c>
      <c r="H184" s="1" t="str">
        <f>TEXT(Sales_Performance_Detail_1[[#This Row],[Date]],"yyyy")</f>
        <v>2023</v>
      </c>
      <c r="I184" s="55" t="s">
        <v>268</v>
      </c>
      <c r="J184" s="55" t="s">
        <v>41</v>
      </c>
      <c r="K184" s="55" t="s">
        <v>16</v>
      </c>
    </row>
    <row r="185" spans="1:11" x14ac:dyDescent="0.25">
      <c r="A185" s="1">
        <v>44965</v>
      </c>
      <c r="B185" s="55" t="s">
        <v>115</v>
      </c>
      <c r="C185" s="55" t="s">
        <v>32</v>
      </c>
      <c r="D185" s="35">
        <v>1</v>
      </c>
      <c r="E185" s="35">
        <v>317</v>
      </c>
      <c r="F185" s="35">
        <v>317</v>
      </c>
      <c r="G185" s="1" t="str">
        <f>TEXT(Sales_Performance_Detail_1[[#This Row],[Date]],"mmm")</f>
        <v>Feb</v>
      </c>
      <c r="H185" s="1" t="str">
        <f>TEXT(Sales_Performance_Detail_1[[#This Row],[Date]],"yyyy")</f>
        <v>2023</v>
      </c>
      <c r="I185" s="55" t="s">
        <v>269</v>
      </c>
      <c r="J185" s="55" t="s">
        <v>78</v>
      </c>
      <c r="K185" s="55" t="s">
        <v>19</v>
      </c>
    </row>
    <row r="186" spans="1:11" x14ac:dyDescent="0.25">
      <c r="A186" s="1">
        <v>44965</v>
      </c>
      <c r="B186" s="55" t="s">
        <v>137</v>
      </c>
      <c r="C186" s="55" t="s">
        <v>10</v>
      </c>
      <c r="D186" s="35">
        <v>3</v>
      </c>
      <c r="E186" s="35">
        <v>362</v>
      </c>
      <c r="F186" s="35">
        <v>1086</v>
      </c>
      <c r="G186" s="1" t="str">
        <f>TEXT(Sales_Performance_Detail_1[[#This Row],[Date]],"mmm")</f>
        <v>Feb</v>
      </c>
      <c r="H186" s="1" t="str">
        <f>TEXT(Sales_Performance_Detail_1[[#This Row],[Date]],"yyyy")</f>
        <v>2023</v>
      </c>
      <c r="I186" s="55" t="s">
        <v>272</v>
      </c>
      <c r="J186" s="55" t="s">
        <v>45</v>
      </c>
      <c r="K186" s="55" t="s">
        <v>12</v>
      </c>
    </row>
    <row r="187" spans="1:11" x14ac:dyDescent="0.25">
      <c r="A187" s="1">
        <v>44965</v>
      </c>
      <c r="B187" s="55" t="s">
        <v>117</v>
      </c>
      <c r="C187" s="55" t="s">
        <v>40</v>
      </c>
      <c r="D187" s="35">
        <v>2</v>
      </c>
      <c r="E187" s="35">
        <v>137</v>
      </c>
      <c r="F187" s="35">
        <v>274</v>
      </c>
      <c r="G187" s="1" t="str">
        <f>TEXT(Sales_Performance_Detail_1[[#This Row],[Date]],"mmm")</f>
        <v>Feb</v>
      </c>
      <c r="H187" s="1" t="str">
        <f>TEXT(Sales_Performance_Detail_1[[#This Row],[Date]],"yyyy")</f>
        <v>2023</v>
      </c>
      <c r="I187" s="55" t="s">
        <v>51</v>
      </c>
      <c r="J187" s="55" t="s">
        <v>51</v>
      </c>
      <c r="K187" s="55" t="s">
        <v>19</v>
      </c>
    </row>
    <row r="188" spans="1:11" x14ac:dyDescent="0.25">
      <c r="A188" s="1">
        <v>44965</v>
      </c>
      <c r="B188" s="55" t="s">
        <v>42</v>
      </c>
      <c r="C188" s="55" t="s">
        <v>32</v>
      </c>
      <c r="D188" s="35">
        <v>4</v>
      </c>
      <c r="E188" s="35">
        <v>294</v>
      </c>
      <c r="F188" s="35">
        <v>1176</v>
      </c>
      <c r="G188" s="1" t="str">
        <f>TEXT(Sales_Performance_Detail_1[[#This Row],[Date]],"mmm")</f>
        <v>Feb</v>
      </c>
      <c r="H188" s="1" t="str">
        <f>TEXT(Sales_Performance_Detail_1[[#This Row],[Date]],"yyyy")</f>
        <v>2023</v>
      </c>
      <c r="I188" s="55" t="s">
        <v>15</v>
      </c>
      <c r="J188" s="55" t="s">
        <v>15</v>
      </c>
      <c r="K188" s="55" t="s">
        <v>16</v>
      </c>
    </row>
    <row r="189" spans="1:11" x14ac:dyDescent="0.25">
      <c r="A189" s="1">
        <v>44966</v>
      </c>
      <c r="B189" s="55" t="s">
        <v>28</v>
      </c>
      <c r="C189" s="55" t="s">
        <v>35</v>
      </c>
      <c r="D189" s="35">
        <v>2</v>
      </c>
      <c r="E189" s="35">
        <v>146</v>
      </c>
      <c r="F189" s="35">
        <v>292</v>
      </c>
      <c r="G189" s="1" t="str">
        <f>TEXT(Sales_Performance_Detail_1[[#This Row],[Date]],"mmm")</f>
        <v>Feb</v>
      </c>
      <c r="H189" s="1" t="str">
        <f>TEXT(Sales_Performance_Detail_1[[#This Row],[Date]],"yyyy")</f>
        <v>2023</v>
      </c>
      <c r="I189" s="55" t="s">
        <v>274</v>
      </c>
      <c r="J189" s="55" t="s">
        <v>30</v>
      </c>
      <c r="K189" s="55" t="s">
        <v>16</v>
      </c>
    </row>
    <row r="190" spans="1:11" x14ac:dyDescent="0.25">
      <c r="A190" s="1">
        <v>44966</v>
      </c>
      <c r="B190" s="55" t="s">
        <v>117</v>
      </c>
      <c r="C190" s="55" t="s">
        <v>24</v>
      </c>
      <c r="D190" s="35">
        <v>13</v>
      </c>
      <c r="E190" s="35">
        <v>463</v>
      </c>
      <c r="F190" s="35">
        <v>6019</v>
      </c>
      <c r="G190" s="1" t="str">
        <f>TEXT(Sales_Performance_Detail_1[[#This Row],[Date]],"mmm")</f>
        <v>Feb</v>
      </c>
      <c r="H190" s="1" t="str">
        <f>TEXT(Sales_Performance_Detail_1[[#This Row],[Date]],"yyyy")</f>
        <v>2023</v>
      </c>
      <c r="I190" s="55" t="s">
        <v>51</v>
      </c>
      <c r="J190" s="55" t="s">
        <v>51</v>
      </c>
      <c r="K190" s="55" t="s">
        <v>19</v>
      </c>
    </row>
    <row r="191" spans="1:11" x14ac:dyDescent="0.25">
      <c r="A191" s="1">
        <v>44966</v>
      </c>
      <c r="B191" s="55" t="s">
        <v>119</v>
      </c>
      <c r="C191" s="55" t="s">
        <v>32</v>
      </c>
      <c r="D191" s="35">
        <v>2</v>
      </c>
      <c r="E191" s="35">
        <v>464</v>
      </c>
      <c r="F191" s="35">
        <v>928</v>
      </c>
      <c r="G191" s="1" t="str">
        <f>TEXT(Sales_Performance_Detail_1[[#This Row],[Date]],"mmm")</f>
        <v>Feb</v>
      </c>
      <c r="H191" s="1" t="str">
        <f>TEXT(Sales_Performance_Detail_1[[#This Row],[Date]],"yyyy")</f>
        <v>2023</v>
      </c>
      <c r="I191" s="55" t="s">
        <v>268</v>
      </c>
      <c r="J191" s="55" t="s">
        <v>120</v>
      </c>
      <c r="K191" s="55" t="s">
        <v>16</v>
      </c>
    </row>
    <row r="192" spans="1:11" x14ac:dyDescent="0.25">
      <c r="A192" s="1">
        <v>44966</v>
      </c>
      <c r="B192" s="55" t="s">
        <v>122</v>
      </c>
      <c r="C192" s="55" t="s">
        <v>27</v>
      </c>
      <c r="D192" s="35">
        <v>2</v>
      </c>
      <c r="E192" s="35">
        <v>394</v>
      </c>
      <c r="F192" s="35">
        <v>788</v>
      </c>
      <c r="G192" s="1" t="str">
        <f>TEXT(Sales_Performance_Detail_1[[#This Row],[Date]],"mmm")</f>
        <v>Feb</v>
      </c>
      <c r="H192" s="1" t="str">
        <f>TEXT(Sales_Performance_Detail_1[[#This Row],[Date]],"yyyy")</f>
        <v>2023</v>
      </c>
      <c r="I192" s="55" t="s">
        <v>269</v>
      </c>
      <c r="J192" s="55" t="s">
        <v>78</v>
      </c>
      <c r="K192" s="55" t="s">
        <v>19</v>
      </c>
    </row>
    <row r="193" spans="1:11" x14ac:dyDescent="0.25">
      <c r="A193" s="1">
        <v>44966</v>
      </c>
      <c r="B193" s="55" t="s">
        <v>71</v>
      </c>
      <c r="C193" s="55" t="s">
        <v>37</v>
      </c>
      <c r="D193" s="35">
        <v>1</v>
      </c>
      <c r="E193" s="35">
        <v>136</v>
      </c>
      <c r="F193" s="35">
        <v>136</v>
      </c>
      <c r="G193" s="1" t="str">
        <f>TEXT(Sales_Performance_Detail_1[[#This Row],[Date]],"mmm")</f>
        <v>Feb</v>
      </c>
      <c r="H193" s="1" t="str">
        <f>TEXT(Sales_Performance_Detail_1[[#This Row],[Date]],"yyyy")</f>
        <v>2023</v>
      </c>
      <c r="I193" s="55" t="s">
        <v>15</v>
      </c>
      <c r="J193" s="55" t="s">
        <v>15</v>
      </c>
      <c r="K193" s="55" t="s">
        <v>16</v>
      </c>
    </row>
    <row r="194" spans="1:11" x14ac:dyDescent="0.25">
      <c r="A194" s="1">
        <v>44966</v>
      </c>
      <c r="B194" s="55" t="s">
        <v>96</v>
      </c>
      <c r="C194" s="55" t="s">
        <v>32</v>
      </c>
      <c r="D194" s="35">
        <v>3</v>
      </c>
      <c r="E194" s="35">
        <v>361</v>
      </c>
      <c r="F194" s="35">
        <v>1083</v>
      </c>
      <c r="G194" s="1" t="str">
        <f>TEXT(Sales_Performance_Detail_1[[#This Row],[Date]],"mmm")</f>
        <v>Feb</v>
      </c>
      <c r="H194" s="1" t="str">
        <f>TEXT(Sales_Performance_Detail_1[[#This Row],[Date]],"yyyy")</f>
        <v>2023</v>
      </c>
      <c r="I194" s="55" t="s">
        <v>275</v>
      </c>
      <c r="J194" s="55" t="s">
        <v>62</v>
      </c>
      <c r="K194" s="55" t="s">
        <v>19</v>
      </c>
    </row>
    <row r="195" spans="1:11" x14ac:dyDescent="0.25">
      <c r="A195" s="1">
        <v>44967</v>
      </c>
      <c r="B195" s="55" t="s">
        <v>99</v>
      </c>
      <c r="C195" s="55" t="s">
        <v>14</v>
      </c>
      <c r="D195" s="35">
        <v>3</v>
      </c>
      <c r="E195" s="35">
        <v>217</v>
      </c>
      <c r="F195" s="35">
        <v>651</v>
      </c>
      <c r="G195" s="1" t="str">
        <f>TEXT(Sales_Performance_Detail_1[[#This Row],[Date]],"mmm")</f>
        <v>Feb</v>
      </c>
      <c r="H195" s="1" t="str">
        <f>TEXT(Sales_Performance_Detail_1[[#This Row],[Date]],"yyyy")</f>
        <v>2023</v>
      </c>
      <c r="I195" s="55" t="s">
        <v>15</v>
      </c>
      <c r="J195" s="55" t="s">
        <v>15</v>
      </c>
      <c r="K195" s="55" t="s">
        <v>16</v>
      </c>
    </row>
    <row r="196" spans="1:11" x14ac:dyDescent="0.25">
      <c r="A196" s="1">
        <v>44967</v>
      </c>
      <c r="B196" s="55" t="s">
        <v>71</v>
      </c>
      <c r="C196" s="55" t="s">
        <v>35</v>
      </c>
      <c r="D196" s="35">
        <v>2</v>
      </c>
      <c r="E196" s="35">
        <v>286</v>
      </c>
      <c r="F196" s="35">
        <v>572</v>
      </c>
      <c r="G196" s="1" t="str">
        <f>TEXT(Sales_Performance_Detail_1[[#This Row],[Date]],"mmm")</f>
        <v>Feb</v>
      </c>
      <c r="H196" s="1" t="str">
        <f>TEXT(Sales_Performance_Detail_1[[#This Row],[Date]],"yyyy")</f>
        <v>2023</v>
      </c>
      <c r="I196" s="55" t="s">
        <v>15</v>
      </c>
      <c r="J196" s="55" t="s">
        <v>15</v>
      </c>
      <c r="K196" s="55" t="s">
        <v>16</v>
      </c>
    </row>
    <row r="197" spans="1:11" x14ac:dyDescent="0.25">
      <c r="A197" s="1">
        <v>44968</v>
      </c>
      <c r="B197" s="55" t="s">
        <v>181</v>
      </c>
      <c r="C197" s="55" t="s">
        <v>24</v>
      </c>
      <c r="D197" s="35">
        <v>3</v>
      </c>
      <c r="E197" s="35">
        <v>132</v>
      </c>
      <c r="F197" s="35">
        <v>396</v>
      </c>
      <c r="G197" s="1" t="str">
        <f>TEXT(Sales_Performance_Detail_1[[#This Row],[Date]],"mmm")</f>
        <v>Feb</v>
      </c>
      <c r="H197" s="1" t="str">
        <f>TEXT(Sales_Performance_Detail_1[[#This Row],[Date]],"yyyy")</f>
        <v>2023</v>
      </c>
      <c r="I197" s="55" t="s">
        <v>277</v>
      </c>
      <c r="J197" s="55" t="s">
        <v>93</v>
      </c>
      <c r="K197" s="55" t="s">
        <v>12</v>
      </c>
    </row>
    <row r="198" spans="1:11" x14ac:dyDescent="0.25">
      <c r="A198" s="1">
        <v>44968</v>
      </c>
      <c r="B198" s="55" t="s">
        <v>77</v>
      </c>
      <c r="C198" s="55" t="s">
        <v>44</v>
      </c>
      <c r="D198" s="35">
        <v>2</v>
      </c>
      <c r="E198" s="35">
        <v>331</v>
      </c>
      <c r="F198" s="35">
        <v>662</v>
      </c>
      <c r="G198" s="1" t="str">
        <f>TEXT(Sales_Performance_Detail_1[[#This Row],[Date]],"mmm")</f>
        <v>Feb</v>
      </c>
      <c r="H198" s="1" t="str">
        <f>TEXT(Sales_Performance_Detail_1[[#This Row],[Date]],"yyyy")</f>
        <v>2023</v>
      </c>
      <c r="I198" s="55" t="s">
        <v>269</v>
      </c>
      <c r="J198" s="55" t="s">
        <v>78</v>
      </c>
      <c r="K198" s="55" t="s">
        <v>19</v>
      </c>
    </row>
    <row r="199" spans="1:11" x14ac:dyDescent="0.25">
      <c r="A199" s="1">
        <v>44968</v>
      </c>
      <c r="B199" s="55" t="s">
        <v>31</v>
      </c>
      <c r="C199" s="55" t="s">
        <v>44</v>
      </c>
      <c r="D199" s="35">
        <v>4</v>
      </c>
      <c r="E199" s="35">
        <v>294</v>
      </c>
      <c r="F199" s="35">
        <v>1176</v>
      </c>
      <c r="G199" s="1" t="str">
        <f>TEXT(Sales_Performance_Detail_1[[#This Row],[Date]],"mmm")</f>
        <v>Feb</v>
      </c>
      <c r="H199" s="1" t="str">
        <f>TEXT(Sales_Performance_Detail_1[[#This Row],[Date]],"yyyy")</f>
        <v>2023</v>
      </c>
      <c r="I199" s="55" t="s">
        <v>270</v>
      </c>
      <c r="J199" s="55" t="s">
        <v>33</v>
      </c>
      <c r="K199" s="55" t="s">
        <v>26</v>
      </c>
    </row>
    <row r="200" spans="1:11" x14ac:dyDescent="0.25">
      <c r="A200" s="1">
        <v>44968</v>
      </c>
      <c r="B200" s="55" t="s">
        <v>39</v>
      </c>
      <c r="C200" s="55" t="s">
        <v>10</v>
      </c>
      <c r="D200" s="35">
        <v>18</v>
      </c>
      <c r="E200" s="35">
        <v>163</v>
      </c>
      <c r="F200" s="35">
        <v>2934</v>
      </c>
      <c r="G200" s="1" t="str">
        <f>TEXT(Sales_Performance_Detail_1[[#This Row],[Date]],"mmm")</f>
        <v>Feb</v>
      </c>
      <c r="H200" s="1" t="str">
        <f>TEXT(Sales_Performance_Detail_1[[#This Row],[Date]],"yyyy")</f>
        <v>2023</v>
      </c>
      <c r="I200" s="55" t="s">
        <v>268</v>
      </c>
      <c r="J200" s="55" t="s">
        <v>41</v>
      </c>
      <c r="K200" s="55" t="s">
        <v>16</v>
      </c>
    </row>
    <row r="201" spans="1:11" x14ac:dyDescent="0.25">
      <c r="A201" s="1">
        <v>44968</v>
      </c>
      <c r="B201" s="55" t="s">
        <v>129</v>
      </c>
      <c r="C201" s="55" t="s">
        <v>46</v>
      </c>
      <c r="D201" s="35">
        <v>3</v>
      </c>
      <c r="E201" s="35">
        <v>487</v>
      </c>
      <c r="F201" s="35">
        <v>1461</v>
      </c>
      <c r="G201" s="1" t="str">
        <f>TEXT(Sales_Performance_Detail_1[[#This Row],[Date]],"mmm")</f>
        <v>Feb</v>
      </c>
      <c r="H201" s="1" t="str">
        <f>TEXT(Sales_Performance_Detail_1[[#This Row],[Date]],"yyyy")</f>
        <v>2023</v>
      </c>
      <c r="I201" s="55" t="s">
        <v>268</v>
      </c>
      <c r="J201" s="55" t="s">
        <v>86</v>
      </c>
      <c r="K201" s="55" t="s">
        <v>16</v>
      </c>
    </row>
    <row r="202" spans="1:11" x14ac:dyDescent="0.25">
      <c r="A202" s="1">
        <v>44968</v>
      </c>
      <c r="B202" s="55" t="s">
        <v>150</v>
      </c>
      <c r="C202" s="55" t="s">
        <v>37</v>
      </c>
      <c r="D202" s="35">
        <v>3</v>
      </c>
      <c r="E202" s="35">
        <v>144</v>
      </c>
      <c r="F202" s="35">
        <v>432</v>
      </c>
      <c r="G202" s="1" t="str">
        <f>TEXT(Sales_Performance_Detail_1[[#This Row],[Date]],"mmm")</f>
        <v>Feb</v>
      </c>
      <c r="H202" s="1" t="str">
        <f>TEXT(Sales_Performance_Detail_1[[#This Row],[Date]],"yyyy")</f>
        <v>2023</v>
      </c>
      <c r="I202" s="55" t="s">
        <v>272</v>
      </c>
      <c r="J202" s="55" t="s">
        <v>11</v>
      </c>
      <c r="K202" s="55" t="s">
        <v>12</v>
      </c>
    </row>
    <row r="203" spans="1:11" x14ac:dyDescent="0.25">
      <c r="A203" s="1">
        <v>44968</v>
      </c>
      <c r="B203" s="55" t="s">
        <v>68</v>
      </c>
      <c r="C203" s="55" t="s">
        <v>10</v>
      </c>
      <c r="D203" s="35">
        <v>1</v>
      </c>
      <c r="E203" s="35">
        <v>269</v>
      </c>
      <c r="F203" s="35">
        <v>269</v>
      </c>
      <c r="G203" s="1" t="str">
        <f>TEXT(Sales_Performance_Detail_1[[#This Row],[Date]],"mmm")</f>
        <v>Feb</v>
      </c>
      <c r="H203" s="1" t="str">
        <f>TEXT(Sales_Performance_Detail_1[[#This Row],[Date]],"yyyy")</f>
        <v>2023</v>
      </c>
      <c r="I203" s="55" t="s">
        <v>272</v>
      </c>
      <c r="J203" s="55" t="s">
        <v>69</v>
      </c>
      <c r="K203" s="55" t="s">
        <v>12</v>
      </c>
    </row>
    <row r="204" spans="1:11" x14ac:dyDescent="0.25">
      <c r="A204" s="1">
        <v>44968</v>
      </c>
      <c r="B204" s="55" t="s">
        <v>59</v>
      </c>
      <c r="C204" s="55" t="s">
        <v>24</v>
      </c>
      <c r="D204" s="35">
        <v>3</v>
      </c>
      <c r="E204" s="35">
        <v>166</v>
      </c>
      <c r="F204" s="35">
        <v>498</v>
      </c>
      <c r="G204" s="1" t="str">
        <f>TEXT(Sales_Performance_Detail_1[[#This Row],[Date]],"mmm")</f>
        <v>Feb</v>
      </c>
      <c r="H204" s="1" t="str">
        <f>TEXT(Sales_Performance_Detail_1[[#This Row],[Date]],"yyyy")</f>
        <v>2023</v>
      </c>
      <c r="I204" s="55" t="s">
        <v>268</v>
      </c>
      <c r="J204" s="55" t="s">
        <v>41</v>
      </c>
      <c r="K204" s="55" t="s">
        <v>16</v>
      </c>
    </row>
    <row r="205" spans="1:11" x14ac:dyDescent="0.25">
      <c r="A205" s="1">
        <v>44968</v>
      </c>
      <c r="B205" s="55" t="s">
        <v>66</v>
      </c>
      <c r="C205" s="55" t="s">
        <v>40</v>
      </c>
      <c r="D205" s="35">
        <v>4</v>
      </c>
      <c r="E205" s="35">
        <v>469</v>
      </c>
      <c r="F205" s="35">
        <v>1876</v>
      </c>
      <c r="G205" s="1" t="str">
        <f>TEXT(Sales_Performance_Detail_1[[#This Row],[Date]],"mmm")</f>
        <v>Feb</v>
      </c>
      <c r="H205" s="1" t="str">
        <f>TEXT(Sales_Performance_Detail_1[[#This Row],[Date]],"yyyy")</f>
        <v>2023</v>
      </c>
      <c r="I205" s="55" t="s">
        <v>275</v>
      </c>
      <c r="J205" s="55" t="s">
        <v>18</v>
      </c>
      <c r="K205" s="55" t="s">
        <v>19</v>
      </c>
    </row>
    <row r="206" spans="1:11" x14ac:dyDescent="0.25">
      <c r="A206" s="1">
        <v>44969</v>
      </c>
      <c r="B206" s="55" t="s">
        <v>61</v>
      </c>
      <c r="C206" s="55" t="s">
        <v>35</v>
      </c>
      <c r="D206" s="35">
        <v>1</v>
      </c>
      <c r="E206" s="35">
        <v>122</v>
      </c>
      <c r="F206" s="35">
        <v>122</v>
      </c>
      <c r="G206" s="1" t="str">
        <f>TEXT(Sales_Performance_Detail_1[[#This Row],[Date]],"mmm")</f>
        <v>Feb</v>
      </c>
      <c r="H206" s="1" t="str">
        <f>TEXT(Sales_Performance_Detail_1[[#This Row],[Date]],"yyyy")</f>
        <v>2023</v>
      </c>
      <c r="I206" s="55" t="s">
        <v>275</v>
      </c>
      <c r="J206" s="55" t="s">
        <v>62</v>
      </c>
      <c r="K206" s="55" t="s">
        <v>19</v>
      </c>
    </row>
    <row r="207" spans="1:11" x14ac:dyDescent="0.25">
      <c r="A207" s="1">
        <v>44969</v>
      </c>
      <c r="B207" s="55" t="s">
        <v>49</v>
      </c>
      <c r="C207" s="55" t="s">
        <v>37</v>
      </c>
      <c r="D207" s="35">
        <v>4</v>
      </c>
      <c r="E207" s="35">
        <v>140</v>
      </c>
      <c r="F207" s="35">
        <v>560</v>
      </c>
      <c r="G207" s="1" t="str">
        <f>TEXT(Sales_Performance_Detail_1[[#This Row],[Date]],"mmm")</f>
        <v>Feb</v>
      </c>
      <c r="H207" s="1" t="str">
        <f>TEXT(Sales_Performance_Detail_1[[#This Row],[Date]],"yyyy")</f>
        <v>2023</v>
      </c>
      <c r="I207" s="55" t="s">
        <v>268</v>
      </c>
      <c r="J207" s="55" t="s">
        <v>41</v>
      </c>
      <c r="K207" s="55" t="s">
        <v>16</v>
      </c>
    </row>
    <row r="208" spans="1:11" x14ac:dyDescent="0.25">
      <c r="A208" s="1">
        <v>44969</v>
      </c>
      <c r="B208" s="55" t="s">
        <v>68</v>
      </c>
      <c r="C208" s="55" t="s">
        <v>14</v>
      </c>
      <c r="D208" s="35">
        <v>1</v>
      </c>
      <c r="E208" s="35">
        <v>133</v>
      </c>
      <c r="F208" s="35">
        <v>133</v>
      </c>
      <c r="G208" s="1" t="str">
        <f>TEXT(Sales_Performance_Detail_1[[#This Row],[Date]],"mmm")</f>
        <v>Feb</v>
      </c>
      <c r="H208" s="1" t="str">
        <f>TEXT(Sales_Performance_Detail_1[[#This Row],[Date]],"yyyy")</f>
        <v>2023</v>
      </c>
      <c r="I208" s="55" t="s">
        <v>272</v>
      </c>
      <c r="J208" s="55" t="s">
        <v>69</v>
      </c>
      <c r="K208" s="55" t="s">
        <v>12</v>
      </c>
    </row>
    <row r="209" spans="1:11" x14ac:dyDescent="0.25">
      <c r="A209" s="1">
        <v>44970</v>
      </c>
      <c r="B209" s="55" t="s">
        <v>150</v>
      </c>
      <c r="C209" s="55" t="s">
        <v>40</v>
      </c>
      <c r="D209" s="35">
        <v>1</v>
      </c>
      <c r="E209" s="35">
        <v>308</v>
      </c>
      <c r="F209" s="35">
        <v>308</v>
      </c>
      <c r="G209" s="1" t="str">
        <f>TEXT(Sales_Performance_Detail_1[[#This Row],[Date]],"mmm")</f>
        <v>Feb</v>
      </c>
      <c r="H209" s="1" t="str">
        <f>TEXT(Sales_Performance_Detail_1[[#This Row],[Date]],"yyyy")</f>
        <v>2023</v>
      </c>
      <c r="I209" s="55" t="s">
        <v>272</v>
      </c>
      <c r="J209" s="55" t="s">
        <v>11</v>
      </c>
      <c r="K209" s="55" t="s">
        <v>12</v>
      </c>
    </row>
    <row r="210" spans="1:11" x14ac:dyDescent="0.25">
      <c r="A210" s="1">
        <v>44970</v>
      </c>
      <c r="B210" s="55" t="s">
        <v>67</v>
      </c>
      <c r="C210" s="55" t="s">
        <v>44</v>
      </c>
      <c r="D210" s="35">
        <v>3</v>
      </c>
      <c r="E210" s="35">
        <v>186</v>
      </c>
      <c r="F210" s="35">
        <v>558</v>
      </c>
      <c r="G210" s="1" t="str">
        <f>TEXT(Sales_Performance_Detail_1[[#This Row],[Date]],"mmm")</f>
        <v>Feb</v>
      </c>
      <c r="H210" s="1" t="str">
        <f>TEXT(Sales_Performance_Detail_1[[#This Row],[Date]],"yyyy")</f>
        <v>2023</v>
      </c>
      <c r="I210" s="55" t="s">
        <v>51</v>
      </c>
      <c r="J210" s="55" t="s">
        <v>51</v>
      </c>
      <c r="K210" s="55" t="s">
        <v>19</v>
      </c>
    </row>
    <row r="211" spans="1:11" x14ac:dyDescent="0.25">
      <c r="A211" s="1">
        <v>44970</v>
      </c>
      <c r="B211" s="55" t="s">
        <v>96</v>
      </c>
      <c r="C211" s="55" t="s">
        <v>40</v>
      </c>
      <c r="D211" s="35">
        <v>3</v>
      </c>
      <c r="E211" s="35">
        <v>248</v>
      </c>
      <c r="F211" s="35">
        <v>744</v>
      </c>
      <c r="G211" s="1" t="str">
        <f>TEXT(Sales_Performance_Detail_1[[#This Row],[Date]],"mmm")</f>
        <v>Feb</v>
      </c>
      <c r="H211" s="1" t="str">
        <f>TEXT(Sales_Performance_Detail_1[[#This Row],[Date]],"yyyy")</f>
        <v>2023</v>
      </c>
      <c r="I211" s="55" t="s">
        <v>275</v>
      </c>
      <c r="J211" s="55" t="s">
        <v>62</v>
      </c>
      <c r="K211" s="55" t="s">
        <v>19</v>
      </c>
    </row>
    <row r="212" spans="1:11" x14ac:dyDescent="0.25">
      <c r="A212" s="1">
        <v>44971</v>
      </c>
      <c r="B212" s="55" t="s">
        <v>117</v>
      </c>
      <c r="C212" s="55" t="s">
        <v>10</v>
      </c>
      <c r="D212" s="35">
        <v>3</v>
      </c>
      <c r="E212" s="35">
        <v>386</v>
      </c>
      <c r="F212" s="35">
        <v>1158</v>
      </c>
      <c r="G212" s="1" t="str">
        <f>TEXT(Sales_Performance_Detail_1[[#This Row],[Date]],"mmm")</f>
        <v>Feb</v>
      </c>
      <c r="H212" s="1" t="str">
        <f>TEXT(Sales_Performance_Detail_1[[#This Row],[Date]],"yyyy")</f>
        <v>2023</v>
      </c>
      <c r="I212" s="55" t="s">
        <v>51</v>
      </c>
      <c r="J212" s="55" t="s">
        <v>51</v>
      </c>
      <c r="K212" s="55" t="s">
        <v>19</v>
      </c>
    </row>
    <row r="213" spans="1:11" x14ac:dyDescent="0.25">
      <c r="A213" s="1">
        <v>44971</v>
      </c>
      <c r="B213" s="55" t="s">
        <v>42</v>
      </c>
      <c r="C213" s="55" t="s">
        <v>35</v>
      </c>
      <c r="D213" s="35">
        <v>1</v>
      </c>
      <c r="E213" s="35">
        <v>269</v>
      </c>
      <c r="F213" s="35">
        <v>269</v>
      </c>
      <c r="G213" s="1" t="str">
        <f>TEXT(Sales_Performance_Detail_1[[#This Row],[Date]],"mmm")</f>
        <v>Feb</v>
      </c>
      <c r="H213" s="1" t="str">
        <f>TEXT(Sales_Performance_Detail_1[[#This Row],[Date]],"yyyy")</f>
        <v>2023</v>
      </c>
      <c r="I213" s="55" t="s">
        <v>15</v>
      </c>
      <c r="J213" s="55" t="s">
        <v>15</v>
      </c>
      <c r="K213" s="55" t="s">
        <v>16</v>
      </c>
    </row>
    <row r="214" spans="1:11" x14ac:dyDescent="0.25">
      <c r="A214" s="1">
        <v>44971</v>
      </c>
      <c r="B214" s="55" t="s">
        <v>74</v>
      </c>
      <c r="C214" s="55" t="s">
        <v>44</v>
      </c>
      <c r="D214" s="35">
        <v>1</v>
      </c>
      <c r="E214" s="35">
        <v>470</v>
      </c>
      <c r="F214" s="35">
        <v>470</v>
      </c>
      <c r="G214" s="1" t="str">
        <f>TEXT(Sales_Performance_Detail_1[[#This Row],[Date]],"mmm")</f>
        <v>Feb</v>
      </c>
      <c r="H214" s="1" t="str">
        <f>TEXT(Sales_Performance_Detail_1[[#This Row],[Date]],"yyyy")</f>
        <v>2023</v>
      </c>
      <c r="I214" s="55" t="s">
        <v>272</v>
      </c>
      <c r="J214" s="55" t="s">
        <v>69</v>
      </c>
      <c r="K214" s="55" t="s">
        <v>12</v>
      </c>
    </row>
    <row r="215" spans="1:11" x14ac:dyDescent="0.25">
      <c r="A215" s="1">
        <v>44971</v>
      </c>
      <c r="B215" s="55" t="s">
        <v>150</v>
      </c>
      <c r="C215" s="55" t="s">
        <v>27</v>
      </c>
      <c r="D215" s="35">
        <v>4</v>
      </c>
      <c r="E215" s="35">
        <v>261</v>
      </c>
      <c r="F215" s="35">
        <v>1044</v>
      </c>
      <c r="G215" s="1" t="str">
        <f>TEXT(Sales_Performance_Detail_1[[#This Row],[Date]],"mmm")</f>
        <v>Feb</v>
      </c>
      <c r="H215" s="1" t="str">
        <f>TEXT(Sales_Performance_Detail_1[[#This Row],[Date]],"yyyy")</f>
        <v>2023</v>
      </c>
      <c r="I215" s="55" t="s">
        <v>272</v>
      </c>
      <c r="J215" s="55" t="s">
        <v>11</v>
      </c>
      <c r="K215" s="55" t="s">
        <v>12</v>
      </c>
    </row>
    <row r="216" spans="1:11" x14ac:dyDescent="0.25">
      <c r="A216" s="1">
        <v>44971</v>
      </c>
      <c r="B216" s="55" t="s">
        <v>48</v>
      </c>
      <c r="C216" s="55" t="s">
        <v>27</v>
      </c>
      <c r="D216" s="35">
        <v>3</v>
      </c>
      <c r="E216" s="35">
        <v>197</v>
      </c>
      <c r="F216" s="35">
        <v>591</v>
      </c>
      <c r="G216" s="1" t="str">
        <f>TEXT(Sales_Performance_Detail_1[[#This Row],[Date]],"mmm")</f>
        <v>Feb</v>
      </c>
      <c r="H216" s="1" t="str">
        <f>TEXT(Sales_Performance_Detail_1[[#This Row],[Date]],"yyyy")</f>
        <v>2023</v>
      </c>
      <c r="I216" s="55" t="s">
        <v>270</v>
      </c>
      <c r="J216" s="55" t="s">
        <v>33</v>
      </c>
      <c r="K216" s="55" t="s">
        <v>26</v>
      </c>
    </row>
    <row r="217" spans="1:11" x14ac:dyDescent="0.25">
      <c r="A217" s="1">
        <v>44972</v>
      </c>
      <c r="B217" s="55" t="s">
        <v>119</v>
      </c>
      <c r="C217" s="55" t="s">
        <v>14</v>
      </c>
      <c r="D217" s="35">
        <v>2</v>
      </c>
      <c r="E217" s="35">
        <v>433</v>
      </c>
      <c r="F217" s="35">
        <v>866</v>
      </c>
      <c r="G217" s="1" t="str">
        <f>TEXT(Sales_Performance_Detail_1[[#This Row],[Date]],"mmm")</f>
        <v>Feb</v>
      </c>
      <c r="H217" s="1" t="str">
        <f>TEXT(Sales_Performance_Detail_1[[#This Row],[Date]],"yyyy")</f>
        <v>2023</v>
      </c>
      <c r="I217" s="55" t="s">
        <v>268</v>
      </c>
      <c r="J217" s="55" t="s">
        <v>120</v>
      </c>
      <c r="K217" s="55" t="s">
        <v>16</v>
      </c>
    </row>
    <row r="218" spans="1:11" x14ac:dyDescent="0.25">
      <c r="A218" s="1">
        <v>44972</v>
      </c>
      <c r="B218" s="55" t="s">
        <v>65</v>
      </c>
      <c r="C218" s="55" t="s">
        <v>32</v>
      </c>
      <c r="D218" s="35">
        <v>3</v>
      </c>
      <c r="E218" s="35">
        <v>437</v>
      </c>
      <c r="F218" s="35">
        <v>1311</v>
      </c>
      <c r="G218" s="1" t="str">
        <f>TEXT(Sales_Performance_Detail_1[[#This Row],[Date]],"mmm")</f>
        <v>Feb</v>
      </c>
      <c r="H218" s="1" t="str">
        <f>TEXT(Sales_Performance_Detail_1[[#This Row],[Date]],"yyyy")</f>
        <v>2023</v>
      </c>
      <c r="I218" s="55" t="s">
        <v>275</v>
      </c>
      <c r="J218" s="55" t="s">
        <v>62</v>
      </c>
      <c r="K218" s="55" t="s">
        <v>19</v>
      </c>
    </row>
    <row r="219" spans="1:11" x14ac:dyDescent="0.25">
      <c r="A219" s="1">
        <v>44972</v>
      </c>
      <c r="B219" s="55" t="s">
        <v>85</v>
      </c>
      <c r="C219" s="55" t="s">
        <v>40</v>
      </c>
      <c r="D219" s="35">
        <v>2</v>
      </c>
      <c r="E219" s="35">
        <v>331</v>
      </c>
      <c r="F219" s="35">
        <v>662</v>
      </c>
      <c r="G219" s="1" t="str">
        <f>TEXT(Sales_Performance_Detail_1[[#This Row],[Date]],"mmm")</f>
        <v>Feb</v>
      </c>
      <c r="H219" s="1" t="str">
        <f>TEXT(Sales_Performance_Detail_1[[#This Row],[Date]],"yyyy")</f>
        <v>2023</v>
      </c>
      <c r="I219" s="55" t="s">
        <v>268</v>
      </c>
      <c r="J219" s="55" t="s">
        <v>86</v>
      </c>
      <c r="K219" s="55" t="s">
        <v>16</v>
      </c>
    </row>
    <row r="220" spans="1:11" x14ac:dyDescent="0.25">
      <c r="A220" s="1">
        <v>44972</v>
      </c>
      <c r="B220" s="55" t="s">
        <v>113</v>
      </c>
      <c r="C220" s="55" t="s">
        <v>46</v>
      </c>
      <c r="D220" s="35">
        <v>2</v>
      </c>
      <c r="E220" s="35">
        <v>221</v>
      </c>
      <c r="F220" s="35">
        <v>442</v>
      </c>
      <c r="G220" s="1" t="str">
        <f>TEXT(Sales_Performance_Detail_1[[#This Row],[Date]],"mmm")</f>
        <v>Feb</v>
      </c>
      <c r="H220" s="1" t="str">
        <f>TEXT(Sales_Performance_Detail_1[[#This Row],[Date]],"yyyy")</f>
        <v>2023</v>
      </c>
      <c r="I220" s="55" t="s">
        <v>275</v>
      </c>
      <c r="J220" s="55" t="s">
        <v>64</v>
      </c>
      <c r="K220" s="55" t="s">
        <v>19</v>
      </c>
    </row>
    <row r="221" spans="1:11" x14ac:dyDescent="0.25">
      <c r="A221" s="1">
        <v>44972</v>
      </c>
      <c r="B221" s="55" t="s">
        <v>48</v>
      </c>
      <c r="C221" s="55" t="s">
        <v>24</v>
      </c>
      <c r="D221" s="35">
        <v>2</v>
      </c>
      <c r="E221" s="35">
        <v>362</v>
      </c>
      <c r="F221" s="35">
        <v>724</v>
      </c>
      <c r="G221" s="1" t="str">
        <f>TEXT(Sales_Performance_Detail_1[[#This Row],[Date]],"mmm")</f>
        <v>Feb</v>
      </c>
      <c r="H221" s="1" t="str">
        <f>TEXT(Sales_Performance_Detail_1[[#This Row],[Date]],"yyyy")</f>
        <v>2023</v>
      </c>
      <c r="I221" s="55" t="s">
        <v>270</v>
      </c>
      <c r="J221" s="55" t="s">
        <v>33</v>
      </c>
      <c r="K221" s="55" t="s">
        <v>26</v>
      </c>
    </row>
    <row r="222" spans="1:11" x14ac:dyDescent="0.25">
      <c r="A222" s="1">
        <v>44973</v>
      </c>
      <c r="B222" s="55" t="s">
        <v>66</v>
      </c>
      <c r="C222" s="55" t="s">
        <v>37</v>
      </c>
      <c r="D222" s="35">
        <v>2</v>
      </c>
      <c r="E222" s="35">
        <v>364</v>
      </c>
      <c r="F222" s="35">
        <v>728</v>
      </c>
      <c r="G222" s="1" t="str">
        <f>TEXT(Sales_Performance_Detail_1[[#This Row],[Date]],"mmm")</f>
        <v>Feb</v>
      </c>
      <c r="H222" s="1" t="str">
        <f>TEXT(Sales_Performance_Detail_1[[#This Row],[Date]],"yyyy")</f>
        <v>2023</v>
      </c>
      <c r="I222" s="55" t="s">
        <v>275</v>
      </c>
      <c r="J222" s="55" t="s">
        <v>18</v>
      </c>
      <c r="K222" s="55" t="s">
        <v>19</v>
      </c>
    </row>
    <row r="223" spans="1:11" x14ac:dyDescent="0.25">
      <c r="A223" s="1">
        <v>44973</v>
      </c>
      <c r="B223" s="55" t="s">
        <v>76</v>
      </c>
      <c r="C223" s="55" t="s">
        <v>46</v>
      </c>
      <c r="D223" s="35">
        <v>3</v>
      </c>
      <c r="E223" s="35">
        <v>391</v>
      </c>
      <c r="F223" s="35">
        <v>1173</v>
      </c>
      <c r="G223" s="1" t="str">
        <f>TEXT(Sales_Performance_Detail_1[[#This Row],[Date]],"mmm")</f>
        <v>Feb</v>
      </c>
      <c r="H223" s="1" t="str">
        <f>TEXT(Sales_Performance_Detail_1[[#This Row],[Date]],"yyyy")</f>
        <v>2023</v>
      </c>
      <c r="I223" s="55" t="s">
        <v>279</v>
      </c>
      <c r="J223" s="55" t="s">
        <v>57</v>
      </c>
      <c r="K223" s="55" t="s">
        <v>16</v>
      </c>
    </row>
    <row r="224" spans="1:11" x14ac:dyDescent="0.25">
      <c r="A224" s="1">
        <v>44973</v>
      </c>
      <c r="B224" s="55" t="s">
        <v>83</v>
      </c>
      <c r="C224" s="55" t="s">
        <v>29</v>
      </c>
      <c r="D224" s="35">
        <v>3</v>
      </c>
      <c r="E224" s="35">
        <v>210</v>
      </c>
      <c r="F224" s="35">
        <v>630</v>
      </c>
      <c r="G224" s="1" t="str">
        <f>TEXT(Sales_Performance_Detail_1[[#This Row],[Date]],"mmm")</f>
        <v>Feb</v>
      </c>
      <c r="H224" s="1" t="str">
        <f>TEXT(Sales_Performance_Detail_1[[#This Row],[Date]],"yyyy")</f>
        <v>2023</v>
      </c>
      <c r="I224" s="55" t="s">
        <v>278</v>
      </c>
      <c r="J224" s="55" t="s">
        <v>36</v>
      </c>
      <c r="K224" s="55" t="s">
        <v>16</v>
      </c>
    </row>
    <row r="225" spans="1:11" x14ac:dyDescent="0.25">
      <c r="A225" s="1">
        <v>44974</v>
      </c>
      <c r="B225" s="55" t="s">
        <v>65</v>
      </c>
      <c r="C225" s="55" t="s">
        <v>44</v>
      </c>
      <c r="D225" s="35">
        <v>18</v>
      </c>
      <c r="E225" s="35">
        <v>205</v>
      </c>
      <c r="F225" s="35">
        <v>3690</v>
      </c>
      <c r="G225" s="1" t="str">
        <f>TEXT(Sales_Performance_Detail_1[[#This Row],[Date]],"mmm")</f>
        <v>Feb</v>
      </c>
      <c r="H225" s="1" t="str">
        <f>TEXT(Sales_Performance_Detail_1[[#This Row],[Date]],"yyyy")</f>
        <v>2023</v>
      </c>
      <c r="I225" s="55" t="s">
        <v>275</v>
      </c>
      <c r="J225" s="55" t="s">
        <v>62</v>
      </c>
      <c r="K225" s="55" t="s">
        <v>19</v>
      </c>
    </row>
    <row r="226" spans="1:11" x14ac:dyDescent="0.25">
      <c r="A226" s="1">
        <v>44974</v>
      </c>
      <c r="B226" s="55" t="s">
        <v>72</v>
      </c>
      <c r="C226" s="55" t="s">
        <v>40</v>
      </c>
      <c r="D226" s="35">
        <v>2</v>
      </c>
      <c r="E226" s="35">
        <v>365</v>
      </c>
      <c r="F226" s="35">
        <v>730</v>
      </c>
      <c r="G226" s="1" t="str">
        <f>TEXT(Sales_Performance_Detail_1[[#This Row],[Date]],"mmm")</f>
        <v>Feb</v>
      </c>
      <c r="H226" s="1" t="str">
        <f>TEXT(Sales_Performance_Detail_1[[#This Row],[Date]],"yyyy")</f>
        <v>2023</v>
      </c>
      <c r="I226" s="55" t="s">
        <v>273</v>
      </c>
      <c r="J226" s="55" t="s">
        <v>73</v>
      </c>
      <c r="K226" s="55" t="s">
        <v>26</v>
      </c>
    </row>
    <row r="227" spans="1:11" x14ac:dyDescent="0.25">
      <c r="A227" s="1">
        <v>44974</v>
      </c>
      <c r="B227" s="55" t="s">
        <v>132</v>
      </c>
      <c r="C227" s="55" t="s">
        <v>44</v>
      </c>
      <c r="D227" s="35">
        <v>3</v>
      </c>
      <c r="E227" s="35">
        <v>344</v>
      </c>
      <c r="F227" s="35">
        <v>1032</v>
      </c>
      <c r="G227" s="1" t="str">
        <f>TEXT(Sales_Performance_Detail_1[[#This Row],[Date]],"mmm")</f>
        <v>Feb</v>
      </c>
      <c r="H227" s="1" t="str">
        <f>TEXT(Sales_Performance_Detail_1[[#This Row],[Date]],"yyyy")</f>
        <v>2023</v>
      </c>
      <c r="I227" s="55" t="s">
        <v>272</v>
      </c>
      <c r="J227" s="55" t="s">
        <v>45</v>
      </c>
      <c r="K227" s="55" t="s">
        <v>12</v>
      </c>
    </row>
    <row r="228" spans="1:11" x14ac:dyDescent="0.25">
      <c r="A228" s="1">
        <v>44974</v>
      </c>
      <c r="B228" s="55" t="s">
        <v>52</v>
      </c>
      <c r="C228" s="55" t="s">
        <v>46</v>
      </c>
      <c r="D228" s="35">
        <v>3</v>
      </c>
      <c r="E228" s="35">
        <v>145</v>
      </c>
      <c r="F228" s="35">
        <v>435</v>
      </c>
      <c r="G228" s="1" t="str">
        <f>TEXT(Sales_Performance_Detail_1[[#This Row],[Date]],"mmm")</f>
        <v>Feb</v>
      </c>
      <c r="H228" s="1" t="str">
        <f>TEXT(Sales_Performance_Detail_1[[#This Row],[Date]],"yyyy")</f>
        <v>2023</v>
      </c>
      <c r="I228" s="55" t="s">
        <v>15</v>
      </c>
      <c r="J228" s="55" t="s">
        <v>15</v>
      </c>
      <c r="K228" s="55" t="s">
        <v>16</v>
      </c>
    </row>
    <row r="229" spans="1:11" x14ac:dyDescent="0.25">
      <c r="A229" s="1">
        <v>44974</v>
      </c>
      <c r="B229" s="55" t="s">
        <v>67</v>
      </c>
      <c r="C229" s="55" t="s">
        <v>44</v>
      </c>
      <c r="D229" s="35">
        <v>3</v>
      </c>
      <c r="E229" s="35">
        <v>109</v>
      </c>
      <c r="F229" s="35">
        <v>327</v>
      </c>
      <c r="G229" s="1" t="str">
        <f>TEXT(Sales_Performance_Detail_1[[#This Row],[Date]],"mmm")</f>
        <v>Feb</v>
      </c>
      <c r="H229" s="1" t="str">
        <f>TEXT(Sales_Performance_Detail_1[[#This Row],[Date]],"yyyy")</f>
        <v>2023</v>
      </c>
      <c r="I229" s="55" t="s">
        <v>51</v>
      </c>
      <c r="J229" s="55" t="s">
        <v>51</v>
      </c>
      <c r="K229" s="55" t="s">
        <v>19</v>
      </c>
    </row>
    <row r="230" spans="1:11" x14ac:dyDescent="0.25">
      <c r="A230" s="1">
        <v>44974</v>
      </c>
      <c r="B230" s="55" t="s">
        <v>42</v>
      </c>
      <c r="C230" s="55" t="s">
        <v>27</v>
      </c>
      <c r="D230" s="35">
        <v>13</v>
      </c>
      <c r="E230" s="35">
        <v>293</v>
      </c>
      <c r="F230" s="35">
        <v>3809</v>
      </c>
      <c r="G230" s="1" t="str">
        <f>TEXT(Sales_Performance_Detail_1[[#This Row],[Date]],"mmm")</f>
        <v>Feb</v>
      </c>
      <c r="H230" s="1" t="str">
        <f>TEXT(Sales_Performance_Detail_1[[#This Row],[Date]],"yyyy")</f>
        <v>2023</v>
      </c>
      <c r="I230" s="55" t="s">
        <v>15</v>
      </c>
      <c r="J230" s="55" t="s">
        <v>15</v>
      </c>
      <c r="K230" s="55" t="s">
        <v>16</v>
      </c>
    </row>
    <row r="231" spans="1:11" x14ac:dyDescent="0.25">
      <c r="A231" s="1">
        <v>44975</v>
      </c>
      <c r="B231" s="55" t="s">
        <v>55</v>
      </c>
      <c r="C231" s="55" t="s">
        <v>14</v>
      </c>
      <c r="D231" s="35">
        <v>4</v>
      </c>
      <c r="E231" s="35">
        <v>467</v>
      </c>
      <c r="F231" s="35">
        <v>1868</v>
      </c>
      <c r="G231" s="1" t="str">
        <f>TEXT(Sales_Performance_Detail_1[[#This Row],[Date]],"mmm")</f>
        <v>Feb</v>
      </c>
      <c r="H231" s="1" t="str">
        <f>TEXT(Sales_Performance_Detail_1[[#This Row],[Date]],"yyyy")</f>
        <v>2023</v>
      </c>
      <c r="I231" s="55" t="s">
        <v>15</v>
      </c>
      <c r="J231" s="55" t="s">
        <v>15</v>
      </c>
      <c r="K231" s="55" t="s">
        <v>16</v>
      </c>
    </row>
    <row r="232" spans="1:11" x14ac:dyDescent="0.25">
      <c r="A232" s="1">
        <v>44975</v>
      </c>
      <c r="B232" s="55" t="s">
        <v>59</v>
      </c>
      <c r="C232" s="55" t="s">
        <v>44</v>
      </c>
      <c r="D232" s="35">
        <v>4</v>
      </c>
      <c r="E232" s="35">
        <v>296</v>
      </c>
      <c r="F232" s="35">
        <v>1184</v>
      </c>
      <c r="G232" s="1" t="str">
        <f>TEXT(Sales_Performance_Detail_1[[#This Row],[Date]],"mmm")</f>
        <v>Feb</v>
      </c>
      <c r="H232" s="1" t="str">
        <f>TEXT(Sales_Performance_Detail_1[[#This Row],[Date]],"yyyy")</f>
        <v>2023</v>
      </c>
      <c r="I232" s="55" t="s">
        <v>268</v>
      </c>
      <c r="J232" s="55" t="s">
        <v>41</v>
      </c>
      <c r="K232" s="55" t="s">
        <v>16</v>
      </c>
    </row>
    <row r="233" spans="1:11" x14ac:dyDescent="0.25">
      <c r="A233" s="1">
        <v>44976</v>
      </c>
      <c r="B233" s="55" t="s">
        <v>13</v>
      </c>
      <c r="C233" s="55" t="s">
        <v>10</v>
      </c>
      <c r="D233" s="35">
        <v>4</v>
      </c>
      <c r="E233" s="35">
        <v>390</v>
      </c>
      <c r="F233" s="35">
        <v>1560</v>
      </c>
      <c r="G233" s="1" t="str">
        <f>TEXT(Sales_Performance_Detail_1[[#This Row],[Date]],"mmm")</f>
        <v>Feb</v>
      </c>
      <c r="H233" s="1" t="str">
        <f>TEXT(Sales_Performance_Detail_1[[#This Row],[Date]],"yyyy")</f>
        <v>2023</v>
      </c>
      <c r="I233" s="55" t="s">
        <v>15</v>
      </c>
      <c r="J233" s="55" t="s">
        <v>15</v>
      </c>
      <c r="K233" s="55" t="s">
        <v>16</v>
      </c>
    </row>
    <row r="234" spans="1:11" x14ac:dyDescent="0.25">
      <c r="A234" s="1">
        <v>44976</v>
      </c>
      <c r="B234" s="55" t="s">
        <v>109</v>
      </c>
      <c r="C234" s="55" t="s">
        <v>27</v>
      </c>
      <c r="D234" s="35">
        <v>17</v>
      </c>
      <c r="E234" s="35">
        <v>410</v>
      </c>
      <c r="F234" s="35">
        <v>6970</v>
      </c>
      <c r="G234" s="1" t="str">
        <f>TEXT(Sales_Performance_Detail_1[[#This Row],[Date]],"mmm")</f>
        <v>Feb</v>
      </c>
      <c r="H234" s="1" t="str">
        <f>TEXT(Sales_Performance_Detail_1[[#This Row],[Date]],"yyyy")</f>
        <v>2023</v>
      </c>
      <c r="I234" s="55" t="s">
        <v>270</v>
      </c>
      <c r="J234" s="55" t="s">
        <v>110</v>
      </c>
      <c r="K234" s="55" t="s">
        <v>26</v>
      </c>
    </row>
    <row r="235" spans="1:11" x14ac:dyDescent="0.25">
      <c r="A235" s="1">
        <v>44977</v>
      </c>
      <c r="B235" s="55" t="s">
        <v>63</v>
      </c>
      <c r="C235" s="55" t="s">
        <v>40</v>
      </c>
      <c r="D235" s="35">
        <v>2</v>
      </c>
      <c r="E235" s="35">
        <v>213</v>
      </c>
      <c r="F235" s="35">
        <v>426</v>
      </c>
      <c r="G235" s="1" t="str">
        <f>TEXT(Sales_Performance_Detail_1[[#This Row],[Date]],"mmm")</f>
        <v>Feb</v>
      </c>
      <c r="H235" s="1" t="str">
        <f>TEXT(Sales_Performance_Detail_1[[#This Row],[Date]],"yyyy")</f>
        <v>2023</v>
      </c>
      <c r="I235" s="55" t="s">
        <v>275</v>
      </c>
      <c r="J235" s="55" t="s">
        <v>64</v>
      </c>
      <c r="K235" s="55" t="s">
        <v>19</v>
      </c>
    </row>
    <row r="236" spans="1:11" x14ac:dyDescent="0.25">
      <c r="A236" s="1">
        <v>44977</v>
      </c>
      <c r="B236" s="55" t="s">
        <v>48</v>
      </c>
      <c r="C236" s="55" t="s">
        <v>32</v>
      </c>
      <c r="D236" s="35">
        <v>3</v>
      </c>
      <c r="E236" s="35">
        <v>101</v>
      </c>
      <c r="F236" s="35">
        <v>303</v>
      </c>
      <c r="G236" s="1" t="str">
        <f>TEXT(Sales_Performance_Detail_1[[#This Row],[Date]],"mmm")</f>
        <v>Feb</v>
      </c>
      <c r="H236" s="1" t="str">
        <f>TEXT(Sales_Performance_Detail_1[[#This Row],[Date]],"yyyy")</f>
        <v>2023</v>
      </c>
      <c r="I236" s="55" t="s">
        <v>270</v>
      </c>
      <c r="J236" s="55" t="s">
        <v>33</v>
      </c>
      <c r="K236" s="55" t="s">
        <v>26</v>
      </c>
    </row>
    <row r="237" spans="1:11" x14ac:dyDescent="0.25">
      <c r="A237" s="1">
        <v>44977</v>
      </c>
      <c r="B237" s="55" t="s">
        <v>71</v>
      </c>
      <c r="C237" s="55" t="s">
        <v>44</v>
      </c>
      <c r="D237" s="35">
        <v>3</v>
      </c>
      <c r="E237" s="35">
        <v>101</v>
      </c>
      <c r="F237" s="35">
        <v>303</v>
      </c>
      <c r="G237" s="1" t="str">
        <f>TEXT(Sales_Performance_Detail_1[[#This Row],[Date]],"mmm")</f>
        <v>Feb</v>
      </c>
      <c r="H237" s="1" t="str">
        <f>TEXT(Sales_Performance_Detail_1[[#This Row],[Date]],"yyyy")</f>
        <v>2023</v>
      </c>
      <c r="I237" s="55" t="s">
        <v>15</v>
      </c>
      <c r="J237" s="55" t="s">
        <v>15</v>
      </c>
      <c r="K237" s="55" t="s">
        <v>16</v>
      </c>
    </row>
    <row r="238" spans="1:11" x14ac:dyDescent="0.25">
      <c r="A238" s="1">
        <v>44978</v>
      </c>
      <c r="B238" s="55" t="s">
        <v>13</v>
      </c>
      <c r="C238" s="55" t="s">
        <v>24</v>
      </c>
      <c r="D238" s="35">
        <v>1</v>
      </c>
      <c r="E238" s="35">
        <v>291</v>
      </c>
      <c r="F238" s="35">
        <v>291</v>
      </c>
      <c r="G238" s="1" t="str">
        <f>TEXT(Sales_Performance_Detail_1[[#This Row],[Date]],"mmm")</f>
        <v>Feb</v>
      </c>
      <c r="H238" s="1" t="str">
        <f>TEXT(Sales_Performance_Detail_1[[#This Row],[Date]],"yyyy")</f>
        <v>2023</v>
      </c>
      <c r="I238" s="55" t="s">
        <v>15</v>
      </c>
      <c r="J238" s="55" t="s">
        <v>15</v>
      </c>
      <c r="K238" s="55" t="s">
        <v>16</v>
      </c>
    </row>
    <row r="239" spans="1:11" x14ac:dyDescent="0.25">
      <c r="A239" s="1">
        <v>44978</v>
      </c>
      <c r="B239" s="55" t="s">
        <v>67</v>
      </c>
      <c r="C239" s="55" t="s">
        <v>37</v>
      </c>
      <c r="D239" s="35">
        <v>2</v>
      </c>
      <c r="E239" s="35">
        <v>347</v>
      </c>
      <c r="F239" s="35">
        <v>694</v>
      </c>
      <c r="G239" s="1" t="str">
        <f>TEXT(Sales_Performance_Detail_1[[#This Row],[Date]],"mmm")</f>
        <v>Feb</v>
      </c>
      <c r="H239" s="1" t="str">
        <f>TEXT(Sales_Performance_Detail_1[[#This Row],[Date]],"yyyy")</f>
        <v>2023</v>
      </c>
      <c r="I239" s="55" t="s">
        <v>51</v>
      </c>
      <c r="J239" s="55" t="s">
        <v>51</v>
      </c>
      <c r="K239" s="55" t="s">
        <v>19</v>
      </c>
    </row>
    <row r="240" spans="1:11" x14ac:dyDescent="0.25">
      <c r="A240" s="1">
        <v>44978</v>
      </c>
      <c r="B240" s="55" t="s">
        <v>31</v>
      </c>
      <c r="C240" s="55" t="s">
        <v>46</v>
      </c>
      <c r="D240" s="35">
        <v>3</v>
      </c>
      <c r="E240" s="35">
        <v>485</v>
      </c>
      <c r="F240" s="35">
        <v>1455</v>
      </c>
      <c r="G240" s="1" t="str">
        <f>TEXT(Sales_Performance_Detail_1[[#This Row],[Date]],"mmm")</f>
        <v>Feb</v>
      </c>
      <c r="H240" s="1" t="str">
        <f>TEXT(Sales_Performance_Detail_1[[#This Row],[Date]],"yyyy")</f>
        <v>2023</v>
      </c>
      <c r="I240" s="55" t="s">
        <v>270</v>
      </c>
      <c r="J240" s="55" t="s">
        <v>33</v>
      </c>
      <c r="K240" s="55" t="s">
        <v>26</v>
      </c>
    </row>
    <row r="241" spans="1:11" x14ac:dyDescent="0.25">
      <c r="A241" s="1">
        <v>44978</v>
      </c>
      <c r="B241" s="55" t="s">
        <v>150</v>
      </c>
      <c r="C241" s="55" t="s">
        <v>27</v>
      </c>
      <c r="D241" s="35">
        <v>1</v>
      </c>
      <c r="E241" s="35">
        <v>338</v>
      </c>
      <c r="F241" s="35">
        <v>338</v>
      </c>
      <c r="G241" s="1" t="str">
        <f>TEXT(Sales_Performance_Detail_1[[#This Row],[Date]],"mmm")</f>
        <v>Feb</v>
      </c>
      <c r="H241" s="1" t="str">
        <f>TEXT(Sales_Performance_Detail_1[[#This Row],[Date]],"yyyy")</f>
        <v>2023</v>
      </c>
      <c r="I241" s="55" t="s">
        <v>272</v>
      </c>
      <c r="J241" s="55" t="s">
        <v>11</v>
      </c>
      <c r="K241" s="55" t="s">
        <v>12</v>
      </c>
    </row>
    <row r="242" spans="1:11" x14ac:dyDescent="0.25">
      <c r="A242" s="1">
        <v>44978</v>
      </c>
      <c r="B242" s="55" t="s">
        <v>184</v>
      </c>
      <c r="C242" s="55" t="s">
        <v>14</v>
      </c>
      <c r="D242" s="35">
        <v>3</v>
      </c>
      <c r="E242" s="35">
        <v>141</v>
      </c>
      <c r="F242" s="35">
        <v>423</v>
      </c>
      <c r="G242" s="1" t="str">
        <f>TEXT(Sales_Performance_Detail_1[[#This Row],[Date]],"mmm")</f>
        <v>Feb</v>
      </c>
      <c r="H242" s="1" t="str">
        <f>TEXT(Sales_Performance_Detail_1[[#This Row],[Date]],"yyyy")</f>
        <v>2023</v>
      </c>
      <c r="I242" s="55" t="s">
        <v>271</v>
      </c>
      <c r="J242" s="55" t="s">
        <v>88</v>
      </c>
      <c r="K242" s="55" t="s">
        <v>26</v>
      </c>
    </row>
    <row r="243" spans="1:11" x14ac:dyDescent="0.25">
      <c r="A243" s="1">
        <v>44979</v>
      </c>
      <c r="B243" s="55" t="s">
        <v>96</v>
      </c>
      <c r="C243" s="55" t="s">
        <v>29</v>
      </c>
      <c r="D243" s="35">
        <v>16</v>
      </c>
      <c r="E243" s="35">
        <v>474</v>
      </c>
      <c r="F243" s="35">
        <v>7584</v>
      </c>
      <c r="G243" s="1" t="str">
        <f>TEXT(Sales_Performance_Detail_1[[#This Row],[Date]],"mmm")</f>
        <v>Feb</v>
      </c>
      <c r="H243" s="1" t="str">
        <f>TEXT(Sales_Performance_Detail_1[[#This Row],[Date]],"yyyy")</f>
        <v>2023</v>
      </c>
      <c r="I243" s="55" t="s">
        <v>275</v>
      </c>
      <c r="J243" s="55" t="s">
        <v>62</v>
      </c>
      <c r="K243" s="55" t="s">
        <v>19</v>
      </c>
    </row>
    <row r="244" spans="1:11" x14ac:dyDescent="0.25">
      <c r="A244" s="1">
        <v>44979</v>
      </c>
      <c r="B244" s="55" t="s">
        <v>92</v>
      </c>
      <c r="C244" s="55" t="s">
        <v>24</v>
      </c>
      <c r="D244" s="35">
        <v>3</v>
      </c>
      <c r="E244" s="35">
        <v>409</v>
      </c>
      <c r="F244" s="35">
        <v>1227</v>
      </c>
      <c r="G244" s="1" t="str">
        <f>TEXT(Sales_Performance_Detail_1[[#This Row],[Date]],"mmm")</f>
        <v>Feb</v>
      </c>
      <c r="H244" s="1" t="str">
        <f>TEXT(Sales_Performance_Detail_1[[#This Row],[Date]],"yyyy")</f>
        <v>2023</v>
      </c>
      <c r="I244" s="55" t="s">
        <v>277</v>
      </c>
      <c r="J244" s="55" t="s">
        <v>93</v>
      </c>
      <c r="K244" s="55" t="s">
        <v>12</v>
      </c>
    </row>
    <row r="245" spans="1:11" x14ac:dyDescent="0.25">
      <c r="A245" s="1">
        <v>44979</v>
      </c>
      <c r="B245" s="55" t="s">
        <v>63</v>
      </c>
      <c r="C245" s="55" t="s">
        <v>29</v>
      </c>
      <c r="D245" s="35">
        <v>1</v>
      </c>
      <c r="E245" s="35">
        <v>453</v>
      </c>
      <c r="F245" s="35">
        <v>453</v>
      </c>
      <c r="G245" s="1" t="str">
        <f>TEXT(Sales_Performance_Detail_1[[#This Row],[Date]],"mmm")</f>
        <v>Feb</v>
      </c>
      <c r="H245" s="1" t="str">
        <f>TEXT(Sales_Performance_Detail_1[[#This Row],[Date]],"yyyy")</f>
        <v>2023</v>
      </c>
      <c r="I245" s="55" t="s">
        <v>275</v>
      </c>
      <c r="J245" s="55" t="s">
        <v>64</v>
      </c>
      <c r="K245" s="55" t="s">
        <v>19</v>
      </c>
    </row>
    <row r="246" spans="1:11" x14ac:dyDescent="0.25">
      <c r="A246" s="1">
        <v>44979</v>
      </c>
      <c r="B246" s="55" t="s">
        <v>85</v>
      </c>
      <c r="C246" s="55" t="s">
        <v>29</v>
      </c>
      <c r="D246" s="35">
        <v>13</v>
      </c>
      <c r="E246" s="35">
        <v>354</v>
      </c>
      <c r="F246" s="35">
        <v>4602</v>
      </c>
      <c r="G246" s="1" t="str">
        <f>TEXT(Sales_Performance_Detail_1[[#This Row],[Date]],"mmm")</f>
        <v>Feb</v>
      </c>
      <c r="H246" s="1" t="str">
        <f>TEXT(Sales_Performance_Detail_1[[#This Row],[Date]],"yyyy")</f>
        <v>2023</v>
      </c>
      <c r="I246" s="55" t="s">
        <v>268</v>
      </c>
      <c r="J246" s="55" t="s">
        <v>86</v>
      </c>
      <c r="K246" s="55" t="s">
        <v>16</v>
      </c>
    </row>
    <row r="247" spans="1:11" x14ac:dyDescent="0.25">
      <c r="A247" s="1">
        <v>44980</v>
      </c>
      <c r="B247" s="55" t="s">
        <v>143</v>
      </c>
      <c r="C247" s="55" t="s">
        <v>35</v>
      </c>
      <c r="D247" s="35">
        <v>3</v>
      </c>
      <c r="E247" s="35">
        <v>253</v>
      </c>
      <c r="F247" s="35">
        <v>759</v>
      </c>
      <c r="G247" s="1" t="str">
        <f>TEXT(Sales_Performance_Detail_1[[#This Row],[Date]],"mmm")</f>
        <v>Feb</v>
      </c>
      <c r="H247" s="1" t="str">
        <f>TEXT(Sales_Performance_Detail_1[[#This Row],[Date]],"yyyy")</f>
        <v>2023</v>
      </c>
      <c r="I247" s="55" t="s">
        <v>268</v>
      </c>
      <c r="J247" s="55" t="s">
        <v>86</v>
      </c>
      <c r="K247" s="55" t="s">
        <v>16</v>
      </c>
    </row>
    <row r="248" spans="1:11" x14ac:dyDescent="0.25">
      <c r="A248" s="1">
        <v>44980</v>
      </c>
      <c r="B248" s="55" t="s">
        <v>94</v>
      </c>
      <c r="C248" s="55" t="s">
        <v>27</v>
      </c>
      <c r="D248" s="35">
        <v>1</v>
      </c>
      <c r="E248" s="35">
        <v>301</v>
      </c>
      <c r="F248" s="35">
        <v>301</v>
      </c>
      <c r="G248" s="1" t="str">
        <f>TEXT(Sales_Performance_Detail_1[[#This Row],[Date]],"mmm")</f>
        <v>Feb</v>
      </c>
      <c r="H248" s="1" t="str">
        <f>TEXT(Sales_Performance_Detail_1[[#This Row],[Date]],"yyyy")</f>
        <v>2023</v>
      </c>
      <c r="I248" s="55" t="s">
        <v>271</v>
      </c>
      <c r="J248" s="55" t="s">
        <v>25</v>
      </c>
      <c r="K248" s="55" t="s">
        <v>26</v>
      </c>
    </row>
    <row r="249" spans="1:11" x14ac:dyDescent="0.25">
      <c r="A249" s="1">
        <v>44980</v>
      </c>
      <c r="B249" s="55" t="s">
        <v>92</v>
      </c>
      <c r="C249" s="55" t="s">
        <v>44</v>
      </c>
      <c r="D249" s="35">
        <v>3</v>
      </c>
      <c r="E249" s="35">
        <v>409</v>
      </c>
      <c r="F249" s="35">
        <v>1227</v>
      </c>
      <c r="G249" s="1" t="str">
        <f>TEXT(Sales_Performance_Detail_1[[#This Row],[Date]],"mmm")</f>
        <v>Feb</v>
      </c>
      <c r="H249" s="1" t="str">
        <f>TEXT(Sales_Performance_Detail_1[[#This Row],[Date]],"yyyy")</f>
        <v>2023</v>
      </c>
      <c r="I249" s="55" t="s">
        <v>277</v>
      </c>
      <c r="J249" s="55" t="s">
        <v>93</v>
      </c>
      <c r="K249" s="55" t="s">
        <v>12</v>
      </c>
    </row>
    <row r="250" spans="1:11" x14ac:dyDescent="0.25">
      <c r="A250" s="1">
        <v>44980</v>
      </c>
      <c r="B250" s="55" t="s">
        <v>67</v>
      </c>
      <c r="C250" s="55" t="s">
        <v>14</v>
      </c>
      <c r="D250" s="35">
        <v>3</v>
      </c>
      <c r="E250" s="35">
        <v>447</v>
      </c>
      <c r="F250" s="35">
        <v>1341</v>
      </c>
      <c r="G250" s="1" t="str">
        <f>TEXT(Sales_Performance_Detail_1[[#This Row],[Date]],"mmm")</f>
        <v>Feb</v>
      </c>
      <c r="H250" s="1" t="str">
        <f>TEXT(Sales_Performance_Detail_1[[#This Row],[Date]],"yyyy")</f>
        <v>2023</v>
      </c>
      <c r="I250" s="55" t="s">
        <v>51</v>
      </c>
      <c r="J250" s="55" t="s">
        <v>51</v>
      </c>
      <c r="K250" s="55" t="s">
        <v>19</v>
      </c>
    </row>
    <row r="251" spans="1:11" x14ac:dyDescent="0.25">
      <c r="A251" s="1">
        <v>44980</v>
      </c>
      <c r="B251" s="55" t="s">
        <v>39</v>
      </c>
      <c r="C251" s="55" t="s">
        <v>40</v>
      </c>
      <c r="D251" s="35">
        <v>4</v>
      </c>
      <c r="E251" s="35">
        <v>142</v>
      </c>
      <c r="F251" s="35">
        <v>568</v>
      </c>
      <c r="G251" s="1" t="str">
        <f>TEXT(Sales_Performance_Detail_1[[#This Row],[Date]],"mmm")</f>
        <v>Feb</v>
      </c>
      <c r="H251" s="1" t="str">
        <f>TEXT(Sales_Performance_Detail_1[[#This Row],[Date]],"yyyy")</f>
        <v>2023</v>
      </c>
      <c r="I251" s="55" t="s">
        <v>268</v>
      </c>
      <c r="J251" s="55" t="s">
        <v>41</v>
      </c>
      <c r="K251" s="55" t="s">
        <v>16</v>
      </c>
    </row>
    <row r="252" spans="1:11" x14ac:dyDescent="0.25">
      <c r="A252" s="1">
        <v>44981</v>
      </c>
      <c r="B252" s="55" t="s">
        <v>49</v>
      </c>
      <c r="C252" s="55" t="s">
        <v>32</v>
      </c>
      <c r="D252" s="35">
        <v>1</v>
      </c>
      <c r="E252" s="35">
        <v>280</v>
      </c>
      <c r="F252" s="35">
        <v>280</v>
      </c>
      <c r="G252" s="1" t="str">
        <f>TEXT(Sales_Performance_Detail_1[[#This Row],[Date]],"mmm")</f>
        <v>Feb</v>
      </c>
      <c r="H252" s="1" t="str">
        <f>TEXT(Sales_Performance_Detail_1[[#This Row],[Date]],"yyyy")</f>
        <v>2023</v>
      </c>
      <c r="I252" s="55" t="s">
        <v>268</v>
      </c>
      <c r="J252" s="55" t="s">
        <v>41</v>
      </c>
      <c r="K252" s="55" t="s">
        <v>16</v>
      </c>
    </row>
    <row r="253" spans="1:11" x14ac:dyDescent="0.25">
      <c r="A253" s="1">
        <v>44981</v>
      </c>
      <c r="B253" s="55" t="s">
        <v>67</v>
      </c>
      <c r="C253" s="55" t="s">
        <v>32</v>
      </c>
      <c r="D253" s="35">
        <v>1</v>
      </c>
      <c r="E253" s="35">
        <v>247</v>
      </c>
      <c r="F253" s="35">
        <v>247</v>
      </c>
      <c r="G253" s="1" t="str">
        <f>TEXT(Sales_Performance_Detail_1[[#This Row],[Date]],"mmm")</f>
        <v>Feb</v>
      </c>
      <c r="H253" s="1" t="str">
        <f>TEXT(Sales_Performance_Detail_1[[#This Row],[Date]],"yyyy")</f>
        <v>2023</v>
      </c>
      <c r="I253" s="55" t="s">
        <v>51</v>
      </c>
      <c r="J253" s="55" t="s">
        <v>51</v>
      </c>
      <c r="K253" s="55" t="s">
        <v>19</v>
      </c>
    </row>
    <row r="254" spans="1:11" x14ac:dyDescent="0.25">
      <c r="A254" s="1">
        <v>44981</v>
      </c>
      <c r="B254" s="55" t="s">
        <v>102</v>
      </c>
      <c r="C254" s="55" t="s">
        <v>44</v>
      </c>
      <c r="D254" s="35">
        <v>3</v>
      </c>
      <c r="E254" s="35">
        <v>284</v>
      </c>
      <c r="F254" s="35">
        <v>852</v>
      </c>
      <c r="G254" s="1" t="str">
        <f>TEXT(Sales_Performance_Detail_1[[#This Row],[Date]],"mmm")</f>
        <v>Feb</v>
      </c>
      <c r="H254" s="1" t="str">
        <f>TEXT(Sales_Performance_Detail_1[[#This Row],[Date]],"yyyy")</f>
        <v>2023</v>
      </c>
      <c r="I254" s="55" t="s">
        <v>275</v>
      </c>
      <c r="J254" s="55" t="s">
        <v>62</v>
      </c>
      <c r="K254" s="55" t="s">
        <v>19</v>
      </c>
    </row>
    <row r="255" spans="1:11" x14ac:dyDescent="0.25">
      <c r="A255" s="1">
        <v>44981</v>
      </c>
      <c r="B255" s="55" t="s">
        <v>124</v>
      </c>
      <c r="C255" s="55" t="s">
        <v>27</v>
      </c>
      <c r="D255" s="35">
        <v>2</v>
      </c>
      <c r="E255" s="35">
        <v>401</v>
      </c>
      <c r="F255" s="35">
        <v>802</v>
      </c>
      <c r="G255" s="1" t="str">
        <f>TEXT(Sales_Performance_Detail_1[[#This Row],[Date]],"mmm")</f>
        <v>Feb</v>
      </c>
      <c r="H255" s="1" t="str">
        <f>TEXT(Sales_Performance_Detail_1[[#This Row],[Date]],"yyyy")</f>
        <v>2023</v>
      </c>
      <c r="I255" s="55" t="s">
        <v>271</v>
      </c>
      <c r="J255" s="55" t="s">
        <v>88</v>
      </c>
      <c r="K255" s="55" t="s">
        <v>26</v>
      </c>
    </row>
    <row r="256" spans="1:11" x14ac:dyDescent="0.25">
      <c r="A256" s="1">
        <v>44981</v>
      </c>
      <c r="B256" s="55" t="s">
        <v>23</v>
      </c>
      <c r="C256" s="55" t="s">
        <v>10</v>
      </c>
      <c r="D256" s="35">
        <v>3</v>
      </c>
      <c r="E256" s="35">
        <v>365</v>
      </c>
      <c r="F256" s="35">
        <v>1095</v>
      </c>
      <c r="G256" s="1" t="str">
        <f>TEXT(Sales_Performance_Detail_1[[#This Row],[Date]],"mmm")</f>
        <v>Feb</v>
      </c>
      <c r="H256" s="1" t="str">
        <f>TEXT(Sales_Performance_Detail_1[[#This Row],[Date]],"yyyy")</f>
        <v>2023</v>
      </c>
      <c r="I256" s="55" t="s">
        <v>271</v>
      </c>
      <c r="J256" s="55" t="s">
        <v>25</v>
      </c>
      <c r="K256" s="55" t="s">
        <v>26</v>
      </c>
    </row>
    <row r="257" spans="1:11" x14ac:dyDescent="0.25">
      <c r="A257" s="1">
        <v>44981</v>
      </c>
      <c r="B257" s="55" t="s">
        <v>74</v>
      </c>
      <c r="C257" s="55" t="s">
        <v>24</v>
      </c>
      <c r="D257" s="35">
        <v>2</v>
      </c>
      <c r="E257" s="35">
        <v>222</v>
      </c>
      <c r="F257" s="35">
        <v>444</v>
      </c>
      <c r="G257" s="1" t="str">
        <f>TEXT(Sales_Performance_Detail_1[[#This Row],[Date]],"mmm")</f>
        <v>Feb</v>
      </c>
      <c r="H257" s="1" t="str">
        <f>TEXT(Sales_Performance_Detail_1[[#This Row],[Date]],"yyyy")</f>
        <v>2023</v>
      </c>
      <c r="I257" s="55" t="s">
        <v>272</v>
      </c>
      <c r="J257" s="55" t="s">
        <v>69</v>
      </c>
      <c r="K257" s="55" t="s">
        <v>12</v>
      </c>
    </row>
    <row r="258" spans="1:11" x14ac:dyDescent="0.25">
      <c r="A258" s="1">
        <v>44982</v>
      </c>
      <c r="B258" s="55" t="s">
        <v>56</v>
      </c>
      <c r="C258" s="55" t="s">
        <v>32</v>
      </c>
      <c r="D258" s="35">
        <v>3</v>
      </c>
      <c r="E258" s="35">
        <v>440</v>
      </c>
      <c r="F258" s="35">
        <v>1320</v>
      </c>
      <c r="G258" s="1" t="str">
        <f>TEXT(Sales_Performance_Detail_1[[#This Row],[Date]],"mmm")</f>
        <v>Feb</v>
      </c>
      <c r="H258" s="1" t="str">
        <f>TEXT(Sales_Performance_Detail_1[[#This Row],[Date]],"yyyy")</f>
        <v>2023</v>
      </c>
      <c r="I258" s="55" t="s">
        <v>279</v>
      </c>
      <c r="J258" s="55" t="s">
        <v>57</v>
      </c>
      <c r="K258" s="55" t="s">
        <v>16</v>
      </c>
    </row>
    <row r="259" spans="1:11" x14ac:dyDescent="0.25">
      <c r="A259" s="1">
        <v>44983</v>
      </c>
      <c r="B259" s="55" t="s">
        <v>43</v>
      </c>
      <c r="C259" s="55" t="s">
        <v>46</v>
      </c>
      <c r="D259" s="35">
        <v>20</v>
      </c>
      <c r="E259" s="35">
        <v>325</v>
      </c>
      <c r="F259" s="35">
        <v>6500</v>
      </c>
      <c r="G259" s="1" t="str">
        <f>TEXT(Sales_Performance_Detail_1[[#This Row],[Date]],"mmm")</f>
        <v>Feb</v>
      </c>
      <c r="H259" s="1" t="str">
        <f>TEXT(Sales_Performance_Detail_1[[#This Row],[Date]],"yyyy")</f>
        <v>2023</v>
      </c>
      <c r="I259" s="55" t="s">
        <v>272</v>
      </c>
      <c r="J259" s="55" t="s">
        <v>45</v>
      </c>
      <c r="K259" s="55" t="s">
        <v>12</v>
      </c>
    </row>
    <row r="260" spans="1:11" x14ac:dyDescent="0.25">
      <c r="A260" s="1">
        <v>44983</v>
      </c>
      <c r="B260" s="55" t="s">
        <v>28</v>
      </c>
      <c r="C260" s="55" t="s">
        <v>29</v>
      </c>
      <c r="D260" s="35">
        <v>1</v>
      </c>
      <c r="E260" s="35">
        <v>336</v>
      </c>
      <c r="F260" s="35">
        <v>336</v>
      </c>
      <c r="G260" s="1" t="str">
        <f>TEXT(Sales_Performance_Detail_1[[#This Row],[Date]],"mmm")</f>
        <v>Feb</v>
      </c>
      <c r="H260" s="1" t="str">
        <f>TEXT(Sales_Performance_Detail_1[[#This Row],[Date]],"yyyy")</f>
        <v>2023</v>
      </c>
      <c r="I260" s="55" t="s">
        <v>274</v>
      </c>
      <c r="J260" s="55" t="s">
        <v>30</v>
      </c>
      <c r="K260" s="55" t="s">
        <v>16</v>
      </c>
    </row>
    <row r="261" spans="1:11" x14ac:dyDescent="0.25">
      <c r="A261" s="1">
        <v>44983</v>
      </c>
      <c r="B261" s="55" t="s">
        <v>48</v>
      </c>
      <c r="C261" s="55" t="s">
        <v>14</v>
      </c>
      <c r="D261" s="35">
        <v>2</v>
      </c>
      <c r="E261" s="35">
        <v>236</v>
      </c>
      <c r="F261" s="35">
        <v>472</v>
      </c>
      <c r="G261" s="1" t="str">
        <f>TEXT(Sales_Performance_Detail_1[[#This Row],[Date]],"mmm")</f>
        <v>Feb</v>
      </c>
      <c r="H261" s="1" t="str">
        <f>TEXT(Sales_Performance_Detail_1[[#This Row],[Date]],"yyyy")</f>
        <v>2023</v>
      </c>
      <c r="I261" s="55" t="s">
        <v>270</v>
      </c>
      <c r="J261" s="55" t="s">
        <v>33</v>
      </c>
      <c r="K261" s="55" t="s">
        <v>26</v>
      </c>
    </row>
    <row r="262" spans="1:11" x14ac:dyDescent="0.25">
      <c r="A262" s="1">
        <v>44983</v>
      </c>
      <c r="B262" s="55" t="s">
        <v>71</v>
      </c>
      <c r="C262" s="55" t="s">
        <v>40</v>
      </c>
      <c r="D262" s="35">
        <v>2</v>
      </c>
      <c r="E262" s="35">
        <v>177</v>
      </c>
      <c r="F262" s="35">
        <v>354</v>
      </c>
      <c r="G262" s="1" t="str">
        <f>TEXT(Sales_Performance_Detail_1[[#This Row],[Date]],"mmm")</f>
        <v>Feb</v>
      </c>
      <c r="H262" s="1" t="str">
        <f>TEXT(Sales_Performance_Detail_1[[#This Row],[Date]],"yyyy")</f>
        <v>2023</v>
      </c>
      <c r="I262" s="55" t="s">
        <v>15</v>
      </c>
      <c r="J262" s="55" t="s">
        <v>15</v>
      </c>
      <c r="K262" s="55" t="s">
        <v>16</v>
      </c>
    </row>
    <row r="263" spans="1:11" x14ac:dyDescent="0.25">
      <c r="A263" s="1">
        <v>44983</v>
      </c>
      <c r="B263" s="55" t="s">
        <v>31</v>
      </c>
      <c r="C263" s="55" t="s">
        <v>37</v>
      </c>
      <c r="D263" s="35">
        <v>3</v>
      </c>
      <c r="E263" s="35">
        <v>401</v>
      </c>
      <c r="F263" s="35">
        <v>1203</v>
      </c>
      <c r="G263" s="1" t="str">
        <f>TEXT(Sales_Performance_Detail_1[[#This Row],[Date]],"mmm")</f>
        <v>Feb</v>
      </c>
      <c r="H263" s="1" t="str">
        <f>TEXT(Sales_Performance_Detail_1[[#This Row],[Date]],"yyyy")</f>
        <v>2023</v>
      </c>
      <c r="I263" s="55" t="s">
        <v>270</v>
      </c>
      <c r="J263" s="55" t="s">
        <v>33</v>
      </c>
      <c r="K263" s="55" t="s">
        <v>26</v>
      </c>
    </row>
    <row r="264" spans="1:11" x14ac:dyDescent="0.25">
      <c r="A264" s="1">
        <v>44983</v>
      </c>
      <c r="B264" s="55" t="s">
        <v>55</v>
      </c>
      <c r="C264" s="55" t="s">
        <v>35</v>
      </c>
      <c r="D264" s="35">
        <v>2</v>
      </c>
      <c r="E264" s="35">
        <v>204</v>
      </c>
      <c r="F264" s="35">
        <v>408</v>
      </c>
      <c r="G264" s="1" t="str">
        <f>TEXT(Sales_Performance_Detail_1[[#This Row],[Date]],"mmm")</f>
        <v>Feb</v>
      </c>
      <c r="H264" s="1" t="str">
        <f>TEXT(Sales_Performance_Detail_1[[#This Row],[Date]],"yyyy")</f>
        <v>2023</v>
      </c>
      <c r="I264" s="55" t="s">
        <v>15</v>
      </c>
      <c r="J264" s="55" t="s">
        <v>15</v>
      </c>
      <c r="K264" s="55" t="s">
        <v>16</v>
      </c>
    </row>
    <row r="265" spans="1:11" x14ac:dyDescent="0.25">
      <c r="A265" s="1">
        <v>44983</v>
      </c>
      <c r="B265" s="55" t="s">
        <v>143</v>
      </c>
      <c r="C265" s="55" t="s">
        <v>37</v>
      </c>
      <c r="D265" s="35">
        <v>1</v>
      </c>
      <c r="E265" s="35">
        <v>413</v>
      </c>
      <c r="F265" s="35">
        <v>413</v>
      </c>
      <c r="G265" s="1" t="str">
        <f>TEXT(Sales_Performance_Detail_1[[#This Row],[Date]],"mmm")</f>
        <v>Feb</v>
      </c>
      <c r="H265" s="1" t="str">
        <f>TEXT(Sales_Performance_Detail_1[[#This Row],[Date]],"yyyy")</f>
        <v>2023</v>
      </c>
      <c r="I265" s="55" t="s">
        <v>268</v>
      </c>
      <c r="J265" s="55" t="s">
        <v>86</v>
      </c>
      <c r="K265" s="55" t="s">
        <v>16</v>
      </c>
    </row>
    <row r="266" spans="1:11" x14ac:dyDescent="0.25">
      <c r="A266" s="1">
        <v>44984</v>
      </c>
      <c r="B266" s="55" t="s">
        <v>52</v>
      </c>
      <c r="C266" s="55" t="s">
        <v>40</v>
      </c>
      <c r="D266" s="35">
        <v>1</v>
      </c>
      <c r="E266" s="35">
        <v>106</v>
      </c>
      <c r="F266" s="35">
        <v>106</v>
      </c>
      <c r="G266" s="1" t="str">
        <f>TEXT(Sales_Performance_Detail_1[[#This Row],[Date]],"mmm")</f>
        <v>Feb</v>
      </c>
      <c r="H266" s="1" t="str">
        <f>TEXT(Sales_Performance_Detail_1[[#This Row],[Date]],"yyyy")</f>
        <v>2023</v>
      </c>
      <c r="I266" s="55" t="s">
        <v>15</v>
      </c>
      <c r="J266" s="55" t="s">
        <v>15</v>
      </c>
      <c r="K266" s="55" t="s">
        <v>16</v>
      </c>
    </row>
    <row r="267" spans="1:11" x14ac:dyDescent="0.25">
      <c r="A267" s="1">
        <v>44984</v>
      </c>
      <c r="B267" s="55" t="s">
        <v>71</v>
      </c>
      <c r="C267" s="55" t="s">
        <v>32</v>
      </c>
      <c r="D267" s="35">
        <v>2</v>
      </c>
      <c r="E267" s="35">
        <v>121</v>
      </c>
      <c r="F267" s="35">
        <v>242</v>
      </c>
      <c r="G267" s="1" t="str">
        <f>TEXT(Sales_Performance_Detail_1[[#This Row],[Date]],"mmm")</f>
        <v>Feb</v>
      </c>
      <c r="H267" s="1" t="str">
        <f>TEXT(Sales_Performance_Detail_1[[#This Row],[Date]],"yyyy")</f>
        <v>2023</v>
      </c>
      <c r="I267" s="55" t="s">
        <v>15</v>
      </c>
      <c r="J267" s="55" t="s">
        <v>15</v>
      </c>
      <c r="K267" s="55" t="s">
        <v>16</v>
      </c>
    </row>
    <row r="268" spans="1:11" x14ac:dyDescent="0.25">
      <c r="A268" s="1">
        <v>44984</v>
      </c>
      <c r="B268" s="55" t="s">
        <v>92</v>
      </c>
      <c r="C268" s="55" t="s">
        <v>40</v>
      </c>
      <c r="D268" s="35">
        <v>2</v>
      </c>
      <c r="E268" s="35">
        <v>475</v>
      </c>
      <c r="F268" s="35">
        <v>950</v>
      </c>
      <c r="G268" s="1" t="str">
        <f>TEXT(Sales_Performance_Detail_1[[#This Row],[Date]],"mmm")</f>
        <v>Feb</v>
      </c>
      <c r="H268" s="1" t="str">
        <f>TEXT(Sales_Performance_Detail_1[[#This Row],[Date]],"yyyy")</f>
        <v>2023</v>
      </c>
      <c r="I268" s="55" t="s">
        <v>277</v>
      </c>
      <c r="J268" s="55" t="s">
        <v>93</v>
      </c>
      <c r="K268" s="55" t="s">
        <v>12</v>
      </c>
    </row>
    <row r="269" spans="1:11" x14ac:dyDescent="0.25">
      <c r="A269" s="1">
        <v>44984</v>
      </c>
      <c r="B269" s="55" t="s">
        <v>143</v>
      </c>
      <c r="C269" s="55" t="s">
        <v>35</v>
      </c>
      <c r="D269" s="35">
        <v>3</v>
      </c>
      <c r="E269" s="35">
        <v>438</v>
      </c>
      <c r="F269" s="35">
        <v>1314</v>
      </c>
      <c r="G269" s="1" t="str">
        <f>TEXT(Sales_Performance_Detail_1[[#This Row],[Date]],"mmm")</f>
        <v>Feb</v>
      </c>
      <c r="H269" s="1" t="str">
        <f>TEXT(Sales_Performance_Detail_1[[#This Row],[Date]],"yyyy")</f>
        <v>2023</v>
      </c>
      <c r="I269" s="55" t="s">
        <v>268</v>
      </c>
      <c r="J269" s="55" t="s">
        <v>86</v>
      </c>
      <c r="K269" s="55" t="s">
        <v>16</v>
      </c>
    </row>
    <row r="270" spans="1:11" x14ac:dyDescent="0.25">
      <c r="A270" s="1">
        <v>44984</v>
      </c>
      <c r="B270" s="55" t="s">
        <v>71</v>
      </c>
      <c r="C270" s="55" t="s">
        <v>10</v>
      </c>
      <c r="D270" s="35">
        <v>2</v>
      </c>
      <c r="E270" s="35">
        <v>317</v>
      </c>
      <c r="F270" s="35">
        <v>634</v>
      </c>
      <c r="G270" s="1" t="str">
        <f>TEXT(Sales_Performance_Detail_1[[#This Row],[Date]],"mmm")</f>
        <v>Feb</v>
      </c>
      <c r="H270" s="1" t="str">
        <f>TEXT(Sales_Performance_Detail_1[[#This Row],[Date]],"yyyy")</f>
        <v>2023</v>
      </c>
      <c r="I270" s="55" t="s">
        <v>15</v>
      </c>
      <c r="J270" s="55" t="s">
        <v>15</v>
      </c>
      <c r="K270" s="55" t="s">
        <v>16</v>
      </c>
    </row>
    <row r="271" spans="1:11" x14ac:dyDescent="0.25">
      <c r="A271" s="1">
        <v>44984</v>
      </c>
      <c r="B271" s="55" t="s">
        <v>105</v>
      </c>
      <c r="C271" s="55" t="s">
        <v>40</v>
      </c>
      <c r="D271" s="35">
        <v>2</v>
      </c>
      <c r="E271" s="35">
        <v>159</v>
      </c>
      <c r="F271" s="35">
        <v>318</v>
      </c>
      <c r="G271" s="1" t="str">
        <f>TEXT(Sales_Performance_Detail_1[[#This Row],[Date]],"mmm")</f>
        <v>Feb</v>
      </c>
      <c r="H271" s="1" t="str">
        <f>TEXT(Sales_Performance_Detail_1[[#This Row],[Date]],"yyyy")</f>
        <v>2023</v>
      </c>
      <c r="I271" s="55" t="s">
        <v>275</v>
      </c>
      <c r="J271" s="55" t="s">
        <v>18</v>
      </c>
      <c r="K271" s="55" t="s">
        <v>19</v>
      </c>
    </row>
    <row r="272" spans="1:11" x14ac:dyDescent="0.25">
      <c r="A272" s="1">
        <v>44985</v>
      </c>
      <c r="B272" s="55" t="s">
        <v>117</v>
      </c>
      <c r="C272" s="55" t="s">
        <v>40</v>
      </c>
      <c r="D272" s="35">
        <v>2</v>
      </c>
      <c r="E272" s="35">
        <v>476</v>
      </c>
      <c r="F272" s="35">
        <v>952</v>
      </c>
      <c r="G272" s="1" t="str">
        <f>TEXT(Sales_Performance_Detail_1[[#This Row],[Date]],"mmm")</f>
        <v>Feb</v>
      </c>
      <c r="H272" s="1" t="str">
        <f>TEXT(Sales_Performance_Detail_1[[#This Row],[Date]],"yyyy")</f>
        <v>2023</v>
      </c>
      <c r="I272" s="55" t="s">
        <v>51</v>
      </c>
      <c r="J272" s="55" t="s">
        <v>51</v>
      </c>
      <c r="K272" s="55" t="s">
        <v>19</v>
      </c>
    </row>
    <row r="273" spans="1:11" x14ac:dyDescent="0.25">
      <c r="A273" s="1">
        <v>44985</v>
      </c>
      <c r="B273" s="55" t="s">
        <v>28</v>
      </c>
      <c r="C273" s="55" t="s">
        <v>37</v>
      </c>
      <c r="D273" s="35">
        <v>2</v>
      </c>
      <c r="E273" s="35">
        <v>410</v>
      </c>
      <c r="F273" s="35">
        <v>820</v>
      </c>
      <c r="G273" s="1" t="str">
        <f>TEXT(Sales_Performance_Detail_1[[#This Row],[Date]],"mmm")</f>
        <v>Feb</v>
      </c>
      <c r="H273" s="1" t="str">
        <f>TEXT(Sales_Performance_Detail_1[[#This Row],[Date]],"yyyy")</f>
        <v>2023</v>
      </c>
      <c r="I273" s="55" t="s">
        <v>274</v>
      </c>
      <c r="J273" s="55" t="s">
        <v>30</v>
      </c>
      <c r="K273" s="55" t="s">
        <v>16</v>
      </c>
    </row>
    <row r="274" spans="1:11" x14ac:dyDescent="0.25">
      <c r="A274" s="1">
        <v>44985</v>
      </c>
      <c r="B274" s="55" t="s">
        <v>99</v>
      </c>
      <c r="C274" s="55" t="s">
        <v>44</v>
      </c>
      <c r="D274" s="35">
        <v>3</v>
      </c>
      <c r="E274" s="35">
        <v>407</v>
      </c>
      <c r="F274" s="35">
        <v>1221</v>
      </c>
      <c r="G274" s="1" t="str">
        <f>TEXT(Sales_Performance_Detail_1[[#This Row],[Date]],"mmm")</f>
        <v>Feb</v>
      </c>
      <c r="H274" s="1" t="str">
        <f>TEXT(Sales_Performance_Detail_1[[#This Row],[Date]],"yyyy")</f>
        <v>2023</v>
      </c>
      <c r="I274" s="55" t="s">
        <v>15</v>
      </c>
      <c r="J274" s="55" t="s">
        <v>15</v>
      </c>
      <c r="K274" s="55" t="s">
        <v>16</v>
      </c>
    </row>
    <row r="275" spans="1:11" x14ac:dyDescent="0.25">
      <c r="A275" s="1">
        <v>44985</v>
      </c>
      <c r="B275" s="55" t="s">
        <v>71</v>
      </c>
      <c r="C275" s="55" t="s">
        <v>10</v>
      </c>
      <c r="D275" s="35">
        <v>24</v>
      </c>
      <c r="E275" s="35">
        <v>491</v>
      </c>
      <c r="F275" s="35">
        <v>11784</v>
      </c>
      <c r="G275" s="1" t="str">
        <f>TEXT(Sales_Performance_Detail_1[[#This Row],[Date]],"mmm")</f>
        <v>Feb</v>
      </c>
      <c r="H275" s="1" t="str">
        <f>TEXT(Sales_Performance_Detail_1[[#This Row],[Date]],"yyyy")</f>
        <v>2023</v>
      </c>
      <c r="I275" s="55" t="s">
        <v>15</v>
      </c>
      <c r="J275" s="55" t="s">
        <v>15</v>
      </c>
      <c r="K275" s="55" t="s">
        <v>16</v>
      </c>
    </row>
    <row r="276" spans="1:11" x14ac:dyDescent="0.25">
      <c r="A276" s="1">
        <v>44985</v>
      </c>
      <c r="B276" s="55" t="s">
        <v>61</v>
      </c>
      <c r="C276" s="55" t="s">
        <v>29</v>
      </c>
      <c r="D276" s="35">
        <v>1</v>
      </c>
      <c r="E276" s="35">
        <v>246</v>
      </c>
      <c r="F276" s="35">
        <v>246</v>
      </c>
      <c r="G276" s="1" t="str">
        <f>TEXT(Sales_Performance_Detail_1[[#This Row],[Date]],"mmm")</f>
        <v>Feb</v>
      </c>
      <c r="H276" s="1" t="str">
        <f>TEXT(Sales_Performance_Detail_1[[#This Row],[Date]],"yyyy")</f>
        <v>2023</v>
      </c>
      <c r="I276" s="55" t="s">
        <v>275</v>
      </c>
      <c r="J276" s="55" t="s">
        <v>62</v>
      </c>
      <c r="K276" s="55" t="s">
        <v>19</v>
      </c>
    </row>
    <row r="277" spans="1:11" x14ac:dyDescent="0.25">
      <c r="A277" s="1">
        <v>44985</v>
      </c>
      <c r="B277" s="55" t="s">
        <v>31</v>
      </c>
      <c r="C277" s="55" t="s">
        <v>10</v>
      </c>
      <c r="D277" s="35">
        <v>2</v>
      </c>
      <c r="E277" s="35">
        <v>204</v>
      </c>
      <c r="F277" s="35">
        <v>408</v>
      </c>
      <c r="G277" s="1" t="str">
        <f>TEXT(Sales_Performance_Detail_1[[#This Row],[Date]],"mmm")</f>
        <v>Feb</v>
      </c>
      <c r="H277" s="1" t="str">
        <f>TEXT(Sales_Performance_Detail_1[[#This Row],[Date]],"yyyy")</f>
        <v>2023</v>
      </c>
      <c r="I277" s="55" t="s">
        <v>270</v>
      </c>
      <c r="J277" s="55" t="s">
        <v>33</v>
      </c>
      <c r="K277" s="55" t="s">
        <v>26</v>
      </c>
    </row>
    <row r="278" spans="1:11" x14ac:dyDescent="0.25">
      <c r="A278" s="1">
        <v>44986</v>
      </c>
      <c r="B278" s="55" t="s">
        <v>83</v>
      </c>
      <c r="C278" s="55" t="s">
        <v>10</v>
      </c>
      <c r="D278" s="35">
        <v>24</v>
      </c>
      <c r="E278" s="35">
        <v>204</v>
      </c>
      <c r="F278" s="35">
        <v>4896</v>
      </c>
      <c r="G278" s="1" t="str">
        <f>TEXT(Sales_Performance_Detail_1[[#This Row],[Date]],"mmm")</f>
        <v>Mar</v>
      </c>
      <c r="H278" s="1" t="str">
        <f>TEXT(Sales_Performance_Detail_1[[#This Row],[Date]],"yyyy")</f>
        <v>2023</v>
      </c>
      <c r="I278" s="55" t="s">
        <v>278</v>
      </c>
      <c r="J278" s="55" t="s">
        <v>36</v>
      </c>
      <c r="K278" s="55" t="s">
        <v>16</v>
      </c>
    </row>
    <row r="279" spans="1:11" x14ac:dyDescent="0.25">
      <c r="A279" s="1">
        <v>44986</v>
      </c>
      <c r="B279" s="55" t="s">
        <v>49</v>
      </c>
      <c r="C279" s="55" t="s">
        <v>37</v>
      </c>
      <c r="D279" s="35">
        <v>1</v>
      </c>
      <c r="E279" s="35">
        <v>355</v>
      </c>
      <c r="F279" s="35">
        <v>355</v>
      </c>
      <c r="G279" s="1" t="str">
        <f>TEXT(Sales_Performance_Detail_1[[#This Row],[Date]],"mmm")</f>
        <v>Mar</v>
      </c>
      <c r="H279" s="1" t="str">
        <f>TEXT(Sales_Performance_Detail_1[[#This Row],[Date]],"yyyy")</f>
        <v>2023</v>
      </c>
      <c r="I279" s="55" t="s">
        <v>268</v>
      </c>
      <c r="J279" s="55" t="s">
        <v>41</v>
      </c>
      <c r="K279" s="55" t="s">
        <v>16</v>
      </c>
    </row>
    <row r="280" spans="1:11" x14ac:dyDescent="0.25">
      <c r="A280" s="1">
        <v>44986</v>
      </c>
      <c r="B280" s="55" t="s">
        <v>67</v>
      </c>
      <c r="C280" s="55" t="s">
        <v>10</v>
      </c>
      <c r="D280" s="35">
        <v>2</v>
      </c>
      <c r="E280" s="35">
        <v>421</v>
      </c>
      <c r="F280" s="35">
        <v>842</v>
      </c>
      <c r="G280" s="1" t="str">
        <f>TEXT(Sales_Performance_Detail_1[[#This Row],[Date]],"mmm")</f>
        <v>Mar</v>
      </c>
      <c r="H280" s="1" t="str">
        <f>TEXT(Sales_Performance_Detail_1[[#This Row],[Date]],"yyyy")</f>
        <v>2023</v>
      </c>
      <c r="I280" s="55" t="s">
        <v>51</v>
      </c>
      <c r="J280" s="55" t="s">
        <v>51</v>
      </c>
      <c r="K280" s="55" t="s">
        <v>19</v>
      </c>
    </row>
    <row r="281" spans="1:11" x14ac:dyDescent="0.25">
      <c r="A281" s="1">
        <v>44986</v>
      </c>
      <c r="B281" s="55" t="s">
        <v>99</v>
      </c>
      <c r="C281" s="55" t="s">
        <v>10</v>
      </c>
      <c r="D281" s="35">
        <v>1</v>
      </c>
      <c r="E281" s="35">
        <v>302</v>
      </c>
      <c r="F281" s="35">
        <v>302</v>
      </c>
      <c r="G281" s="1" t="str">
        <f>TEXT(Sales_Performance_Detail_1[[#This Row],[Date]],"mmm")</f>
        <v>Mar</v>
      </c>
      <c r="H281" s="1" t="str">
        <f>TEXT(Sales_Performance_Detail_1[[#This Row],[Date]],"yyyy")</f>
        <v>2023</v>
      </c>
      <c r="I281" s="55" t="s">
        <v>15</v>
      </c>
      <c r="J281" s="55" t="s">
        <v>15</v>
      </c>
      <c r="K281" s="55" t="s">
        <v>16</v>
      </c>
    </row>
    <row r="282" spans="1:11" x14ac:dyDescent="0.25">
      <c r="A282" s="1">
        <v>44986</v>
      </c>
      <c r="B282" s="55" t="s">
        <v>112</v>
      </c>
      <c r="C282" s="55" t="s">
        <v>29</v>
      </c>
      <c r="D282" s="35">
        <v>1</v>
      </c>
      <c r="E282" s="35">
        <v>197</v>
      </c>
      <c r="F282" s="35">
        <v>197</v>
      </c>
      <c r="G282" s="1" t="str">
        <f>TEXT(Sales_Performance_Detail_1[[#This Row],[Date]],"mmm")</f>
        <v>Mar</v>
      </c>
      <c r="H282" s="1" t="str">
        <f>TEXT(Sales_Performance_Detail_1[[#This Row],[Date]],"yyyy")</f>
        <v>2023</v>
      </c>
      <c r="I282" s="55" t="s">
        <v>276</v>
      </c>
      <c r="J282" s="55" t="s">
        <v>101</v>
      </c>
      <c r="K282" s="55" t="s">
        <v>12</v>
      </c>
    </row>
    <row r="283" spans="1:11" x14ac:dyDescent="0.25">
      <c r="A283" s="1">
        <v>44987</v>
      </c>
      <c r="B283" s="55" t="s">
        <v>113</v>
      </c>
      <c r="C283" s="55" t="s">
        <v>44</v>
      </c>
      <c r="D283" s="35">
        <v>1</v>
      </c>
      <c r="E283" s="35">
        <v>152</v>
      </c>
      <c r="F283" s="35">
        <v>152</v>
      </c>
      <c r="G283" s="1" t="str">
        <f>TEXT(Sales_Performance_Detail_1[[#This Row],[Date]],"mmm")</f>
        <v>Mar</v>
      </c>
      <c r="H283" s="1" t="str">
        <f>TEXT(Sales_Performance_Detail_1[[#This Row],[Date]],"yyyy")</f>
        <v>2023</v>
      </c>
      <c r="I283" s="55" t="s">
        <v>275</v>
      </c>
      <c r="J283" s="55" t="s">
        <v>64</v>
      </c>
      <c r="K283" s="55" t="s">
        <v>19</v>
      </c>
    </row>
    <row r="284" spans="1:11" x14ac:dyDescent="0.25">
      <c r="A284" s="1">
        <v>44987</v>
      </c>
      <c r="B284" s="55" t="s">
        <v>9</v>
      </c>
      <c r="C284" s="55" t="s">
        <v>32</v>
      </c>
      <c r="D284" s="35">
        <v>3</v>
      </c>
      <c r="E284" s="35">
        <v>412</v>
      </c>
      <c r="F284" s="35">
        <v>1236</v>
      </c>
      <c r="G284" s="1" t="str">
        <f>TEXT(Sales_Performance_Detail_1[[#This Row],[Date]],"mmm")</f>
        <v>Mar</v>
      </c>
      <c r="H284" s="1" t="str">
        <f>TEXT(Sales_Performance_Detail_1[[#This Row],[Date]],"yyyy")</f>
        <v>2023</v>
      </c>
      <c r="I284" s="55" t="s">
        <v>272</v>
      </c>
      <c r="J284" s="55" t="s">
        <v>11</v>
      </c>
      <c r="K284" s="55" t="s">
        <v>12</v>
      </c>
    </row>
    <row r="285" spans="1:11" x14ac:dyDescent="0.25">
      <c r="A285" s="1">
        <v>44988</v>
      </c>
      <c r="B285" s="55" t="s">
        <v>17</v>
      </c>
      <c r="C285" s="55" t="s">
        <v>32</v>
      </c>
      <c r="D285" s="35">
        <v>2</v>
      </c>
      <c r="E285" s="35">
        <v>137</v>
      </c>
      <c r="F285" s="35">
        <v>274</v>
      </c>
      <c r="G285" s="1" t="str">
        <f>TEXT(Sales_Performance_Detail_1[[#This Row],[Date]],"mmm")</f>
        <v>Mar</v>
      </c>
      <c r="H285" s="1" t="str">
        <f>TEXT(Sales_Performance_Detail_1[[#This Row],[Date]],"yyyy")</f>
        <v>2023</v>
      </c>
      <c r="I285" s="55" t="s">
        <v>275</v>
      </c>
      <c r="J285" s="55" t="s">
        <v>18</v>
      </c>
      <c r="K285" s="55" t="s">
        <v>19</v>
      </c>
    </row>
    <row r="286" spans="1:11" x14ac:dyDescent="0.25">
      <c r="A286" s="1">
        <v>44988</v>
      </c>
      <c r="B286" s="55" t="s">
        <v>141</v>
      </c>
      <c r="C286" s="55" t="s">
        <v>44</v>
      </c>
      <c r="D286" s="35">
        <v>2</v>
      </c>
      <c r="E286" s="35">
        <v>479</v>
      </c>
      <c r="F286" s="35">
        <v>958</v>
      </c>
      <c r="G286" s="1" t="str">
        <f>TEXT(Sales_Performance_Detail_1[[#This Row],[Date]],"mmm")</f>
        <v>Mar</v>
      </c>
      <c r="H286" s="1" t="str">
        <f>TEXT(Sales_Performance_Detail_1[[#This Row],[Date]],"yyyy")</f>
        <v>2023</v>
      </c>
      <c r="I286" s="55" t="s">
        <v>272</v>
      </c>
      <c r="J286" s="55" t="s">
        <v>45</v>
      </c>
      <c r="K286" s="55" t="s">
        <v>12</v>
      </c>
    </row>
    <row r="287" spans="1:11" x14ac:dyDescent="0.25">
      <c r="A287" s="1">
        <v>44988</v>
      </c>
      <c r="B287" s="55" t="s">
        <v>128</v>
      </c>
      <c r="C287" s="55" t="s">
        <v>24</v>
      </c>
      <c r="D287" s="35">
        <v>2</v>
      </c>
      <c r="E287" s="35">
        <v>291</v>
      </c>
      <c r="F287" s="35">
        <v>582</v>
      </c>
      <c r="G287" s="1" t="str">
        <f>TEXT(Sales_Performance_Detail_1[[#This Row],[Date]],"mmm")</f>
        <v>Mar</v>
      </c>
      <c r="H287" s="1" t="str">
        <f>TEXT(Sales_Performance_Detail_1[[#This Row],[Date]],"yyyy")</f>
        <v>2023</v>
      </c>
      <c r="I287" s="55" t="s">
        <v>273</v>
      </c>
      <c r="J287" s="55" t="s">
        <v>73</v>
      </c>
      <c r="K287" s="55" t="s">
        <v>26</v>
      </c>
    </row>
    <row r="288" spans="1:11" x14ac:dyDescent="0.25">
      <c r="A288" s="1">
        <v>44988</v>
      </c>
      <c r="B288" s="55" t="s">
        <v>56</v>
      </c>
      <c r="C288" s="55" t="s">
        <v>37</v>
      </c>
      <c r="D288" s="35">
        <v>4</v>
      </c>
      <c r="E288" s="35">
        <v>252</v>
      </c>
      <c r="F288" s="35">
        <v>1008</v>
      </c>
      <c r="G288" s="1" t="str">
        <f>TEXT(Sales_Performance_Detail_1[[#This Row],[Date]],"mmm")</f>
        <v>Mar</v>
      </c>
      <c r="H288" s="1" t="str">
        <f>TEXT(Sales_Performance_Detail_1[[#This Row],[Date]],"yyyy")</f>
        <v>2023</v>
      </c>
      <c r="I288" s="55" t="s">
        <v>279</v>
      </c>
      <c r="J288" s="55" t="s">
        <v>57</v>
      </c>
      <c r="K288" s="55" t="s">
        <v>16</v>
      </c>
    </row>
    <row r="289" spans="1:11" x14ac:dyDescent="0.25">
      <c r="A289" s="1">
        <v>44988</v>
      </c>
      <c r="B289" s="55" t="s">
        <v>28</v>
      </c>
      <c r="C289" s="55" t="s">
        <v>27</v>
      </c>
      <c r="D289" s="35">
        <v>3</v>
      </c>
      <c r="E289" s="35">
        <v>162</v>
      </c>
      <c r="F289" s="35">
        <v>486</v>
      </c>
      <c r="G289" s="1" t="str">
        <f>TEXT(Sales_Performance_Detail_1[[#This Row],[Date]],"mmm")</f>
        <v>Mar</v>
      </c>
      <c r="H289" s="1" t="str">
        <f>TEXT(Sales_Performance_Detail_1[[#This Row],[Date]],"yyyy")</f>
        <v>2023</v>
      </c>
      <c r="I289" s="55" t="s">
        <v>274</v>
      </c>
      <c r="J289" s="55" t="s">
        <v>30</v>
      </c>
      <c r="K289" s="55" t="s">
        <v>16</v>
      </c>
    </row>
    <row r="290" spans="1:11" x14ac:dyDescent="0.25">
      <c r="A290" s="1">
        <v>44988</v>
      </c>
      <c r="B290" s="55" t="s">
        <v>96</v>
      </c>
      <c r="C290" s="55" t="s">
        <v>35</v>
      </c>
      <c r="D290" s="35">
        <v>1</v>
      </c>
      <c r="E290" s="35">
        <v>149</v>
      </c>
      <c r="F290" s="35">
        <v>149</v>
      </c>
      <c r="G290" s="1" t="str">
        <f>TEXT(Sales_Performance_Detail_1[[#This Row],[Date]],"mmm")</f>
        <v>Mar</v>
      </c>
      <c r="H290" s="1" t="str">
        <f>TEXT(Sales_Performance_Detail_1[[#This Row],[Date]],"yyyy")</f>
        <v>2023</v>
      </c>
      <c r="I290" s="55" t="s">
        <v>275</v>
      </c>
      <c r="J290" s="55" t="s">
        <v>62</v>
      </c>
      <c r="K290" s="55" t="s">
        <v>19</v>
      </c>
    </row>
    <row r="291" spans="1:11" x14ac:dyDescent="0.25">
      <c r="A291" s="1">
        <v>44988</v>
      </c>
      <c r="B291" s="55" t="s">
        <v>71</v>
      </c>
      <c r="C291" s="55" t="s">
        <v>37</v>
      </c>
      <c r="D291" s="35">
        <v>2</v>
      </c>
      <c r="E291" s="35">
        <v>138</v>
      </c>
      <c r="F291" s="35">
        <v>276</v>
      </c>
      <c r="G291" s="1" t="str">
        <f>TEXT(Sales_Performance_Detail_1[[#This Row],[Date]],"mmm")</f>
        <v>Mar</v>
      </c>
      <c r="H291" s="1" t="str">
        <f>TEXT(Sales_Performance_Detail_1[[#This Row],[Date]],"yyyy")</f>
        <v>2023</v>
      </c>
      <c r="I291" s="55" t="s">
        <v>15</v>
      </c>
      <c r="J291" s="55" t="s">
        <v>15</v>
      </c>
      <c r="K291" s="55" t="s">
        <v>16</v>
      </c>
    </row>
    <row r="292" spans="1:11" x14ac:dyDescent="0.25">
      <c r="A292" s="1">
        <v>44989</v>
      </c>
      <c r="B292" s="55" t="s">
        <v>96</v>
      </c>
      <c r="C292" s="55" t="s">
        <v>37</v>
      </c>
      <c r="D292" s="35">
        <v>2</v>
      </c>
      <c r="E292" s="35">
        <v>383</v>
      </c>
      <c r="F292" s="35">
        <v>766</v>
      </c>
      <c r="G292" s="1" t="str">
        <f>TEXT(Sales_Performance_Detail_1[[#This Row],[Date]],"mmm")</f>
        <v>Mar</v>
      </c>
      <c r="H292" s="1" t="str">
        <f>TEXT(Sales_Performance_Detail_1[[#This Row],[Date]],"yyyy")</f>
        <v>2023</v>
      </c>
      <c r="I292" s="55" t="s">
        <v>275</v>
      </c>
      <c r="J292" s="55" t="s">
        <v>62</v>
      </c>
      <c r="K292" s="55" t="s">
        <v>19</v>
      </c>
    </row>
    <row r="293" spans="1:11" x14ac:dyDescent="0.25">
      <c r="A293" s="1">
        <v>44989</v>
      </c>
      <c r="B293" s="55" t="s">
        <v>42</v>
      </c>
      <c r="C293" s="55" t="s">
        <v>44</v>
      </c>
      <c r="D293" s="35">
        <v>2</v>
      </c>
      <c r="E293" s="35">
        <v>238</v>
      </c>
      <c r="F293" s="35">
        <v>476</v>
      </c>
      <c r="G293" s="1" t="str">
        <f>TEXT(Sales_Performance_Detail_1[[#This Row],[Date]],"mmm")</f>
        <v>Mar</v>
      </c>
      <c r="H293" s="1" t="str">
        <f>TEXT(Sales_Performance_Detail_1[[#This Row],[Date]],"yyyy")</f>
        <v>2023</v>
      </c>
      <c r="I293" s="55" t="s">
        <v>15</v>
      </c>
      <c r="J293" s="55" t="s">
        <v>15</v>
      </c>
      <c r="K293" s="55" t="s">
        <v>16</v>
      </c>
    </row>
    <row r="294" spans="1:11" x14ac:dyDescent="0.25">
      <c r="A294" s="1">
        <v>44989</v>
      </c>
      <c r="B294" s="55" t="s">
        <v>56</v>
      </c>
      <c r="C294" s="55" t="s">
        <v>37</v>
      </c>
      <c r="D294" s="35">
        <v>2</v>
      </c>
      <c r="E294" s="35">
        <v>415</v>
      </c>
      <c r="F294" s="35">
        <v>830</v>
      </c>
      <c r="G294" s="1" t="str">
        <f>TEXT(Sales_Performance_Detail_1[[#This Row],[Date]],"mmm")</f>
        <v>Mar</v>
      </c>
      <c r="H294" s="1" t="str">
        <f>TEXT(Sales_Performance_Detail_1[[#This Row],[Date]],"yyyy")</f>
        <v>2023</v>
      </c>
      <c r="I294" s="55" t="s">
        <v>279</v>
      </c>
      <c r="J294" s="55" t="s">
        <v>57</v>
      </c>
      <c r="K294" s="55" t="s">
        <v>16</v>
      </c>
    </row>
    <row r="295" spans="1:11" x14ac:dyDescent="0.25">
      <c r="A295" s="1">
        <v>44989</v>
      </c>
      <c r="B295" s="55" t="s">
        <v>20</v>
      </c>
      <c r="C295" s="55" t="s">
        <v>44</v>
      </c>
      <c r="D295" s="35">
        <v>1</v>
      </c>
      <c r="E295" s="35">
        <v>211</v>
      </c>
      <c r="F295" s="35">
        <v>211</v>
      </c>
      <c r="G295" s="1" t="str">
        <f>TEXT(Sales_Performance_Detail_1[[#This Row],[Date]],"mmm")</f>
        <v>Mar</v>
      </c>
      <c r="H295" s="1" t="str">
        <f>TEXT(Sales_Performance_Detail_1[[#This Row],[Date]],"yyyy")</f>
        <v>2023</v>
      </c>
      <c r="I295" s="55" t="s">
        <v>269</v>
      </c>
      <c r="J295" s="55" t="s">
        <v>21</v>
      </c>
      <c r="K295" s="55" t="s">
        <v>19</v>
      </c>
    </row>
    <row r="296" spans="1:11" x14ac:dyDescent="0.25">
      <c r="A296" s="1">
        <v>44989</v>
      </c>
      <c r="B296" s="55" t="s">
        <v>81</v>
      </c>
      <c r="C296" s="55" t="s">
        <v>27</v>
      </c>
      <c r="D296" s="35">
        <v>10</v>
      </c>
      <c r="E296" s="35">
        <v>101</v>
      </c>
      <c r="F296" s="35">
        <v>1010</v>
      </c>
      <c r="G296" s="1" t="str">
        <f>TEXT(Sales_Performance_Detail_1[[#This Row],[Date]],"mmm")</f>
        <v>Mar</v>
      </c>
      <c r="H296" s="1" t="str">
        <f>TEXT(Sales_Performance_Detail_1[[#This Row],[Date]],"yyyy")</f>
        <v>2023</v>
      </c>
      <c r="I296" s="55" t="s">
        <v>275</v>
      </c>
      <c r="J296" s="55" t="s">
        <v>64</v>
      </c>
      <c r="K296" s="55" t="s">
        <v>19</v>
      </c>
    </row>
    <row r="297" spans="1:11" x14ac:dyDescent="0.25">
      <c r="A297" s="1">
        <v>44989</v>
      </c>
      <c r="B297" s="55" t="s">
        <v>67</v>
      </c>
      <c r="C297" s="55" t="s">
        <v>14</v>
      </c>
      <c r="D297" s="35">
        <v>1</v>
      </c>
      <c r="E297" s="35">
        <v>494</v>
      </c>
      <c r="F297" s="35">
        <v>494</v>
      </c>
      <c r="G297" s="1" t="str">
        <f>TEXT(Sales_Performance_Detail_1[[#This Row],[Date]],"mmm")</f>
        <v>Mar</v>
      </c>
      <c r="H297" s="1" t="str">
        <f>TEXT(Sales_Performance_Detail_1[[#This Row],[Date]],"yyyy")</f>
        <v>2023</v>
      </c>
      <c r="I297" s="55" t="s">
        <v>51</v>
      </c>
      <c r="J297" s="55" t="s">
        <v>51</v>
      </c>
      <c r="K297" s="55" t="s">
        <v>19</v>
      </c>
    </row>
    <row r="298" spans="1:11" x14ac:dyDescent="0.25">
      <c r="A298" s="1">
        <v>44989</v>
      </c>
      <c r="B298" s="55" t="s">
        <v>137</v>
      </c>
      <c r="C298" s="55" t="s">
        <v>27</v>
      </c>
      <c r="D298" s="35">
        <v>3</v>
      </c>
      <c r="E298" s="35">
        <v>389</v>
      </c>
      <c r="F298" s="35">
        <v>1167</v>
      </c>
      <c r="G298" s="1" t="str">
        <f>TEXT(Sales_Performance_Detail_1[[#This Row],[Date]],"mmm")</f>
        <v>Mar</v>
      </c>
      <c r="H298" s="1" t="str">
        <f>TEXT(Sales_Performance_Detail_1[[#This Row],[Date]],"yyyy")</f>
        <v>2023</v>
      </c>
      <c r="I298" s="55" t="s">
        <v>272</v>
      </c>
      <c r="J298" s="55" t="s">
        <v>45</v>
      </c>
      <c r="K298" s="55" t="s">
        <v>12</v>
      </c>
    </row>
    <row r="299" spans="1:11" x14ac:dyDescent="0.25">
      <c r="A299" s="1">
        <v>44990</v>
      </c>
      <c r="B299" s="55" t="s">
        <v>134</v>
      </c>
      <c r="C299" s="55" t="s">
        <v>37</v>
      </c>
      <c r="D299" s="35">
        <v>2</v>
      </c>
      <c r="E299" s="35">
        <v>235</v>
      </c>
      <c r="F299" s="35">
        <v>470</v>
      </c>
      <c r="G299" s="1" t="str">
        <f>TEXT(Sales_Performance_Detail_1[[#This Row],[Date]],"mmm")</f>
        <v>Mar</v>
      </c>
      <c r="H299" s="1" t="str">
        <f>TEXT(Sales_Performance_Detail_1[[#This Row],[Date]],"yyyy")</f>
        <v>2023</v>
      </c>
      <c r="I299" s="55" t="s">
        <v>270</v>
      </c>
      <c r="J299" s="55" t="s">
        <v>33</v>
      </c>
      <c r="K299" s="55" t="s">
        <v>26</v>
      </c>
    </row>
    <row r="300" spans="1:11" x14ac:dyDescent="0.25">
      <c r="A300" s="1">
        <v>44990</v>
      </c>
      <c r="B300" s="55" t="s">
        <v>63</v>
      </c>
      <c r="C300" s="55" t="s">
        <v>37</v>
      </c>
      <c r="D300" s="35">
        <v>3</v>
      </c>
      <c r="E300" s="35">
        <v>207</v>
      </c>
      <c r="F300" s="35">
        <v>621</v>
      </c>
      <c r="G300" s="1" t="str">
        <f>TEXT(Sales_Performance_Detail_1[[#This Row],[Date]],"mmm")</f>
        <v>Mar</v>
      </c>
      <c r="H300" s="1" t="str">
        <f>TEXT(Sales_Performance_Detail_1[[#This Row],[Date]],"yyyy")</f>
        <v>2023</v>
      </c>
      <c r="I300" s="55" t="s">
        <v>275</v>
      </c>
      <c r="J300" s="55" t="s">
        <v>64</v>
      </c>
      <c r="K300" s="55" t="s">
        <v>19</v>
      </c>
    </row>
    <row r="301" spans="1:11" x14ac:dyDescent="0.25">
      <c r="A301" s="1">
        <v>44990</v>
      </c>
      <c r="B301" s="55" t="s">
        <v>85</v>
      </c>
      <c r="C301" s="55" t="s">
        <v>40</v>
      </c>
      <c r="D301" s="35">
        <v>3</v>
      </c>
      <c r="E301" s="35">
        <v>239</v>
      </c>
      <c r="F301" s="35">
        <v>717</v>
      </c>
      <c r="G301" s="1" t="str">
        <f>TEXT(Sales_Performance_Detail_1[[#This Row],[Date]],"mmm")</f>
        <v>Mar</v>
      </c>
      <c r="H301" s="1" t="str">
        <f>TEXT(Sales_Performance_Detail_1[[#This Row],[Date]],"yyyy")</f>
        <v>2023</v>
      </c>
      <c r="I301" s="55" t="s">
        <v>268</v>
      </c>
      <c r="J301" s="55" t="s">
        <v>86</v>
      </c>
      <c r="K301" s="55" t="s">
        <v>16</v>
      </c>
    </row>
    <row r="302" spans="1:11" x14ac:dyDescent="0.25">
      <c r="A302" s="1">
        <v>44990</v>
      </c>
      <c r="B302" s="55" t="s">
        <v>87</v>
      </c>
      <c r="C302" s="55" t="s">
        <v>29</v>
      </c>
      <c r="D302" s="35">
        <v>3</v>
      </c>
      <c r="E302" s="35">
        <v>429</v>
      </c>
      <c r="F302" s="35">
        <v>1287</v>
      </c>
      <c r="G302" s="1" t="str">
        <f>TEXT(Sales_Performance_Detail_1[[#This Row],[Date]],"mmm")</f>
        <v>Mar</v>
      </c>
      <c r="H302" s="1" t="str">
        <f>TEXT(Sales_Performance_Detail_1[[#This Row],[Date]],"yyyy")</f>
        <v>2023</v>
      </c>
      <c r="I302" s="55" t="s">
        <v>271</v>
      </c>
      <c r="J302" s="55" t="s">
        <v>88</v>
      </c>
      <c r="K302" s="55" t="s">
        <v>26</v>
      </c>
    </row>
    <row r="303" spans="1:11" x14ac:dyDescent="0.25">
      <c r="A303" s="1">
        <v>44991</v>
      </c>
      <c r="B303" s="55" t="s">
        <v>90</v>
      </c>
      <c r="C303" s="55" t="s">
        <v>14</v>
      </c>
      <c r="D303" s="35">
        <v>21</v>
      </c>
      <c r="E303" s="35">
        <v>367</v>
      </c>
      <c r="F303" s="35">
        <v>7707</v>
      </c>
      <c r="G303" s="1" t="str">
        <f>TEXT(Sales_Performance_Detail_1[[#This Row],[Date]],"mmm")</f>
        <v>Mar</v>
      </c>
      <c r="H303" s="1" t="str">
        <f>TEXT(Sales_Performance_Detail_1[[#This Row],[Date]],"yyyy")</f>
        <v>2023</v>
      </c>
      <c r="I303" s="55" t="s">
        <v>269</v>
      </c>
      <c r="J303" s="55" t="s">
        <v>21</v>
      </c>
      <c r="K303" s="55" t="s">
        <v>19</v>
      </c>
    </row>
    <row r="304" spans="1:11" x14ac:dyDescent="0.25">
      <c r="A304" s="1">
        <v>44991</v>
      </c>
      <c r="B304" s="55" t="s">
        <v>91</v>
      </c>
      <c r="C304" s="55" t="s">
        <v>35</v>
      </c>
      <c r="D304" s="35">
        <v>2</v>
      </c>
      <c r="E304" s="35">
        <v>364</v>
      </c>
      <c r="F304" s="35">
        <v>728</v>
      </c>
      <c r="G304" s="1" t="str">
        <f>TEXT(Sales_Performance_Detail_1[[#This Row],[Date]],"mmm")</f>
        <v>Mar</v>
      </c>
      <c r="H304" s="1" t="str">
        <f>TEXT(Sales_Performance_Detail_1[[#This Row],[Date]],"yyyy")</f>
        <v>2023</v>
      </c>
      <c r="I304" s="55" t="s">
        <v>15</v>
      </c>
      <c r="J304" s="55" t="s">
        <v>15</v>
      </c>
      <c r="K304" s="55" t="s">
        <v>16</v>
      </c>
    </row>
    <row r="305" spans="1:11" x14ac:dyDescent="0.25">
      <c r="A305" s="1">
        <v>44991</v>
      </c>
      <c r="B305" s="55" t="s">
        <v>92</v>
      </c>
      <c r="C305" s="55" t="s">
        <v>10</v>
      </c>
      <c r="D305" s="35">
        <v>7</v>
      </c>
      <c r="E305" s="35">
        <v>125</v>
      </c>
      <c r="F305" s="35">
        <v>875</v>
      </c>
      <c r="G305" s="1" t="str">
        <f>TEXT(Sales_Performance_Detail_1[[#This Row],[Date]],"mmm")</f>
        <v>Mar</v>
      </c>
      <c r="H305" s="1" t="str">
        <f>TEXT(Sales_Performance_Detail_1[[#This Row],[Date]],"yyyy")</f>
        <v>2023</v>
      </c>
      <c r="I305" s="55" t="s">
        <v>277</v>
      </c>
      <c r="J305" s="55" t="s">
        <v>93</v>
      </c>
      <c r="K305" s="55" t="s">
        <v>12</v>
      </c>
    </row>
    <row r="306" spans="1:11" x14ac:dyDescent="0.25">
      <c r="A306" s="1">
        <v>44991</v>
      </c>
      <c r="B306" s="55" t="s">
        <v>94</v>
      </c>
      <c r="C306" s="55" t="s">
        <v>24</v>
      </c>
      <c r="D306" s="35">
        <v>2</v>
      </c>
      <c r="E306" s="35">
        <v>433</v>
      </c>
      <c r="F306" s="35">
        <v>866</v>
      </c>
      <c r="G306" s="1" t="str">
        <f>TEXT(Sales_Performance_Detail_1[[#This Row],[Date]],"mmm")</f>
        <v>Mar</v>
      </c>
      <c r="H306" s="1" t="str">
        <f>TEXT(Sales_Performance_Detail_1[[#This Row],[Date]],"yyyy")</f>
        <v>2023</v>
      </c>
      <c r="I306" s="55" t="s">
        <v>271</v>
      </c>
      <c r="J306" s="55" t="s">
        <v>25</v>
      </c>
      <c r="K306" s="55" t="s">
        <v>26</v>
      </c>
    </row>
    <row r="307" spans="1:11" x14ac:dyDescent="0.25">
      <c r="A307" s="1">
        <v>44991</v>
      </c>
      <c r="B307" s="55" t="s">
        <v>49</v>
      </c>
      <c r="C307" s="55" t="s">
        <v>40</v>
      </c>
      <c r="D307" s="35">
        <v>3</v>
      </c>
      <c r="E307" s="35">
        <v>496</v>
      </c>
      <c r="F307" s="35">
        <v>1488</v>
      </c>
      <c r="G307" s="1" t="str">
        <f>TEXT(Sales_Performance_Detail_1[[#This Row],[Date]],"mmm")</f>
        <v>Mar</v>
      </c>
      <c r="H307" s="1" t="str">
        <f>TEXT(Sales_Performance_Detail_1[[#This Row],[Date]],"yyyy")</f>
        <v>2023</v>
      </c>
      <c r="I307" s="55" t="s">
        <v>268</v>
      </c>
      <c r="J307" s="55" t="s">
        <v>41</v>
      </c>
      <c r="K307" s="55" t="s">
        <v>16</v>
      </c>
    </row>
    <row r="308" spans="1:11" x14ac:dyDescent="0.25">
      <c r="A308" s="1">
        <v>44992</v>
      </c>
      <c r="B308" s="55" t="s">
        <v>96</v>
      </c>
      <c r="C308" s="55" t="s">
        <v>27</v>
      </c>
      <c r="D308" s="35">
        <v>2</v>
      </c>
      <c r="E308" s="35">
        <v>104</v>
      </c>
      <c r="F308" s="35">
        <v>208</v>
      </c>
      <c r="G308" s="1" t="str">
        <f>TEXT(Sales_Performance_Detail_1[[#This Row],[Date]],"mmm")</f>
        <v>Mar</v>
      </c>
      <c r="H308" s="1" t="str">
        <f>TEXT(Sales_Performance_Detail_1[[#This Row],[Date]],"yyyy")</f>
        <v>2023</v>
      </c>
      <c r="I308" s="55" t="s">
        <v>275</v>
      </c>
      <c r="J308" s="55" t="s">
        <v>62</v>
      </c>
      <c r="K308" s="55" t="s">
        <v>19</v>
      </c>
    </row>
    <row r="309" spans="1:11" x14ac:dyDescent="0.25">
      <c r="A309" s="1">
        <v>44992</v>
      </c>
      <c r="B309" s="55" t="s">
        <v>42</v>
      </c>
      <c r="C309" s="55" t="s">
        <v>46</v>
      </c>
      <c r="D309" s="35">
        <v>2</v>
      </c>
      <c r="E309" s="35">
        <v>401</v>
      </c>
      <c r="F309" s="35">
        <v>802</v>
      </c>
      <c r="G309" s="1" t="str">
        <f>TEXT(Sales_Performance_Detail_1[[#This Row],[Date]],"mmm")</f>
        <v>Mar</v>
      </c>
      <c r="H309" s="1" t="str">
        <f>TEXT(Sales_Performance_Detail_1[[#This Row],[Date]],"yyyy")</f>
        <v>2023</v>
      </c>
      <c r="I309" s="55" t="s">
        <v>15</v>
      </c>
      <c r="J309" s="55" t="s">
        <v>15</v>
      </c>
      <c r="K309" s="55" t="s">
        <v>16</v>
      </c>
    </row>
    <row r="310" spans="1:11" x14ac:dyDescent="0.25">
      <c r="A310" s="1">
        <v>44992</v>
      </c>
      <c r="B310" s="55" t="s">
        <v>42</v>
      </c>
      <c r="C310" s="55" t="s">
        <v>44</v>
      </c>
      <c r="D310" s="35">
        <v>16</v>
      </c>
      <c r="E310" s="35">
        <v>215</v>
      </c>
      <c r="F310" s="35">
        <v>3440</v>
      </c>
      <c r="G310" s="1" t="str">
        <f>TEXT(Sales_Performance_Detail_1[[#This Row],[Date]],"mmm")</f>
        <v>Mar</v>
      </c>
      <c r="H310" s="1" t="str">
        <f>TEXT(Sales_Performance_Detail_1[[#This Row],[Date]],"yyyy")</f>
        <v>2023</v>
      </c>
      <c r="I310" s="55" t="s">
        <v>15</v>
      </c>
      <c r="J310" s="55" t="s">
        <v>15</v>
      </c>
      <c r="K310" s="55" t="s">
        <v>16</v>
      </c>
    </row>
    <row r="311" spans="1:11" x14ac:dyDescent="0.25">
      <c r="A311" s="1">
        <v>44993</v>
      </c>
      <c r="B311" s="55" t="s">
        <v>98</v>
      </c>
      <c r="C311" s="55" t="s">
        <v>46</v>
      </c>
      <c r="D311" s="35">
        <v>1</v>
      </c>
      <c r="E311" s="35">
        <v>211</v>
      </c>
      <c r="F311" s="35">
        <v>211</v>
      </c>
      <c r="G311" s="1" t="str">
        <f>TEXT(Sales_Performance_Detail_1[[#This Row],[Date]],"mmm")</f>
        <v>Mar</v>
      </c>
      <c r="H311" s="1" t="str">
        <f>TEXT(Sales_Performance_Detail_1[[#This Row],[Date]],"yyyy")</f>
        <v>2023</v>
      </c>
      <c r="I311" s="55" t="s">
        <v>51</v>
      </c>
      <c r="J311" s="55" t="s">
        <v>51</v>
      </c>
      <c r="K311" s="55" t="s">
        <v>19</v>
      </c>
    </row>
    <row r="312" spans="1:11" x14ac:dyDescent="0.25">
      <c r="A312" s="1">
        <v>44993</v>
      </c>
      <c r="B312" s="55" t="s">
        <v>99</v>
      </c>
      <c r="C312" s="55" t="s">
        <v>10</v>
      </c>
      <c r="D312" s="35">
        <v>1</v>
      </c>
      <c r="E312" s="35">
        <v>130</v>
      </c>
      <c r="F312" s="35">
        <v>130</v>
      </c>
      <c r="G312" s="1" t="str">
        <f>TEXT(Sales_Performance_Detail_1[[#This Row],[Date]],"mmm")</f>
        <v>Mar</v>
      </c>
      <c r="H312" s="1" t="str">
        <f>TEXT(Sales_Performance_Detail_1[[#This Row],[Date]],"yyyy")</f>
        <v>2023</v>
      </c>
      <c r="I312" s="55" t="s">
        <v>15</v>
      </c>
      <c r="J312" s="55" t="s">
        <v>15</v>
      </c>
      <c r="K312" s="55" t="s">
        <v>16</v>
      </c>
    </row>
    <row r="313" spans="1:11" x14ac:dyDescent="0.25">
      <c r="A313" s="1">
        <v>44993</v>
      </c>
      <c r="B313" s="55" t="s">
        <v>91</v>
      </c>
      <c r="C313" s="55" t="s">
        <v>10</v>
      </c>
      <c r="D313" s="35">
        <v>4</v>
      </c>
      <c r="E313" s="35">
        <v>254</v>
      </c>
      <c r="F313" s="35">
        <v>1016</v>
      </c>
      <c r="G313" s="1" t="str">
        <f>TEXT(Sales_Performance_Detail_1[[#This Row],[Date]],"mmm")</f>
        <v>Mar</v>
      </c>
      <c r="H313" s="1" t="str">
        <f>TEXT(Sales_Performance_Detail_1[[#This Row],[Date]],"yyyy")</f>
        <v>2023</v>
      </c>
      <c r="I313" s="55" t="s">
        <v>15</v>
      </c>
      <c r="J313" s="55" t="s">
        <v>15</v>
      </c>
      <c r="K313" s="55" t="s">
        <v>16</v>
      </c>
    </row>
    <row r="314" spans="1:11" x14ac:dyDescent="0.25">
      <c r="A314" s="1">
        <v>44993</v>
      </c>
      <c r="B314" s="55" t="s">
        <v>100</v>
      </c>
      <c r="C314" s="55" t="s">
        <v>32</v>
      </c>
      <c r="D314" s="35">
        <v>3</v>
      </c>
      <c r="E314" s="35">
        <v>494</v>
      </c>
      <c r="F314" s="35">
        <v>1482</v>
      </c>
      <c r="G314" s="1" t="str">
        <f>TEXT(Sales_Performance_Detail_1[[#This Row],[Date]],"mmm")</f>
        <v>Mar</v>
      </c>
      <c r="H314" s="1" t="str">
        <f>TEXT(Sales_Performance_Detail_1[[#This Row],[Date]],"yyyy")</f>
        <v>2023</v>
      </c>
      <c r="I314" s="55" t="s">
        <v>276</v>
      </c>
      <c r="J314" s="55" t="s">
        <v>101</v>
      </c>
      <c r="K314" s="55" t="s">
        <v>12</v>
      </c>
    </row>
    <row r="315" spans="1:11" x14ac:dyDescent="0.25">
      <c r="A315" s="1">
        <v>44993</v>
      </c>
      <c r="B315" s="55" t="s">
        <v>102</v>
      </c>
      <c r="C315" s="55" t="s">
        <v>27</v>
      </c>
      <c r="D315" s="35">
        <v>2</v>
      </c>
      <c r="E315" s="35">
        <v>265</v>
      </c>
      <c r="F315" s="35">
        <v>530</v>
      </c>
      <c r="G315" s="1" t="str">
        <f>TEXT(Sales_Performance_Detail_1[[#This Row],[Date]],"mmm")</f>
        <v>Mar</v>
      </c>
      <c r="H315" s="1" t="str">
        <f>TEXT(Sales_Performance_Detail_1[[#This Row],[Date]],"yyyy")</f>
        <v>2023</v>
      </c>
      <c r="I315" s="55" t="s">
        <v>275</v>
      </c>
      <c r="J315" s="55" t="s">
        <v>62</v>
      </c>
      <c r="K315" s="55" t="s">
        <v>19</v>
      </c>
    </row>
    <row r="316" spans="1:11" x14ac:dyDescent="0.25">
      <c r="A316" s="1">
        <v>44993</v>
      </c>
      <c r="B316" s="55" t="s">
        <v>81</v>
      </c>
      <c r="C316" s="55" t="s">
        <v>27</v>
      </c>
      <c r="D316" s="35">
        <v>9</v>
      </c>
      <c r="E316" s="35">
        <v>243</v>
      </c>
      <c r="F316" s="35">
        <v>2187</v>
      </c>
      <c r="G316" s="1" t="str">
        <f>TEXT(Sales_Performance_Detail_1[[#This Row],[Date]],"mmm")</f>
        <v>Mar</v>
      </c>
      <c r="H316" s="1" t="str">
        <f>TEXT(Sales_Performance_Detail_1[[#This Row],[Date]],"yyyy")</f>
        <v>2023</v>
      </c>
      <c r="I316" s="55" t="s">
        <v>275</v>
      </c>
      <c r="J316" s="55" t="s">
        <v>64</v>
      </c>
      <c r="K316" s="55" t="s">
        <v>19</v>
      </c>
    </row>
    <row r="317" spans="1:11" x14ac:dyDescent="0.25">
      <c r="A317" s="1">
        <v>44994</v>
      </c>
      <c r="B317" s="55" t="s">
        <v>80</v>
      </c>
      <c r="C317" s="55" t="s">
        <v>27</v>
      </c>
      <c r="D317" s="35">
        <v>3</v>
      </c>
      <c r="E317" s="35">
        <v>276</v>
      </c>
      <c r="F317" s="35">
        <v>828</v>
      </c>
      <c r="G317" s="1" t="str">
        <f>TEXT(Sales_Performance_Detail_1[[#This Row],[Date]],"mmm")</f>
        <v>Mar</v>
      </c>
      <c r="H317" s="1" t="str">
        <f>TEXT(Sales_Performance_Detail_1[[#This Row],[Date]],"yyyy")</f>
        <v>2023</v>
      </c>
      <c r="I317" s="55" t="s">
        <v>275</v>
      </c>
      <c r="J317" s="55" t="s">
        <v>18</v>
      </c>
      <c r="K317" s="55" t="s">
        <v>19</v>
      </c>
    </row>
    <row r="318" spans="1:11" x14ac:dyDescent="0.25">
      <c r="A318" s="1">
        <v>44994</v>
      </c>
      <c r="B318" s="55" t="s">
        <v>90</v>
      </c>
      <c r="C318" s="55" t="s">
        <v>44</v>
      </c>
      <c r="D318" s="35">
        <v>2</v>
      </c>
      <c r="E318" s="35">
        <v>489</v>
      </c>
      <c r="F318" s="35">
        <v>978</v>
      </c>
      <c r="G318" s="1" t="str">
        <f>TEXT(Sales_Performance_Detail_1[[#This Row],[Date]],"mmm")</f>
        <v>Mar</v>
      </c>
      <c r="H318" s="1" t="str">
        <f>TEXT(Sales_Performance_Detail_1[[#This Row],[Date]],"yyyy")</f>
        <v>2023</v>
      </c>
      <c r="I318" s="55" t="s">
        <v>269</v>
      </c>
      <c r="J318" s="55" t="s">
        <v>21</v>
      </c>
      <c r="K318" s="55" t="s">
        <v>19</v>
      </c>
    </row>
    <row r="319" spans="1:11" x14ac:dyDescent="0.25">
      <c r="A319" s="1">
        <v>44994</v>
      </c>
      <c r="B319" s="55" t="s">
        <v>72</v>
      </c>
      <c r="C319" s="55" t="s">
        <v>32</v>
      </c>
      <c r="D319" s="35">
        <v>3</v>
      </c>
      <c r="E319" s="35">
        <v>259</v>
      </c>
      <c r="F319" s="35">
        <v>777</v>
      </c>
      <c r="G319" s="1" t="str">
        <f>TEXT(Sales_Performance_Detail_1[[#This Row],[Date]],"mmm")</f>
        <v>Mar</v>
      </c>
      <c r="H319" s="1" t="str">
        <f>TEXT(Sales_Performance_Detail_1[[#This Row],[Date]],"yyyy")</f>
        <v>2023</v>
      </c>
      <c r="I319" s="55" t="s">
        <v>273</v>
      </c>
      <c r="J319" s="55" t="s">
        <v>73</v>
      </c>
      <c r="K319" s="55" t="s">
        <v>26</v>
      </c>
    </row>
    <row r="320" spans="1:11" x14ac:dyDescent="0.25">
      <c r="A320" s="1">
        <v>44994</v>
      </c>
      <c r="B320" s="55" t="s">
        <v>104</v>
      </c>
      <c r="C320" s="55" t="s">
        <v>37</v>
      </c>
      <c r="D320" s="35">
        <v>2</v>
      </c>
      <c r="E320" s="35">
        <v>386</v>
      </c>
      <c r="F320" s="35">
        <v>772</v>
      </c>
      <c r="G320" s="1" t="str">
        <f>TEXT(Sales_Performance_Detail_1[[#This Row],[Date]],"mmm")</f>
        <v>Mar</v>
      </c>
      <c r="H320" s="1" t="str">
        <f>TEXT(Sales_Performance_Detail_1[[#This Row],[Date]],"yyyy")</f>
        <v>2023</v>
      </c>
      <c r="I320" s="55" t="s">
        <v>275</v>
      </c>
      <c r="J320" s="55" t="s">
        <v>18</v>
      </c>
      <c r="K320" s="55" t="s">
        <v>19</v>
      </c>
    </row>
    <row r="321" spans="1:11" x14ac:dyDescent="0.25">
      <c r="A321" s="1">
        <v>44994</v>
      </c>
      <c r="B321" s="55" t="s">
        <v>13</v>
      </c>
      <c r="C321" s="55" t="s">
        <v>32</v>
      </c>
      <c r="D321" s="35">
        <v>2</v>
      </c>
      <c r="E321" s="35">
        <v>471</v>
      </c>
      <c r="F321" s="35">
        <v>942</v>
      </c>
      <c r="G321" s="1" t="str">
        <f>TEXT(Sales_Performance_Detail_1[[#This Row],[Date]],"mmm")</f>
        <v>Mar</v>
      </c>
      <c r="H321" s="1" t="str">
        <f>TEXT(Sales_Performance_Detail_1[[#This Row],[Date]],"yyyy")</f>
        <v>2023</v>
      </c>
      <c r="I321" s="55" t="s">
        <v>15</v>
      </c>
      <c r="J321" s="55" t="s">
        <v>15</v>
      </c>
      <c r="K321" s="55" t="s">
        <v>16</v>
      </c>
    </row>
    <row r="322" spans="1:11" x14ac:dyDescent="0.25">
      <c r="A322" s="1">
        <v>44994</v>
      </c>
      <c r="B322" s="55" t="s">
        <v>105</v>
      </c>
      <c r="C322" s="55" t="s">
        <v>24</v>
      </c>
      <c r="D322" s="35">
        <v>2</v>
      </c>
      <c r="E322" s="35">
        <v>277</v>
      </c>
      <c r="F322" s="35">
        <v>554</v>
      </c>
      <c r="G322" s="1" t="str">
        <f>TEXT(Sales_Performance_Detail_1[[#This Row],[Date]],"mmm")</f>
        <v>Mar</v>
      </c>
      <c r="H322" s="1" t="str">
        <f>TEXT(Sales_Performance_Detail_1[[#This Row],[Date]],"yyyy")</f>
        <v>2023</v>
      </c>
      <c r="I322" s="55" t="s">
        <v>275</v>
      </c>
      <c r="J322" s="55" t="s">
        <v>18</v>
      </c>
      <c r="K322" s="55" t="s">
        <v>19</v>
      </c>
    </row>
    <row r="323" spans="1:11" x14ac:dyDescent="0.25">
      <c r="A323" s="1">
        <v>44995</v>
      </c>
      <c r="B323" s="55" t="s">
        <v>107</v>
      </c>
      <c r="C323" s="55" t="s">
        <v>37</v>
      </c>
      <c r="D323" s="35">
        <v>11</v>
      </c>
      <c r="E323" s="35">
        <v>291</v>
      </c>
      <c r="F323" s="35">
        <v>3201</v>
      </c>
      <c r="G323" s="1" t="str">
        <f>TEXT(Sales_Performance_Detail_1[[#This Row],[Date]],"mmm")</f>
        <v>Mar</v>
      </c>
      <c r="H323" s="1" t="str">
        <f>TEXT(Sales_Performance_Detail_1[[#This Row],[Date]],"yyyy")</f>
        <v>2023</v>
      </c>
      <c r="I323" s="55" t="s">
        <v>275</v>
      </c>
      <c r="J323" s="55" t="s">
        <v>18</v>
      </c>
      <c r="K323" s="55" t="s">
        <v>19</v>
      </c>
    </row>
    <row r="324" spans="1:11" x14ac:dyDescent="0.25">
      <c r="A324" s="1">
        <v>44995</v>
      </c>
      <c r="B324" s="55" t="s">
        <v>108</v>
      </c>
      <c r="C324" s="55" t="s">
        <v>24</v>
      </c>
      <c r="D324" s="35">
        <v>2</v>
      </c>
      <c r="E324" s="35">
        <v>437</v>
      </c>
      <c r="F324" s="35">
        <v>874</v>
      </c>
      <c r="G324" s="1" t="str">
        <f>TEXT(Sales_Performance_Detail_1[[#This Row],[Date]],"mmm")</f>
        <v>Mar</v>
      </c>
      <c r="H324" s="1" t="str">
        <f>TEXT(Sales_Performance_Detail_1[[#This Row],[Date]],"yyyy")</f>
        <v>2023</v>
      </c>
      <c r="I324" s="55" t="s">
        <v>275</v>
      </c>
      <c r="J324" s="55" t="s">
        <v>62</v>
      </c>
      <c r="K324" s="55" t="s">
        <v>19</v>
      </c>
    </row>
    <row r="325" spans="1:11" x14ac:dyDescent="0.25">
      <c r="A325" s="1">
        <v>44995</v>
      </c>
      <c r="B325" s="55" t="s">
        <v>55</v>
      </c>
      <c r="C325" s="55" t="s">
        <v>10</v>
      </c>
      <c r="D325" s="35">
        <v>3</v>
      </c>
      <c r="E325" s="35">
        <v>159</v>
      </c>
      <c r="F325" s="35">
        <v>477</v>
      </c>
      <c r="G325" s="1" t="str">
        <f>TEXT(Sales_Performance_Detail_1[[#This Row],[Date]],"mmm")</f>
        <v>Mar</v>
      </c>
      <c r="H325" s="1" t="str">
        <f>TEXT(Sales_Performance_Detail_1[[#This Row],[Date]],"yyyy")</f>
        <v>2023</v>
      </c>
      <c r="I325" s="55" t="s">
        <v>15</v>
      </c>
      <c r="J325" s="55" t="s">
        <v>15</v>
      </c>
      <c r="K325" s="55" t="s">
        <v>16</v>
      </c>
    </row>
    <row r="326" spans="1:11" x14ac:dyDescent="0.25">
      <c r="A326" s="1">
        <v>44995</v>
      </c>
      <c r="B326" s="55" t="s">
        <v>92</v>
      </c>
      <c r="C326" s="55" t="s">
        <v>40</v>
      </c>
      <c r="D326" s="35">
        <v>1</v>
      </c>
      <c r="E326" s="35">
        <v>138</v>
      </c>
      <c r="F326" s="35">
        <v>138</v>
      </c>
      <c r="G326" s="1" t="str">
        <f>TEXT(Sales_Performance_Detail_1[[#This Row],[Date]],"mmm")</f>
        <v>Mar</v>
      </c>
      <c r="H326" s="1" t="str">
        <f>TEXT(Sales_Performance_Detail_1[[#This Row],[Date]],"yyyy")</f>
        <v>2023</v>
      </c>
      <c r="I326" s="55" t="s">
        <v>277</v>
      </c>
      <c r="J326" s="55" t="s">
        <v>93</v>
      </c>
      <c r="K326" s="55" t="s">
        <v>12</v>
      </c>
    </row>
    <row r="327" spans="1:11" x14ac:dyDescent="0.25">
      <c r="A327" s="1">
        <v>44995</v>
      </c>
      <c r="B327" s="55" t="s">
        <v>109</v>
      </c>
      <c r="C327" s="55" t="s">
        <v>24</v>
      </c>
      <c r="D327" s="35">
        <v>2</v>
      </c>
      <c r="E327" s="35">
        <v>135</v>
      </c>
      <c r="F327" s="35">
        <v>270</v>
      </c>
      <c r="G327" s="1" t="str">
        <f>TEXT(Sales_Performance_Detail_1[[#This Row],[Date]],"mmm")</f>
        <v>Mar</v>
      </c>
      <c r="H327" s="1" t="str">
        <f>TEXT(Sales_Performance_Detail_1[[#This Row],[Date]],"yyyy")</f>
        <v>2023</v>
      </c>
      <c r="I327" s="55" t="s">
        <v>270</v>
      </c>
      <c r="J327" s="55" t="s">
        <v>110</v>
      </c>
      <c r="K327" s="55" t="s">
        <v>26</v>
      </c>
    </row>
    <row r="328" spans="1:11" x14ac:dyDescent="0.25">
      <c r="A328" s="1">
        <v>44996</v>
      </c>
      <c r="B328" s="55" t="s">
        <v>55</v>
      </c>
      <c r="C328" s="55" t="s">
        <v>10</v>
      </c>
      <c r="D328" s="35">
        <v>1</v>
      </c>
      <c r="E328" s="35">
        <v>290</v>
      </c>
      <c r="F328" s="35">
        <v>290</v>
      </c>
      <c r="G328" s="1" t="str">
        <f>TEXT(Sales_Performance_Detail_1[[#This Row],[Date]],"mmm")</f>
        <v>Mar</v>
      </c>
      <c r="H328" s="1" t="str">
        <f>TEXT(Sales_Performance_Detail_1[[#This Row],[Date]],"yyyy")</f>
        <v>2023</v>
      </c>
      <c r="I328" s="55" t="s">
        <v>15</v>
      </c>
      <c r="J328" s="55" t="s">
        <v>15</v>
      </c>
      <c r="K328" s="55" t="s">
        <v>16</v>
      </c>
    </row>
    <row r="329" spans="1:11" x14ac:dyDescent="0.25">
      <c r="A329" s="1">
        <v>44996</v>
      </c>
      <c r="B329" s="55" t="s">
        <v>71</v>
      </c>
      <c r="C329" s="55" t="s">
        <v>35</v>
      </c>
      <c r="D329" s="35">
        <v>3</v>
      </c>
      <c r="E329" s="35">
        <v>110</v>
      </c>
      <c r="F329" s="35">
        <v>330</v>
      </c>
      <c r="G329" s="1" t="str">
        <f>TEXT(Sales_Performance_Detail_1[[#This Row],[Date]],"mmm")</f>
        <v>Mar</v>
      </c>
      <c r="H329" s="1" t="str">
        <f>TEXT(Sales_Performance_Detail_1[[#This Row],[Date]],"yyyy")</f>
        <v>2023</v>
      </c>
      <c r="I329" s="55" t="s">
        <v>15</v>
      </c>
      <c r="J329" s="55" t="s">
        <v>15</v>
      </c>
      <c r="K329" s="55" t="s">
        <v>16</v>
      </c>
    </row>
    <row r="330" spans="1:11" x14ac:dyDescent="0.25">
      <c r="A330" s="1">
        <v>44996</v>
      </c>
      <c r="B330" s="55" t="s">
        <v>49</v>
      </c>
      <c r="C330" s="55" t="s">
        <v>40</v>
      </c>
      <c r="D330" s="35">
        <v>2</v>
      </c>
      <c r="E330" s="35">
        <v>348</v>
      </c>
      <c r="F330" s="35">
        <v>696</v>
      </c>
      <c r="G330" s="1" t="str">
        <f>TEXT(Sales_Performance_Detail_1[[#This Row],[Date]],"mmm")</f>
        <v>Mar</v>
      </c>
      <c r="H330" s="1" t="str">
        <f>TEXT(Sales_Performance_Detail_1[[#This Row],[Date]],"yyyy")</f>
        <v>2023</v>
      </c>
      <c r="I330" s="55" t="s">
        <v>268</v>
      </c>
      <c r="J330" s="55" t="s">
        <v>41</v>
      </c>
      <c r="K330" s="55" t="s">
        <v>16</v>
      </c>
    </row>
    <row r="331" spans="1:11" x14ac:dyDescent="0.25">
      <c r="A331" s="1">
        <v>44996</v>
      </c>
      <c r="B331" s="55" t="s">
        <v>112</v>
      </c>
      <c r="C331" s="55" t="s">
        <v>37</v>
      </c>
      <c r="D331" s="35">
        <v>1</v>
      </c>
      <c r="E331" s="35">
        <v>351</v>
      </c>
      <c r="F331" s="35">
        <v>351</v>
      </c>
      <c r="G331" s="1" t="str">
        <f>TEXT(Sales_Performance_Detail_1[[#This Row],[Date]],"mmm")</f>
        <v>Mar</v>
      </c>
      <c r="H331" s="1" t="str">
        <f>TEXT(Sales_Performance_Detail_1[[#This Row],[Date]],"yyyy")</f>
        <v>2023</v>
      </c>
      <c r="I331" s="55" t="s">
        <v>276</v>
      </c>
      <c r="J331" s="55" t="s">
        <v>101</v>
      </c>
      <c r="K331" s="55" t="s">
        <v>12</v>
      </c>
    </row>
    <row r="332" spans="1:11" x14ac:dyDescent="0.25">
      <c r="A332" s="1">
        <v>44996</v>
      </c>
      <c r="B332" s="55" t="s">
        <v>113</v>
      </c>
      <c r="C332" s="55" t="s">
        <v>14</v>
      </c>
      <c r="D332" s="35">
        <v>1</v>
      </c>
      <c r="E332" s="35">
        <v>330</v>
      </c>
      <c r="F332" s="35">
        <v>330</v>
      </c>
      <c r="G332" s="1" t="str">
        <f>TEXT(Sales_Performance_Detail_1[[#This Row],[Date]],"mmm")</f>
        <v>Mar</v>
      </c>
      <c r="H332" s="1" t="str">
        <f>TEXT(Sales_Performance_Detail_1[[#This Row],[Date]],"yyyy")</f>
        <v>2023</v>
      </c>
      <c r="I332" s="55" t="s">
        <v>275</v>
      </c>
      <c r="J332" s="55" t="s">
        <v>64</v>
      </c>
      <c r="K332" s="55" t="s">
        <v>19</v>
      </c>
    </row>
    <row r="333" spans="1:11" x14ac:dyDescent="0.25">
      <c r="A333" s="1">
        <v>44996</v>
      </c>
      <c r="B333" s="55" t="s">
        <v>77</v>
      </c>
      <c r="C333" s="55" t="s">
        <v>40</v>
      </c>
      <c r="D333" s="35">
        <v>3</v>
      </c>
      <c r="E333" s="35">
        <v>318</v>
      </c>
      <c r="F333" s="35">
        <v>954</v>
      </c>
      <c r="G333" s="1" t="str">
        <f>TEXT(Sales_Performance_Detail_1[[#This Row],[Date]],"mmm")</f>
        <v>Mar</v>
      </c>
      <c r="H333" s="1" t="str">
        <f>TEXT(Sales_Performance_Detail_1[[#This Row],[Date]],"yyyy")</f>
        <v>2023</v>
      </c>
      <c r="I333" s="55" t="s">
        <v>269</v>
      </c>
      <c r="J333" s="55" t="s">
        <v>78</v>
      </c>
      <c r="K333" s="55" t="s">
        <v>19</v>
      </c>
    </row>
    <row r="334" spans="1:11" x14ac:dyDescent="0.25">
      <c r="A334" s="1">
        <v>44996</v>
      </c>
      <c r="B334" s="55" t="s">
        <v>67</v>
      </c>
      <c r="C334" s="55" t="s">
        <v>46</v>
      </c>
      <c r="D334" s="35">
        <v>1</v>
      </c>
      <c r="E334" s="35">
        <v>450</v>
      </c>
      <c r="F334" s="35">
        <v>450</v>
      </c>
      <c r="G334" s="1" t="str">
        <f>TEXT(Sales_Performance_Detail_1[[#This Row],[Date]],"mmm")</f>
        <v>Mar</v>
      </c>
      <c r="H334" s="1" t="str">
        <f>TEXT(Sales_Performance_Detail_1[[#This Row],[Date]],"yyyy")</f>
        <v>2023</v>
      </c>
      <c r="I334" s="55" t="s">
        <v>51</v>
      </c>
      <c r="J334" s="55" t="s">
        <v>51</v>
      </c>
      <c r="K334" s="55" t="s">
        <v>19</v>
      </c>
    </row>
    <row r="335" spans="1:11" x14ac:dyDescent="0.25">
      <c r="A335" s="1">
        <v>44997</v>
      </c>
      <c r="B335" s="55" t="s">
        <v>43</v>
      </c>
      <c r="C335" s="55" t="s">
        <v>44</v>
      </c>
      <c r="D335" s="35">
        <v>3</v>
      </c>
      <c r="E335" s="35">
        <v>472</v>
      </c>
      <c r="F335" s="35">
        <v>1416</v>
      </c>
      <c r="G335" s="1" t="str">
        <f>TEXT(Sales_Performance_Detail_1[[#This Row],[Date]],"mmm")</f>
        <v>Mar</v>
      </c>
      <c r="H335" s="1" t="str">
        <f>TEXT(Sales_Performance_Detail_1[[#This Row],[Date]],"yyyy")</f>
        <v>2023</v>
      </c>
      <c r="I335" s="55" t="s">
        <v>272</v>
      </c>
      <c r="J335" s="55" t="s">
        <v>45</v>
      </c>
      <c r="K335" s="55" t="s">
        <v>12</v>
      </c>
    </row>
    <row r="336" spans="1:11" x14ac:dyDescent="0.25">
      <c r="A336" s="1">
        <v>44997</v>
      </c>
      <c r="B336" s="55" t="s">
        <v>115</v>
      </c>
      <c r="C336" s="55" t="s">
        <v>27</v>
      </c>
      <c r="D336" s="35">
        <v>3</v>
      </c>
      <c r="E336" s="35">
        <v>245</v>
      </c>
      <c r="F336" s="35">
        <v>735</v>
      </c>
      <c r="G336" s="1" t="str">
        <f>TEXT(Sales_Performance_Detail_1[[#This Row],[Date]],"mmm")</f>
        <v>Mar</v>
      </c>
      <c r="H336" s="1" t="str">
        <f>TEXT(Sales_Performance_Detail_1[[#This Row],[Date]],"yyyy")</f>
        <v>2023</v>
      </c>
      <c r="I336" s="55" t="s">
        <v>269</v>
      </c>
      <c r="J336" s="55" t="s">
        <v>78</v>
      </c>
      <c r="K336" s="55" t="s">
        <v>19</v>
      </c>
    </row>
    <row r="337" spans="1:11" x14ac:dyDescent="0.25">
      <c r="A337" s="1">
        <v>44997</v>
      </c>
      <c r="B337" s="55" t="s">
        <v>102</v>
      </c>
      <c r="C337" s="55" t="s">
        <v>37</v>
      </c>
      <c r="D337" s="35">
        <v>2</v>
      </c>
      <c r="E337" s="35">
        <v>232</v>
      </c>
      <c r="F337" s="35">
        <v>464</v>
      </c>
      <c r="G337" s="1" t="str">
        <f>TEXT(Sales_Performance_Detail_1[[#This Row],[Date]],"mmm")</f>
        <v>Mar</v>
      </c>
      <c r="H337" s="1" t="str">
        <f>TEXT(Sales_Performance_Detail_1[[#This Row],[Date]],"yyyy")</f>
        <v>2023</v>
      </c>
      <c r="I337" s="55" t="s">
        <v>275</v>
      </c>
      <c r="J337" s="55" t="s">
        <v>62</v>
      </c>
      <c r="K337" s="55" t="s">
        <v>19</v>
      </c>
    </row>
    <row r="338" spans="1:11" x14ac:dyDescent="0.25">
      <c r="A338" s="1">
        <v>44998</v>
      </c>
      <c r="B338" s="55" t="s">
        <v>92</v>
      </c>
      <c r="C338" s="55" t="s">
        <v>32</v>
      </c>
      <c r="D338" s="35">
        <v>4</v>
      </c>
      <c r="E338" s="35">
        <v>471</v>
      </c>
      <c r="F338" s="35">
        <v>1884</v>
      </c>
      <c r="G338" s="1" t="str">
        <f>TEXT(Sales_Performance_Detail_1[[#This Row],[Date]],"mmm")</f>
        <v>Mar</v>
      </c>
      <c r="H338" s="1" t="str">
        <f>TEXT(Sales_Performance_Detail_1[[#This Row],[Date]],"yyyy")</f>
        <v>2023</v>
      </c>
      <c r="I338" s="55" t="s">
        <v>277</v>
      </c>
      <c r="J338" s="55" t="s">
        <v>93</v>
      </c>
      <c r="K338" s="55" t="s">
        <v>12</v>
      </c>
    </row>
    <row r="339" spans="1:11" x14ac:dyDescent="0.25">
      <c r="A339" s="1">
        <v>44998</v>
      </c>
      <c r="B339" s="55" t="s">
        <v>23</v>
      </c>
      <c r="C339" s="55" t="s">
        <v>27</v>
      </c>
      <c r="D339" s="35">
        <v>2</v>
      </c>
      <c r="E339" s="35">
        <v>404</v>
      </c>
      <c r="F339" s="35">
        <v>808</v>
      </c>
      <c r="G339" s="1" t="str">
        <f>TEXT(Sales_Performance_Detail_1[[#This Row],[Date]],"mmm")</f>
        <v>Mar</v>
      </c>
      <c r="H339" s="1" t="str">
        <f>TEXT(Sales_Performance_Detail_1[[#This Row],[Date]],"yyyy")</f>
        <v>2023</v>
      </c>
      <c r="I339" s="55" t="s">
        <v>271</v>
      </c>
      <c r="J339" s="55" t="s">
        <v>25</v>
      </c>
      <c r="K339" s="55" t="s">
        <v>26</v>
      </c>
    </row>
    <row r="340" spans="1:11" x14ac:dyDescent="0.25">
      <c r="A340" s="1">
        <v>44998</v>
      </c>
      <c r="B340" s="55" t="s">
        <v>117</v>
      </c>
      <c r="C340" s="55" t="s">
        <v>10</v>
      </c>
      <c r="D340" s="35">
        <v>2</v>
      </c>
      <c r="E340" s="35">
        <v>415</v>
      </c>
      <c r="F340" s="35">
        <v>830</v>
      </c>
      <c r="G340" s="1" t="str">
        <f>TEXT(Sales_Performance_Detail_1[[#This Row],[Date]],"mmm")</f>
        <v>Mar</v>
      </c>
      <c r="H340" s="1" t="str">
        <f>TEXT(Sales_Performance_Detail_1[[#This Row],[Date]],"yyyy")</f>
        <v>2023</v>
      </c>
      <c r="I340" s="55" t="s">
        <v>51</v>
      </c>
      <c r="J340" s="55" t="s">
        <v>51</v>
      </c>
      <c r="K340" s="55" t="s">
        <v>19</v>
      </c>
    </row>
    <row r="341" spans="1:11" x14ac:dyDescent="0.25">
      <c r="A341" s="1">
        <v>44999</v>
      </c>
      <c r="B341" s="55" t="s">
        <v>119</v>
      </c>
      <c r="C341" s="55" t="s">
        <v>44</v>
      </c>
      <c r="D341" s="35">
        <v>1</v>
      </c>
      <c r="E341" s="35">
        <v>149</v>
      </c>
      <c r="F341" s="35">
        <v>149</v>
      </c>
      <c r="G341" s="1" t="str">
        <f>TEXT(Sales_Performance_Detail_1[[#This Row],[Date]],"mmm")</f>
        <v>Mar</v>
      </c>
      <c r="H341" s="1" t="str">
        <f>TEXT(Sales_Performance_Detail_1[[#This Row],[Date]],"yyyy")</f>
        <v>2023</v>
      </c>
      <c r="I341" s="55" t="s">
        <v>268</v>
      </c>
      <c r="J341" s="55" t="s">
        <v>120</v>
      </c>
      <c r="K341" s="55" t="s">
        <v>16</v>
      </c>
    </row>
    <row r="342" spans="1:11" x14ac:dyDescent="0.25">
      <c r="A342" s="1">
        <v>44999</v>
      </c>
      <c r="B342" s="55" t="s">
        <v>96</v>
      </c>
      <c r="C342" s="55" t="s">
        <v>44</v>
      </c>
      <c r="D342" s="35">
        <v>3</v>
      </c>
      <c r="E342" s="35">
        <v>162</v>
      </c>
      <c r="F342" s="35">
        <v>486</v>
      </c>
      <c r="G342" s="1" t="str">
        <f>TEXT(Sales_Performance_Detail_1[[#This Row],[Date]],"mmm")</f>
        <v>Mar</v>
      </c>
      <c r="H342" s="1" t="str">
        <f>TEXT(Sales_Performance_Detail_1[[#This Row],[Date]],"yyyy")</f>
        <v>2023</v>
      </c>
      <c r="I342" s="55" t="s">
        <v>275</v>
      </c>
      <c r="J342" s="55" t="s">
        <v>62</v>
      </c>
      <c r="K342" s="55" t="s">
        <v>19</v>
      </c>
    </row>
    <row r="343" spans="1:11" x14ac:dyDescent="0.25">
      <c r="A343" s="1">
        <v>44999</v>
      </c>
      <c r="B343" s="55" t="s">
        <v>92</v>
      </c>
      <c r="C343" s="55" t="s">
        <v>10</v>
      </c>
      <c r="D343" s="35">
        <v>2</v>
      </c>
      <c r="E343" s="35">
        <v>434</v>
      </c>
      <c r="F343" s="35">
        <v>868</v>
      </c>
      <c r="G343" s="1" t="str">
        <f>TEXT(Sales_Performance_Detail_1[[#This Row],[Date]],"mmm")</f>
        <v>Mar</v>
      </c>
      <c r="H343" s="1" t="str">
        <f>TEXT(Sales_Performance_Detail_1[[#This Row],[Date]],"yyyy")</f>
        <v>2023</v>
      </c>
      <c r="I343" s="55" t="s">
        <v>277</v>
      </c>
      <c r="J343" s="55" t="s">
        <v>93</v>
      </c>
      <c r="K343" s="55" t="s">
        <v>12</v>
      </c>
    </row>
    <row r="344" spans="1:11" x14ac:dyDescent="0.25">
      <c r="A344" s="1">
        <v>44999</v>
      </c>
      <c r="B344" s="55" t="s">
        <v>61</v>
      </c>
      <c r="C344" s="55" t="s">
        <v>37</v>
      </c>
      <c r="D344" s="35">
        <v>2</v>
      </c>
      <c r="E344" s="35">
        <v>445</v>
      </c>
      <c r="F344" s="35">
        <v>890</v>
      </c>
      <c r="G344" s="1" t="str">
        <f>TEXT(Sales_Performance_Detail_1[[#This Row],[Date]],"mmm")</f>
        <v>Mar</v>
      </c>
      <c r="H344" s="1" t="str">
        <f>TEXT(Sales_Performance_Detail_1[[#This Row],[Date]],"yyyy")</f>
        <v>2023</v>
      </c>
      <c r="I344" s="55" t="s">
        <v>275</v>
      </c>
      <c r="J344" s="55" t="s">
        <v>62</v>
      </c>
      <c r="K344" s="55" t="s">
        <v>19</v>
      </c>
    </row>
    <row r="345" spans="1:11" x14ac:dyDescent="0.25">
      <c r="A345" s="1">
        <v>45000</v>
      </c>
      <c r="B345" s="55" t="s">
        <v>122</v>
      </c>
      <c r="C345" s="55" t="s">
        <v>40</v>
      </c>
      <c r="D345" s="35">
        <v>8</v>
      </c>
      <c r="E345" s="35">
        <v>282</v>
      </c>
      <c r="F345" s="35">
        <v>2256</v>
      </c>
      <c r="G345" s="1" t="str">
        <f>TEXT(Sales_Performance_Detail_1[[#This Row],[Date]],"mmm")</f>
        <v>Mar</v>
      </c>
      <c r="H345" s="1" t="str">
        <f>TEXT(Sales_Performance_Detail_1[[#This Row],[Date]],"yyyy")</f>
        <v>2023</v>
      </c>
      <c r="I345" s="55" t="s">
        <v>269</v>
      </c>
      <c r="J345" s="55" t="s">
        <v>78</v>
      </c>
      <c r="K345" s="55" t="s">
        <v>19</v>
      </c>
    </row>
    <row r="346" spans="1:11" x14ac:dyDescent="0.25">
      <c r="A346" s="1">
        <v>45000</v>
      </c>
      <c r="B346" s="55" t="s">
        <v>39</v>
      </c>
      <c r="C346" s="55" t="s">
        <v>37</v>
      </c>
      <c r="D346" s="35">
        <v>2</v>
      </c>
      <c r="E346" s="35">
        <v>263</v>
      </c>
      <c r="F346" s="35">
        <v>526</v>
      </c>
      <c r="G346" s="1" t="str">
        <f>TEXT(Sales_Performance_Detail_1[[#This Row],[Date]],"mmm")</f>
        <v>Mar</v>
      </c>
      <c r="H346" s="1" t="str">
        <f>TEXT(Sales_Performance_Detail_1[[#This Row],[Date]],"yyyy")</f>
        <v>2023</v>
      </c>
      <c r="I346" s="55" t="s">
        <v>268</v>
      </c>
      <c r="J346" s="55" t="s">
        <v>41</v>
      </c>
      <c r="K346" s="55" t="s">
        <v>16</v>
      </c>
    </row>
    <row r="347" spans="1:11" x14ac:dyDescent="0.25">
      <c r="A347" s="1">
        <v>45000</v>
      </c>
      <c r="B347" s="55" t="s">
        <v>83</v>
      </c>
      <c r="C347" s="55" t="s">
        <v>37</v>
      </c>
      <c r="D347" s="35">
        <v>4</v>
      </c>
      <c r="E347" s="35">
        <v>113</v>
      </c>
      <c r="F347" s="35">
        <v>452</v>
      </c>
      <c r="G347" s="1" t="str">
        <f>TEXT(Sales_Performance_Detail_1[[#This Row],[Date]],"mmm")</f>
        <v>Mar</v>
      </c>
      <c r="H347" s="1" t="str">
        <f>TEXT(Sales_Performance_Detail_1[[#This Row],[Date]],"yyyy")</f>
        <v>2023</v>
      </c>
      <c r="I347" s="55" t="s">
        <v>278</v>
      </c>
      <c r="J347" s="55" t="s">
        <v>36</v>
      </c>
      <c r="K347" s="55" t="s">
        <v>16</v>
      </c>
    </row>
    <row r="348" spans="1:11" x14ac:dyDescent="0.25">
      <c r="A348" s="1">
        <v>45001</v>
      </c>
      <c r="B348" s="55" t="s">
        <v>124</v>
      </c>
      <c r="C348" s="55" t="s">
        <v>37</v>
      </c>
      <c r="D348" s="35">
        <v>1</v>
      </c>
      <c r="E348" s="35">
        <v>307</v>
      </c>
      <c r="F348" s="35">
        <v>307</v>
      </c>
      <c r="G348" s="1" t="str">
        <f>TEXT(Sales_Performance_Detail_1[[#This Row],[Date]],"mmm")</f>
        <v>Mar</v>
      </c>
      <c r="H348" s="1" t="str">
        <f>TEXT(Sales_Performance_Detail_1[[#This Row],[Date]],"yyyy")</f>
        <v>2023</v>
      </c>
      <c r="I348" s="55" t="s">
        <v>271</v>
      </c>
      <c r="J348" s="55" t="s">
        <v>88</v>
      </c>
      <c r="K348" s="55" t="s">
        <v>26</v>
      </c>
    </row>
    <row r="349" spans="1:11" x14ac:dyDescent="0.25">
      <c r="A349" s="1">
        <v>45001</v>
      </c>
      <c r="B349" s="55" t="s">
        <v>100</v>
      </c>
      <c r="C349" s="55" t="s">
        <v>37</v>
      </c>
      <c r="D349" s="35">
        <v>1</v>
      </c>
      <c r="E349" s="35">
        <v>152</v>
      </c>
      <c r="F349" s="35">
        <v>152</v>
      </c>
      <c r="G349" s="1" t="str">
        <f>TEXT(Sales_Performance_Detail_1[[#This Row],[Date]],"mmm")</f>
        <v>Mar</v>
      </c>
      <c r="H349" s="1" t="str">
        <f>TEXT(Sales_Performance_Detail_1[[#This Row],[Date]],"yyyy")</f>
        <v>2023</v>
      </c>
      <c r="I349" s="55" t="s">
        <v>276</v>
      </c>
      <c r="J349" s="55" t="s">
        <v>101</v>
      </c>
      <c r="K349" s="55" t="s">
        <v>12</v>
      </c>
    </row>
    <row r="350" spans="1:11" x14ac:dyDescent="0.25">
      <c r="A350" s="1">
        <v>45001</v>
      </c>
      <c r="B350" s="55" t="s">
        <v>107</v>
      </c>
      <c r="C350" s="55" t="s">
        <v>27</v>
      </c>
      <c r="D350" s="35">
        <v>1</v>
      </c>
      <c r="E350" s="35">
        <v>163</v>
      </c>
      <c r="F350" s="35">
        <v>163</v>
      </c>
      <c r="G350" s="1" t="str">
        <f>TEXT(Sales_Performance_Detail_1[[#This Row],[Date]],"mmm")</f>
        <v>Mar</v>
      </c>
      <c r="H350" s="1" t="str">
        <f>TEXT(Sales_Performance_Detail_1[[#This Row],[Date]],"yyyy")</f>
        <v>2023</v>
      </c>
      <c r="I350" s="55" t="s">
        <v>275</v>
      </c>
      <c r="J350" s="55" t="s">
        <v>18</v>
      </c>
      <c r="K350" s="55" t="s">
        <v>19</v>
      </c>
    </row>
    <row r="351" spans="1:11" x14ac:dyDescent="0.25">
      <c r="A351" s="1">
        <v>45001</v>
      </c>
      <c r="B351" s="55" t="s">
        <v>43</v>
      </c>
      <c r="C351" s="55" t="s">
        <v>29</v>
      </c>
      <c r="D351" s="35">
        <v>2</v>
      </c>
      <c r="E351" s="35">
        <v>478</v>
      </c>
      <c r="F351" s="35">
        <v>956</v>
      </c>
      <c r="G351" s="1" t="str">
        <f>TEXT(Sales_Performance_Detail_1[[#This Row],[Date]],"mmm")</f>
        <v>Mar</v>
      </c>
      <c r="H351" s="1" t="str">
        <f>TEXT(Sales_Performance_Detail_1[[#This Row],[Date]],"yyyy")</f>
        <v>2023</v>
      </c>
      <c r="I351" s="55" t="s">
        <v>272</v>
      </c>
      <c r="J351" s="55" t="s">
        <v>45</v>
      </c>
      <c r="K351" s="55" t="s">
        <v>12</v>
      </c>
    </row>
    <row r="352" spans="1:11" x14ac:dyDescent="0.25">
      <c r="A352" s="1">
        <v>45002</v>
      </c>
      <c r="B352" s="55" t="s">
        <v>49</v>
      </c>
      <c r="C352" s="55" t="s">
        <v>24</v>
      </c>
      <c r="D352" s="35">
        <v>1</v>
      </c>
      <c r="E352" s="35">
        <v>285</v>
      </c>
      <c r="F352" s="35">
        <v>285</v>
      </c>
      <c r="G352" s="1" t="str">
        <f>TEXT(Sales_Performance_Detail_1[[#This Row],[Date]],"mmm")</f>
        <v>Mar</v>
      </c>
      <c r="H352" s="1" t="str">
        <f>TEXT(Sales_Performance_Detail_1[[#This Row],[Date]],"yyyy")</f>
        <v>2023</v>
      </c>
      <c r="I352" s="55" t="s">
        <v>268</v>
      </c>
      <c r="J352" s="55" t="s">
        <v>41</v>
      </c>
      <c r="K352" s="55" t="s">
        <v>16</v>
      </c>
    </row>
    <row r="353" spans="1:11" x14ac:dyDescent="0.25">
      <c r="A353" s="1">
        <v>45002</v>
      </c>
      <c r="B353" s="55" t="s">
        <v>126</v>
      </c>
      <c r="C353" s="55" t="s">
        <v>40</v>
      </c>
      <c r="D353" s="35">
        <v>2</v>
      </c>
      <c r="E353" s="35">
        <v>187</v>
      </c>
      <c r="F353" s="35">
        <v>374</v>
      </c>
      <c r="G353" s="1" t="str">
        <f>TEXT(Sales_Performance_Detail_1[[#This Row],[Date]],"mmm")</f>
        <v>Mar</v>
      </c>
      <c r="H353" s="1" t="str">
        <f>TEXT(Sales_Performance_Detail_1[[#This Row],[Date]],"yyyy")</f>
        <v>2023</v>
      </c>
      <c r="I353" s="55" t="s">
        <v>269</v>
      </c>
      <c r="J353" s="55" t="s">
        <v>78</v>
      </c>
      <c r="K353" s="55" t="s">
        <v>19</v>
      </c>
    </row>
    <row r="354" spans="1:11" x14ac:dyDescent="0.25">
      <c r="A354" s="1">
        <v>45002</v>
      </c>
      <c r="B354" s="55" t="s">
        <v>49</v>
      </c>
      <c r="C354" s="55" t="s">
        <v>27</v>
      </c>
      <c r="D354" s="35">
        <v>1</v>
      </c>
      <c r="E354" s="35">
        <v>351</v>
      </c>
      <c r="F354" s="35">
        <v>351</v>
      </c>
      <c r="G354" s="1" t="str">
        <f>TEXT(Sales_Performance_Detail_1[[#This Row],[Date]],"mmm")</f>
        <v>Mar</v>
      </c>
      <c r="H354" s="1" t="str">
        <f>TEXT(Sales_Performance_Detail_1[[#This Row],[Date]],"yyyy")</f>
        <v>2023</v>
      </c>
      <c r="I354" s="55" t="s">
        <v>268</v>
      </c>
      <c r="J354" s="55" t="s">
        <v>41</v>
      </c>
      <c r="K354" s="55" t="s">
        <v>16</v>
      </c>
    </row>
    <row r="355" spans="1:11" x14ac:dyDescent="0.25">
      <c r="A355" s="1">
        <v>45002</v>
      </c>
      <c r="B355" s="55" t="s">
        <v>20</v>
      </c>
      <c r="C355" s="55" t="s">
        <v>37</v>
      </c>
      <c r="D355" s="35">
        <v>2</v>
      </c>
      <c r="E355" s="35">
        <v>241</v>
      </c>
      <c r="F355" s="35">
        <v>482</v>
      </c>
      <c r="G355" s="1" t="str">
        <f>TEXT(Sales_Performance_Detail_1[[#This Row],[Date]],"mmm")</f>
        <v>Mar</v>
      </c>
      <c r="H355" s="1" t="str">
        <f>TEXT(Sales_Performance_Detail_1[[#This Row],[Date]],"yyyy")</f>
        <v>2023</v>
      </c>
      <c r="I355" s="55" t="s">
        <v>269</v>
      </c>
      <c r="J355" s="55" t="s">
        <v>21</v>
      </c>
      <c r="K355" s="55" t="s">
        <v>19</v>
      </c>
    </row>
    <row r="356" spans="1:11" x14ac:dyDescent="0.25">
      <c r="A356" s="1">
        <v>45002</v>
      </c>
      <c r="B356" s="55" t="s">
        <v>49</v>
      </c>
      <c r="C356" s="55" t="s">
        <v>10</v>
      </c>
      <c r="D356" s="35">
        <v>3</v>
      </c>
      <c r="E356" s="35">
        <v>333</v>
      </c>
      <c r="F356" s="35">
        <v>999</v>
      </c>
      <c r="G356" s="1" t="str">
        <f>TEXT(Sales_Performance_Detail_1[[#This Row],[Date]],"mmm")</f>
        <v>Mar</v>
      </c>
      <c r="H356" s="1" t="str">
        <f>TEXT(Sales_Performance_Detail_1[[#This Row],[Date]],"yyyy")</f>
        <v>2023</v>
      </c>
      <c r="I356" s="55" t="s">
        <v>268</v>
      </c>
      <c r="J356" s="55" t="s">
        <v>41</v>
      </c>
      <c r="K356" s="55" t="s">
        <v>16</v>
      </c>
    </row>
    <row r="357" spans="1:11" x14ac:dyDescent="0.25">
      <c r="A357" s="1">
        <v>45002</v>
      </c>
      <c r="B357" s="55" t="s">
        <v>42</v>
      </c>
      <c r="C357" s="55" t="s">
        <v>44</v>
      </c>
      <c r="D357" s="35">
        <v>2</v>
      </c>
      <c r="E357" s="35">
        <v>257</v>
      </c>
      <c r="F357" s="35">
        <v>514</v>
      </c>
      <c r="G357" s="1" t="str">
        <f>TEXT(Sales_Performance_Detail_1[[#This Row],[Date]],"mmm")</f>
        <v>Mar</v>
      </c>
      <c r="H357" s="1" t="str">
        <f>TEXT(Sales_Performance_Detail_1[[#This Row],[Date]],"yyyy")</f>
        <v>2023</v>
      </c>
      <c r="I357" s="55" t="s">
        <v>15</v>
      </c>
      <c r="J357" s="55" t="s">
        <v>15</v>
      </c>
      <c r="K357" s="55" t="s">
        <v>16</v>
      </c>
    </row>
    <row r="358" spans="1:11" x14ac:dyDescent="0.25">
      <c r="A358" s="1">
        <v>45003</v>
      </c>
      <c r="B358" s="55" t="s">
        <v>71</v>
      </c>
      <c r="C358" s="55" t="s">
        <v>27</v>
      </c>
      <c r="D358" s="35">
        <v>3</v>
      </c>
      <c r="E358" s="35">
        <v>247</v>
      </c>
      <c r="F358" s="35">
        <v>741</v>
      </c>
      <c r="G358" s="1" t="str">
        <f>TEXT(Sales_Performance_Detail_1[[#This Row],[Date]],"mmm")</f>
        <v>Mar</v>
      </c>
      <c r="H358" s="1" t="str">
        <f>TEXT(Sales_Performance_Detail_1[[#This Row],[Date]],"yyyy")</f>
        <v>2023</v>
      </c>
      <c r="I358" s="55" t="s">
        <v>15</v>
      </c>
      <c r="J358" s="55" t="s">
        <v>15</v>
      </c>
      <c r="K358" s="55" t="s">
        <v>16</v>
      </c>
    </row>
    <row r="359" spans="1:11" x14ac:dyDescent="0.25">
      <c r="A359" s="1">
        <v>45003</v>
      </c>
      <c r="B359" s="55" t="s">
        <v>128</v>
      </c>
      <c r="C359" s="55" t="s">
        <v>14</v>
      </c>
      <c r="D359" s="35">
        <v>1</v>
      </c>
      <c r="E359" s="35">
        <v>224</v>
      </c>
      <c r="F359" s="35">
        <v>224</v>
      </c>
      <c r="G359" s="1" t="str">
        <f>TEXT(Sales_Performance_Detail_1[[#This Row],[Date]],"mmm")</f>
        <v>Mar</v>
      </c>
      <c r="H359" s="1" t="str">
        <f>TEXT(Sales_Performance_Detail_1[[#This Row],[Date]],"yyyy")</f>
        <v>2023</v>
      </c>
      <c r="I359" s="55" t="s">
        <v>273</v>
      </c>
      <c r="J359" s="55" t="s">
        <v>73</v>
      </c>
      <c r="K359" s="55" t="s">
        <v>26</v>
      </c>
    </row>
    <row r="360" spans="1:11" x14ac:dyDescent="0.25">
      <c r="A360" s="1">
        <v>45003</v>
      </c>
      <c r="B360" s="55" t="s">
        <v>105</v>
      </c>
      <c r="C360" s="55" t="s">
        <v>40</v>
      </c>
      <c r="D360" s="35">
        <v>1</v>
      </c>
      <c r="E360" s="35">
        <v>126</v>
      </c>
      <c r="F360" s="35">
        <v>126</v>
      </c>
      <c r="G360" s="1" t="str">
        <f>TEXT(Sales_Performance_Detail_1[[#This Row],[Date]],"mmm")</f>
        <v>Mar</v>
      </c>
      <c r="H360" s="1" t="str">
        <f>TEXT(Sales_Performance_Detail_1[[#This Row],[Date]],"yyyy")</f>
        <v>2023</v>
      </c>
      <c r="I360" s="55" t="s">
        <v>275</v>
      </c>
      <c r="J360" s="55" t="s">
        <v>18</v>
      </c>
      <c r="K360" s="55" t="s">
        <v>19</v>
      </c>
    </row>
    <row r="361" spans="1:11" x14ac:dyDescent="0.25">
      <c r="A361" s="1">
        <v>45003</v>
      </c>
      <c r="B361" s="55" t="s">
        <v>129</v>
      </c>
      <c r="C361" s="55" t="s">
        <v>24</v>
      </c>
      <c r="D361" s="35">
        <v>2</v>
      </c>
      <c r="E361" s="35">
        <v>451</v>
      </c>
      <c r="F361" s="35">
        <v>902</v>
      </c>
      <c r="G361" s="1" t="str">
        <f>TEXT(Sales_Performance_Detail_1[[#This Row],[Date]],"mmm")</f>
        <v>Mar</v>
      </c>
      <c r="H361" s="1" t="str">
        <f>TEXT(Sales_Performance_Detail_1[[#This Row],[Date]],"yyyy")</f>
        <v>2023</v>
      </c>
      <c r="I361" s="55" t="s">
        <v>268</v>
      </c>
      <c r="J361" s="55" t="s">
        <v>86</v>
      </c>
      <c r="K361" s="55" t="s">
        <v>16</v>
      </c>
    </row>
    <row r="362" spans="1:11" x14ac:dyDescent="0.25">
      <c r="A362" s="1">
        <v>45004</v>
      </c>
      <c r="B362" s="55" t="s">
        <v>9</v>
      </c>
      <c r="C362" s="55" t="s">
        <v>44</v>
      </c>
      <c r="D362" s="35">
        <v>1</v>
      </c>
      <c r="E362" s="35">
        <v>210</v>
      </c>
      <c r="F362" s="35">
        <v>210</v>
      </c>
      <c r="G362" s="1" t="str">
        <f>TEXT(Sales_Performance_Detail_1[[#This Row],[Date]],"mmm")</f>
        <v>Mar</v>
      </c>
      <c r="H362" s="1" t="str">
        <f>TEXT(Sales_Performance_Detail_1[[#This Row],[Date]],"yyyy")</f>
        <v>2023</v>
      </c>
      <c r="I362" s="55" t="s">
        <v>272</v>
      </c>
      <c r="J362" s="55" t="s">
        <v>11</v>
      </c>
      <c r="K362" s="55" t="s">
        <v>12</v>
      </c>
    </row>
    <row r="363" spans="1:11" x14ac:dyDescent="0.25">
      <c r="A363" s="1">
        <v>45005</v>
      </c>
      <c r="B363" s="55" t="s">
        <v>117</v>
      </c>
      <c r="C363" s="55" t="s">
        <v>37</v>
      </c>
      <c r="D363" s="35">
        <v>1</v>
      </c>
      <c r="E363" s="35">
        <v>190</v>
      </c>
      <c r="F363" s="35">
        <v>190</v>
      </c>
      <c r="G363" s="1" t="str">
        <f>TEXT(Sales_Performance_Detail_1[[#This Row],[Date]],"mmm")</f>
        <v>Mar</v>
      </c>
      <c r="H363" s="1" t="str">
        <f>TEXT(Sales_Performance_Detail_1[[#This Row],[Date]],"yyyy")</f>
        <v>2023</v>
      </c>
      <c r="I363" s="55" t="s">
        <v>51</v>
      </c>
      <c r="J363" s="55" t="s">
        <v>51</v>
      </c>
      <c r="K363" s="55" t="s">
        <v>19</v>
      </c>
    </row>
    <row r="364" spans="1:11" x14ac:dyDescent="0.25">
      <c r="A364" s="1">
        <v>45005</v>
      </c>
      <c r="B364" s="55" t="s">
        <v>48</v>
      </c>
      <c r="C364" s="55" t="s">
        <v>29</v>
      </c>
      <c r="D364" s="35">
        <v>2</v>
      </c>
      <c r="E364" s="35">
        <v>419</v>
      </c>
      <c r="F364" s="35">
        <v>838</v>
      </c>
      <c r="G364" s="1" t="str">
        <f>TEXT(Sales_Performance_Detail_1[[#This Row],[Date]],"mmm")</f>
        <v>Mar</v>
      </c>
      <c r="H364" s="1" t="str">
        <f>TEXT(Sales_Performance_Detail_1[[#This Row],[Date]],"yyyy")</f>
        <v>2023</v>
      </c>
      <c r="I364" s="55" t="s">
        <v>270</v>
      </c>
      <c r="J364" s="55" t="s">
        <v>33</v>
      </c>
      <c r="K364" s="55" t="s">
        <v>26</v>
      </c>
    </row>
    <row r="365" spans="1:11" x14ac:dyDescent="0.25">
      <c r="A365" s="1">
        <v>45005</v>
      </c>
      <c r="B365" s="55" t="s">
        <v>132</v>
      </c>
      <c r="C365" s="55" t="s">
        <v>40</v>
      </c>
      <c r="D365" s="35">
        <v>2</v>
      </c>
      <c r="E365" s="35">
        <v>151</v>
      </c>
      <c r="F365" s="35">
        <v>302</v>
      </c>
      <c r="G365" s="1" t="str">
        <f>TEXT(Sales_Performance_Detail_1[[#This Row],[Date]],"mmm")</f>
        <v>Mar</v>
      </c>
      <c r="H365" s="1" t="str">
        <f>TEXT(Sales_Performance_Detail_1[[#This Row],[Date]],"yyyy")</f>
        <v>2023</v>
      </c>
      <c r="I365" s="55" t="s">
        <v>272</v>
      </c>
      <c r="J365" s="55" t="s">
        <v>45</v>
      </c>
      <c r="K365" s="55" t="s">
        <v>12</v>
      </c>
    </row>
    <row r="366" spans="1:11" x14ac:dyDescent="0.25">
      <c r="A366" s="1">
        <v>45005</v>
      </c>
      <c r="B366" s="55" t="s">
        <v>54</v>
      </c>
      <c r="C366" s="55" t="s">
        <v>27</v>
      </c>
      <c r="D366" s="35">
        <v>2</v>
      </c>
      <c r="E366" s="35">
        <v>373</v>
      </c>
      <c r="F366" s="35">
        <v>746</v>
      </c>
      <c r="G366" s="1" t="str">
        <f>TEXT(Sales_Performance_Detail_1[[#This Row],[Date]],"mmm")</f>
        <v>Mar</v>
      </c>
      <c r="H366" s="1" t="str">
        <f>TEXT(Sales_Performance_Detail_1[[#This Row],[Date]],"yyyy")</f>
        <v>2023</v>
      </c>
      <c r="I366" s="55" t="s">
        <v>15</v>
      </c>
      <c r="J366" s="55" t="s">
        <v>15</v>
      </c>
      <c r="K366" s="55" t="s">
        <v>16</v>
      </c>
    </row>
    <row r="367" spans="1:11" x14ac:dyDescent="0.25">
      <c r="A367" s="1">
        <v>45005</v>
      </c>
      <c r="B367" s="55" t="s">
        <v>31</v>
      </c>
      <c r="C367" s="55" t="s">
        <v>10</v>
      </c>
      <c r="D367" s="35">
        <v>3</v>
      </c>
      <c r="E367" s="35">
        <v>114</v>
      </c>
      <c r="F367" s="35">
        <v>342</v>
      </c>
      <c r="G367" s="1" t="str">
        <f>TEXT(Sales_Performance_Detail_1[[#This Row],[Date]],"mmm")</f>
        <v>Mar</v>
      </c>
      <c r="H367" s="1" t="str">
        <f>TEXT(Sales_Performance_Detail_1[[#This Row],[Date]],"yyyy")</f>
        <v>2023</v>
      </c>
      <c r="I367" s="55" t="s">
        <v>270</v>
      </c>
      <c r="J367" s="55" t="s">
        <v>33</v>
      </c>
      <c r="K367" s="55" t="s">
        <v>26</v>
      </c>
    </row>
    <row r="368" spans="1:11" x14ac:dyDescent="0.25">
      <c r="A368" s="1">
        <v>45006</v>
      </c>
      <c r="B368" s="55" t="s">
        <v>50</v>
      </c>
      <c r="C368" s="55" t="s">
        <v>32</v>
      </c>
      <c r="D368" s="35">
        <v>1</v>
      </c>
      <c r="E368" s="35">
        <v>179</v>
      </c>
      <c r="F368" s="35">
        <v>179</v>
      </c>
      <c r="G368" s="1" t="str">
        <f>TEXT(Sales_Performance_Detail_1[[#This Row],[Date]],"mmm")</f>
        <v>Mar</v>
      </c>
      <c r="H368" s="1" t="str">
        <f>TEXT(Sales_Performance_Detail_1[[#This Row],[Date]],"yyyy")</f>
        <v>2023</v>
      </c>
      <c r="I368" s="55" t="s">
        <v>51</v>
      </c>
      <c r="J368" s="55" t="s">
        <v>51</v>
      </c>
      <c r="K368" s="55" t="s">
        <v>19</v>
      </c>
    </row>
    <row r="369" spans="1:11" x14ac:dyDescent="0.25">
      <c r="A369" s="1">
        <v>45006</v>
      </c>
      <c r="B369" s="55" t="s">
        <v>43</v>
      </c>
      <c r="C369" s="55" t="s">
        <v>29</v>
      </c>
      <c r="D369" s="35">
        <v>4</v>
      </c>
      <c r="E369" s="35">
        <v>274</v>
      </c>
      <c r="F369" s="35">
        <v>1096</v>
      </c>
      <c r="G369" s="1" t="str">
        <f>TEXT(Sales_Performance_Detail_1[[#This Row],[Date]],"mmm")</f>
        <v>Mar</v>
      </c>
      <c r="H369" s="1" t="str">
        <f>TEXT(Sales_Performance_Detail_1[[#This Row],[Date]],"yyyy")</f>
        <v>2023</v>
      </c>
      <c r="I369" s="55" t="s">
        <v>272</v>
      </c>
      <c r="J369" s="55" t="s">
        <v>45</v>
      </c>
      <c r="K369" s="55" t="s">
        <v>12</v>
      </c>
    </row>
    <row r="370" spans="1:11" x14ac:dyDescent="0.25">
      <c r="A370" s="1">
        <v>45006</v>
      </c>
      <c r="B370" s="55" t="s">
        <v>87</v>
      </c>
      <c r="C370" s="55" t="s">
        <v>46</v>
      </c>
      <c r="D370" s="35">
        <v>13</v>
      </c>
      <c r="E370" s="35">
        <v>213</v>
      </c>
      <c r="F370" s="35">
        <v>2769</v>
      </c>
      <c r="G370" s="1" t="str">
        <f>TEXT(Sales_Performance_Detail_1[[#This Row],[Date]],"mmm")</f>
        <v>Mar</v>
      </c>
      <c r="H370" s="1" t="str">
        <f>TEXT(Sales_Performance_Detail_1[[#This Row],[Date]],"yyyy")</f>
        <v>2023</v>
      </c>
      <c r="I370" s="55" t="s">
        <v>271</v>
      </c>
      <c r="J370" s="55" t="s">
        <v>88</v>
      </c>
      <c r="K370" s="55" t="s">
        <v>26</v>
      </c>
    </row>
    <row r="371" spans="1:11" x14ac:dyDescent="0.25">
      <c r="A371" s="1">
        <v>45006</v>
      </c>
      <c r="B371" s="55" t="s">
        <v>134</v>
      </c>
      <c r="C371" s="55" t="s">
        <v>40</v>
      </c>
      <c r="D371" s="35">
        <v>2</v>
      </c>
      <c r="E371" s="35">
        <v>412</v>
      </c>
      <c r="F371" s="35">
        <v>824</v>
      </c>
      <c r="G371" s="1" t="str">
        <f>TEXT(Sales_Performance_Detail_1[[#This Row],[Date]],"mmm")</f>
        <v>Mar</v>
      </c>
      <c r="H371" s="1" t="str">
        <f>TEXT(Sales_Performance_Detail_1[[#This Row],[Date]],"yyyy")</f>
        <v>2023</v>
      </c>
      <c r="I371" s="55" t="s">
        <v>270</v>
      </c>
      <c r="J371" s="55" t="s">
        <v>33</v>
      </c>
      <c r="K371" s="55" t="s">
        <v>26</v>
      </c>
    </row>
    <row r="372" spans="1:11" x14ac:dyDescent="0.25">
      <c r="A372" s="1">
        <v>45006</v>
      </c>
      <c r="B372" s="55" t="s">
        <v>13</v>
      </c>
      <c r="C372" s="55" t="s">
        <v>10</v>
      </c>
      <c r="D372" s="35">
        <v>1</v>
      </c>
      <c r="E372" s="35">
        <v>458</v>
      </c>
      <c r="F372" s="35">
        <v>458</v>
      </c>
      <c r="G372" s="1" t="str">
        <f>TEXT(Sales_Performance_Detail_1[[#This Row],[Date]],"mmm")</f>
        <v>Mar</v>
      </c>
      <c r="H372" s="1" t="str">
        <f>TEXT(Sales_Performance_Detail_1[[#This Row],[Date]],"yyyy")</f>
        <v>2023</v>
      </c>
      <c r="I372" s="55" t="s">
        <v>15</v>
      </c>
      <c r="J372" s="55" t="s">
        <v>15</v>
      </c>
      <c r="K372" s="55" t="s">
        <v>16</v>
      </c>
    </row>
    <row r="373" spans="1:11" x14ac:dyDescent="0.25">
      <c r="A373" s="1">
        <v>45006</v>
      </c>
      <c r="B373" s="55" t="s">
        <v>104</v>
      </c>
      <c r="C373" s="55" t="s">
        <v>44</v>
      </c>
      <c r="D373" s="35">
        <v>2</v>
      </c>
      <c r="E373" s="35">
        <v>128</v>
      </c>
      <c r="F373" s="35">
        <v>256</v>
      </c>
      <c r="G373" s="1" t="str">
        <f>TEXT(Sales_Performance_Detail_1[[#This Row],[Date]],"mmm")</f>
        <v>Mar</v>
      </c>
      <c r="H373" s="1" t="str">
        <f>TEXT(Sales_Performance_Detail_1[[#This Row],[Date]],"yyyy")</f>
        <v>2023</v>
      </c>
      <c r="I373" s="55" t="s">
        <v>275</v>
      </c>
      <c r="J373" s="55" t="s">
        <v>18</v>
      </c>
      <c r="K373" s="55" t="s">
        <v>19</v>
      </c>
    </row>
    <row r="374" spans="1:11" x14ac:dyDescent="0.25">
      <c r="A374" s="1">
        <v>45006</v>
      </c>
      <c r="B374" s="55" t="s">
        <v>112</v>
      </c>
      <c r="C374" s="55" t="s">
        <v>40</v>
      </c>
      <c r="D374" s="35">
        <v>1</v>
      </c>
      <c r="E374" s="35">
        <v>387</v>
      </c>
      <c r="F374" s="35">
        <v>387</v>
      </c>
      <c r="G374" s="1" t="str">
        <f>TEXT(Sales_Performance_Detail_1[[#This Row],[Date]],"mmm")</f>
        <v>Mar</v>
      </c>
      <c r="H374" s="1" t="str">
        <f>TEXT(Sales_Performance_Detail_1[[#This Row],[Date]],"yyyy")</f>
        <v>2023</v>
      </c>
      <c r="I374" s="55" t="s">
        <v>276</v>
      </c>
      <c r="J374" s="55" t="s">
        <v>101</v>
      </c>
      <c r="K374" s="55" t="s">
        <v>12</v>
      </c>
    </row>
    <row r="375" spans="1:11" x14ac:dyDescent="0.25">
      <c r="A375" s="1">
        <v>45006</v>
      </c>
      <c r="B375" s="55" t="s">
        <v>135</v>
      </c>
      <c r="C375" s="55" t="s">
        <v>10</v>
      </c>
      <c r="D375" s="35">
        <v>4</v>
      </c>
      <c r="E375" s="35">
        <v>108</v>
      </c>
      <c r="F375" s="35">
        <v>432</v>
      </c>
      <c r="G375" s="1" t="str">
        <f>TEXT(Sales_Performance_Detail_1[[#This Row],[Date]],"mmm")</f>
        <v>Mar</v>
      </c>
      <c r="H375" s="1" t="str">
        <f>TEXT(Sales_Performance_Detail_1[[#This Row],[Date]],"yyyy")</f>
        <v>2023</v>
      </c>
      <c r="I375" s="55" t="s">
        <v>278</v>
      </c>
      <c r="J375" s="55" t="s">
        <v>36</v>
      </c>
      <c r="K375" s="55" t="s">
        <v>16</v>
      </c>
    </row>
    <row r="376" spans="1:11" x14ac:dyDescent="0.25">
      <c r="A376" s="1">
        <v>45007</v>
      </c>
      <c r="B376" s="55" t="s">
        <v>54</v>
      </c>
      <c r="C376" s="55" t="s">
        <v>35</v>
      </c>
      <c r="D376" s="35">
        <v>1</v>
      </c>
      <c r="E376" s="35">
        <v>213</v>
      </c>
      <c r="F376" s="35">
        <v>213</v>
      </c>
      <c r="G376" s="1" t="str">
        <f>TEXT(Sales_Performance_Detail_1[[#This Row],[Date]],"mmm")</f>
        <v>Mar</v>
      </c>
      <c r="H376" s="1" t="str">
        <f>TEXT(Sales_Performance_Detail_1[[#This Row],[Date]],"yyyy")</f>
        <v>2023</v>
      </c>
      <c r="I376" s="55" t="s">
        <v>15</v>
      </c>
      <c r="J376" s="55" t="s">
        <v>15</v>
      </c>
      <c r="K376" s="55" t="s">
        <v>16</v>
      </c>
    </row>
    <row r="377" spans="1:11" x14ac:dyDescent="0.25">
      <c r="A377" s="1">
        <v>45007</v>
      </c>
      <c r="B377" s="55" t="s">
        <v>31</v>
      </c>
      <c r="C377" s="55" t="s">
        <v>27</v>
      </c>
      <c r="D377" s="35">
        <v>1</v>
      </c>
      <c r="E377" s="35">
        <v>404</v>
      </c>
      <c r="F377" s="35">
        <v>404</v>
      </c>
      <c r="G377" s="1" t="str">
        <f>TEXT(Sales_Performance_Detail_1[[#This Row],[Date]],"mmm")</f>
        <v>Mar</v>
      </c>
      <c r="H377" s="1" t="str">
        <f>TEXT(Sales_Performance_Detail_1[[#This Row],[Date]],"yyyy")</f>
        <v>2023</v>
      </c>
      <c r="I377" s="55" t="s">
        <v>270</v>
      </c>
      <c r="J377" s="55" t="s">
        <v>33</v>
      </c>
      <c r="K377" s="55" t="s">
        <v>26</v>
      </c>
    </row>
    <row r="378" spans="1:11" x14ac:dyDescent="0.25">
      <c r="A378" s="1">
        <v>45007</v>
      </c>
      <c r="B378" s="55" t="s">
        <v>34</v>
      </c>
      <c r="C378" s="55" t="s">
        <v>24</v>
      </c>
      <c r="D378" s="35">
        <v>3</v>
      </c>
      <c r="E378" s="35">
        <v>411</v>
      </c>
      <c r="F378" s="35">
        <v>1233</v>
      </c>
      <c r="G378" s="1" t="str">
        <f>TEXT(Sales_Performance_Detail_1[[#This Row],[Date]],"mmm")</f>
        <v>Mar</v>
      </c>
      <c r="H378" s="1" t="str">
        <f>TEXT(Sales_Performance_Detail_1[[#This Row],[Date]],"yyyy")</f>
        <v>2023</v>
      </c>
      <c r="I378" s="55" t="s">
        <v>278</v>
      </c>
      <c r="J378" s="55" t="s">
        <v>36</v>
      </c>
      <c r="K378" s="55" t="s">
        <v>16</v>
      </c>
    </row>
    <row r="379" spans="1:11" x14ac:dyDescent="0.25">
      <c r="A379" s="1">
        <v>45007</v>
      </c>
      <c r="B379" s="55" t="s">
        <v>137</v>
      </c>
      <c r="C379" s="55" t="s">
        <v>40</v>
      </c>
      <c r="D379" s="35">
        <v>3</v>
      </c>
      <c r="E379" s="35">
        <v>422</v>
      </c>
      <c r="F379" s="35">
        <v>1266</v>
      </c>
      <c r="G379" s="1" t="str">
        <f>TEXT(Sales_Performance_Detail_1[[#This Row],[Date]],"mmm")</f>
        <v>Mar</v>
      </c>
      <c r="H379" s="1" t="str">
        <f>TEXT(Sales_Performance_Detail_1[[#This Row],[Date]],"yyyy")</f>
        <v>2023</v>
      </c>
      <c r="I379" s="55" t="s">
        <v>272</v>
      </c>
      <c r="J379" s="55" t="s">
        <v>45</v>
      </c>
      <c r="K379" s="55" t="s">
        <v>12</v>
      </c>
    </row>
    <row r="380" spans="1:11" x14ac:dyDescent="0.25">
      <c r="A380" s="1">
        <v>45008</v>
      </c>
      <c r="B380" s="55" t="s">
        <v>54</v>
      </c>
      <c r="C380" s="55" t="s">
        <v>29</v>
      </c>
      <c r="D380" s="35">
        <v>2</v>
      </c>
      <c r="E380" s="35">
        <v>380</v>
      </c>
      <c r="F380" s="35">
        <v>760</v>
      </c>
      <c r="G380" s="1" t="str">
        <f>TEXT(Sales_Performance_Detail_1[[#This Row],[Date]],"mmm")</f>
        <v>Mar</v>
      </c>
      <c r="H380" s="1" t="str">
        <f>TEXT(Sales_Performance_Detail_1[[#This Row],[Date]],"yyyy")</f>
        <v>2023</v>
      </c>
      <c r="I380" s="55" t="s">
        <v>15</v>
      </c>
      <c r="J380" s="55" t="s">
        <v>15</v>
      </c>
      <c r="K380" s="55" t="s">
        <v>16</v>
      </c>
    </row>
    <row r="381" spans="1:11" x14ac:dyDescent="0.25">
      <c r="A381" s="1">
        <v>45008</v>
      </c>
      <c r="B381" s="55" t="s">
        <v>132</v>
      </c>
      <c r="C381" s="55" t="s">
        <v>44</v>
      </c>
      <c r="D381" s="35">
        <v>4</v>
      </c>
      <c r="E381" s="35">
        <v>377</v>
      </c>
      <c r="F381" s="35">
        <v>1508</v>
      </c>
      <c r="G381" s="1" t="str">
        <f>TEXT(Sales_Performance_Detail_1[[#This Row],[Date]],"mmm")</f>
        <v>Mar</v>
      </c>
      <c r="H381" s="1" t="str">
        <f>TEXT(Sales_Performance_Detail_1[[#This Row],[Date]],"yyyy")</f>
        <v>2023</v>
      </c>
      <c r="I381" s="55" t="s">
        <v>272</v>
      </c>
      <c r="J381" s="55" t="s">
        <v>45</v>
      </c>
      <c r="K381" s="55" t="s">
        <v>12</v>
      </c>
    </row>
    <row r="382" spans="1:11" x14ac:dyDescent="0.25">
      <c r="A382" s="1">
        <v>45008</v>
      </c>
      <c r="B382" s="55" t="s">
        <v>139</v>
      </c>
      <c r="C382" s="55" t="s">
        <v>40</v>
      </c>
      <c r="D382" s="35">
        <v>2</v>
      </c>
      <c r="E382" s="35">
        <v>158</v>
      </c>
      <c r="F382" s="35">
        <v>316</v>
      </c>
      <c r="G382" s="1" t="str">
        <f>TEXT(Sales_Performance_Detail_1[[#This Row],[Date]],"mmm")</f>
        <v>Mar</v>
      </c>
      <c r="H382" s="1" t="str">
        <f>TEXT(Sales_Performance_Detail_1[[#This Row],[Date]],"yyyy")</f>
        <v>2023</v>
      </c>
      <c r="I382" s="55" t="s">
        <v>274</v>
      </c>
      <c r="J382" s="55" t="s">
        <v>30</v>
      </c>
      <c r="K382" s="55" t="s">
        <v>16</v>
      </c>
    </row>
    <row r="383" spans="1:11" x14ac:dyDescent="0.25">
      <c r="A383" s="1">
        <v>45008</v>
      </c>
      <c r="B383" s="55" t="s">
        <v>43</v>
      </c>
      <c r="C383" s="55" t="s">
        <v>27</v>
      </c>
      <c r="D383" s="35">
        <v>1</v>
      </c>
      <c r="E383" s="35">
        <v>196</v>
      </c>
      <c r="F383" s="35">
        <v>196</v>
      </c>
      <c r="G383" s="1" t="str">
        <f>TEXT(Sales_Performance_Detail_1[[#This Row],[Date]],"mmm")</f>
        <v>Mar</v>
      </c>
      <c r="H383" s="1" t="str">
        <f>TEXT(Sales_Performance_Detail_1[[#This Row],[Date]],"yyyy")</f>
        <v>2023</v>
      </c>
      <c r="I383" s="55" t="s">
        <v>272</v>
      </c>
      <c r="J383" s="55" t="s">
        <v>45</v>
      </c>
      <c r="K383" s="55" t="s">
        <v>12</v>
      </c>
    </row>
    <row r="384" spans="1:11" x14ac:dyDescent="0.25">
      <c r="A384" s="1">
        <v>45008</v>
      </c>
      <c r="B384" s="55" t="s">
        <v>55</v>
      </c>
      <c r="C384" s="55" t="s">
        <v>32</v>
      </c>
      <c r="D384" s="35">
        <v>1</v>
      </c>
      <c r="E384" s="35">
        <v>160</v>
      </c>
      <c r="F384" s="35">
        <v>160</v>
      </c>
      <c r="G384" s="1" t="str">
        <f>TEXT(Sales_Performance_Detail_1[[#This Row],[Date]],"mmm")</f>
        <v>Mar</v>
      </c>
      <c r="H384" s="1" t="str">
        <f>TEXT(Sales_Performance_Detail_1[[#This Row],[Date]],"yyyy")</f>
        <v>2023</v>
      </c>
      <c r="I384" s="55" t="s">
        <v>15</v>
      </c>
      <c r="J384" s="55" t="s">
        <v>15</v>
      </c>
      <c r="K384" s="55" t="s">
        <v>16</v>
      </c>
    </row>
    <row r="385" spans="1:11" x14ac:dyDescent="0.25">
      <c r="A385" s="1">
        <v>45009</v>
      </c>
      <c r="B385" s="55" t="s">
        <v>49</v>
      </c>
      <c r="C385" s="55" t="s">
        <v>37</v>
      </c>
      <c r="D385" s="35">
        <v>1</v>
      </c>
      <c r="E385" s="35">
        <v>176</v>
      </c>
      <c r="F385" s="35">
        <v>176</v>
      </c>
      <c r="G385" s="1" t="str">
        <f>TEXT(Sales_Performance_Detail_1[[#This Row],[Date]],"mmm")</f>
        <v>Mar</v>
      </c>
      <c r="H385" s="1" t="str">
        <f>TEXT(Sales_Performance_Detail_1[[#This Row],[Date]],"yyyy")</f>
        <v>2023</v>
      </c>
      <c r="I385" s="55" t="s">
        <v>268</v>
      </c>
      <c r="J385" s="55" t="s">
        <v>41</v>
      </c>
      <c r="K385" s="55" t="s">
        <v>16</v>
      </c>
    </row>
    <row r="386" spans="1:11" x14ac:dyDescent="0.25">
      <c r="A386" s="1">
        <v>45009</v>
      </c>
      <c r="B386" s="55" t="s">
        <v>109</v>
      </c>
      <c r="C386" s="55" t="s">
        <v>46</v>
      </c>
      <c r="D386" s="35">
        <v>2</v>
      </c>
      <c r="E386" s="35">
        <v>350</v>
      </c>
      <c r="F386" s="35">
        <v>700</v>
      </c>
      <c r="G386" s="1" t="str">
        <f>TEXT(Sales_Performance_Detail_1[[#This Row],[Date]],"mmm")</f>
        <v>Mar</v>
      </c>
      <c r="H386" s="1" t="str">
        <f>TEXT(Sales_Performance_Detail_1[[#This Row],[Date]],"yyyy")</f>
        <v>2023</v>
      </c>
      <c r="I386" s="55" t="s">
        <v>270</v>
      </c>
      <c r="J386" s="55" t="s">
        <v>110</v>
      </c>
      <c r="K386" s="55" t="s">
        <v>26</v>
      </c>
    </row>
    <row r="387" spans="1:11" x14ac:dyDescent="0.25">
      <c r="A387" s="1">
        <v>45009</v>
      </c>
      <c r="B387" s="55" t="s">
        <v>28</v>
      </c>
      <c r="C387" s="55" t="s">
        <v>32</v>
      </c>
      <c r="D387" s="35">
        <v>3</v>
      </c>
      <c r="E387" s="35">
        <v>295</v>
      </c>
      <c r="F387" s="35">
        <v>885</v>
      </c>
      <c r="G387" s="1" t="str">
        <f>TEXT(Sales_Performance_Detail_1[[#This Row],[Date]],"mmm")</f>
        <v>Mar</v>
      </c>
      <c r="H387" s="1" t="str">
        <f>TEXT(Sales_Performance_Detail_1[[#This Row],[Date]],"yyyy")</f>
        <v>2023</v>
      </c>
      <c r="I387" s="55" t="s">
        <v>274</v>
      </c>
      <c r="J387" s="55" t="s">
        <v>30</v>
      </c>
      <c r="K387" s="55" t="s">
        <v>16</v>
      </c>
    </row>
    <row r="388" spans="1:11" x14ac:dyDescent="0.25">
      <c r="A388" s="1">
        <v>45009</v>
      </c>
      <c r="B388" s="55" t="s">
        <v>107</v>
      </c>
      <c r="C388" s="55" t="s">
        <v>32</v>
      </c>
      <c r="D388" s="35">
        <v>2</v>
      </c>
      <c r="E388" s="35">
        <v>359</v>
      </c>
      <c r="F388" s="35">
        <v>718</v>
      </c>
      <c r="G388" s="1" t="str">
        <f>TEXT(Sales_Performance_Detail_1[[#This Row],[Date]],"mmm")</f>
        <v>Mar</v>
      </c>
      <c r="H388" s="1" t="str">
        <f>TEXT(Sales_Performance_Detail_1[[#This Row],[Date]],"yyyy")</f>
        <v>2023</v>
      </c>
      <c r="I388" s="55" t="s">
        <v>275</v>
      </c>
      <c r="J388" s="55" t="s">
        <v>18</v>
      </c>
      <c r="K388" s="55" t="s">
        <v>19</v>
      </c>
    </row>
    <row r="389" spans="1:11" x14ac:dyDescent="0.25">
      <c r="A389" s="1">
        <v>45009</v>
      </c>
      <c r="B389" s="55" t="s">
        <v>77</v>
      </c>
      <c r="C389" s="55" t="s">
        <v>32</v>
      </c>
      <c r="D389" s="35">
        <v>17</v>
      </c>
      <c r="E389" s="35">
        <v>138</v>
      </c>
      <c r="F389" s="35">
        <v>2346</v>
      </c>
      <c r="G389" s="1" t="str">
        <f>TEXT(Sales_Performance_Detail_1[[#This Row],[Date]],"mmm")</f>
        <v>Mar</v>
      </c>
      <c r="H389" s="1" t="str">
        <f>TEXT(Sales_Performance_Detail_1[[#This Row],[Date]],"yyyy")</f>
        <v>2023</v>
      </c>
      <c r="I389" s="55" t="s">
        <v>269</v>
      </c>
      <c r="J389" s="55" t="s">
        <v>78</v>
      </c>
      <c r="K389" s="55" t="s">
        <v>19</v>
      </c>
    </row>
    <row r="390" spans="1:11" x14ac:dyDescent="0.25">
      <c r="A390" s="1">
        <v>45009</v>
      </c>
      <c r="B390" s="55" t="s">
        <v>141</v>
      </c>
      <c r="C390" s="55" t="s">
        <v>37</v>
      </c>
      <c r="D390" s="35">
        <v>3</v>
      </c>
      <c r="E390" s="35">
        <v>187</v>
      </c>
      <c r="F390" s="35">
        <v>561</v>
      </c>
      <c r="G390" s="1" t="str">
        <f>TEXT(Sales_Performance_Detail_1[[#This Row],[Date]],"mmm")</f>
        <v>Mar</v>
      </c>
      <c r="H390" s="1" t="str">
        <f>TEXT(Sales_Performance_Detail_1[[#This Row],[Date]],"yyyy")</f>
        <v>2023</v>
      </c>
      <c r="I390" s="55" t="s">
        <v>272</v>
      </c>
      <c r="J390" s="55" t="s">
        <v>45</v>
      </c>
      <c r="K390" s="55" t="s">
        <v>12</v>
      </c>
    </row>
    <row r="391" spans="1:11" x14ac:dyDescent="0.25">
      <c r="A391" s="1">
        <v>45010</v>
      </c>
      <c r="B391" s="55" t="s">
        <v>23</v>
      </c>
      <c r="C391" s="55" t="s">
        <v>37</v>
      </c>
      <c r="D391" s="35">
        <v>3</v>
      </c>
      <c r="E391" s="35">
        <v>144</v>
      </c>
      <c r="F391" s="35">
        <v>432</v>
      </c>
      <c r="G391" s="1" t="str">
        <f>TEXT(Sales_Performance_Detail_1[[#This Row],[Date]],"mmm")</f>
        <v>Mar</v>
      </c>
      <c r="H391" s="1" t="str">
        <f>TEXT(Sales_Performance_Detail_1[[#This Row],[Date]],"yyyy")</f>
        <v>2023</v>
      </c>
      <c r="I391" s="55" t="s">
        <v>271</v>
      </c>
      <c r="J391" s="55" t="s">
        <v>25</v>
      </c>
      <c r="K391" s="55" t="s">
        <v>26</v>
      </c>
    </row>
    <row r="392" spans="1:11" x14ac:dyDescent="0.25">
      <c r="A392" s="1">
        <v>45010</v>
      </c>
      <c r="B392" s="55" t="s">
        <v>143</v>
      </c>
      <c r="C392" s="55" t="s">
        <v>46</v>
      </c>
      <c r="D392" s="35">
        <v>3</v>
      </c>
      <c r="E392" s="35">
        <v>180</v>
      </c>
      <c r="F392" s="35">
        <v>540</v>
      </c>
      <c r="G392" s="1" t="str">
        <f>TEXT(Sales_Performance_Detail_1[[#This Row],[Date]],"mmm")</f>
        <v>Mar</v>
      </c>
      <c r="H392" s="1" t="str">
        <f>TEXT(Sales_Performance_Detail_1[[#This Row],[Date]],"yyyy")</f>
        <v>2023</v>
      </c>
      <c r="I392" s="55" t="s">
        <v>268</v>
      </c>
      <c r="J392" s="55" t="s">
        <v>86</v>
      </c>
      <c r="K392" s="55" t="s">
        <v>16</v>
      </c>
    </row>
    <row r="393" spans="1:11" x14ac:dyDescent="0.25">
      <c r="A393" s="1">
        <v>45010</v>
      </c>
      <c r="B393" s="55" t="s">
        <v>92</v>
      </c>
      <c r="C393" s="55" t="s">
        <v>27</v>
      </c>
      <c r="D393" s="35">
        <v>2</v>
      </c>
      <c r="E393" s="35">
        <v>195</v>
      </c>
      <c r="F393" s="35">
        <v>390</v>
      </c>
      <c r="G393" s="1" t="str">
        <f>TEXT(Sales_Performance_Detail_1[[#This Row],[Date]],"mmm")</f>
        <v>Mar</v>
      </c>
      <c r="H393" s="1" t="str">
        <f>TEXT(Sales_Performance_Detail_1[[#This Row],[Date]],"yyyy")</f>
        <v>2023</v>
      </c>
      <c r="I393" s="55" t="s">
        <v>277</v>
      </c>
      <c r="J393" s="55" t="s">
        <v>93</v>
      </c>
      <c r="K393" s="55" t="s">
        <v>12</v>
      </c>
    </row>
    <row r="394" spans="1:11" x14ac:dyDescent="0.25">
      <c r="A394" s="1">
        <v>45010</v>
      </c>
      <c r="B394" s="55" t="s">
        <v>52</v>
      </c>
      <c r="C394" s="55" t="s">
        <v>32</v>
      </c>
      <c r="D394" s="35">
        <v>2</v>
      </c>
      <c r="E394" s="35">
        <v>415</v>
      </c>
      <c r="F394" s="35">
        <v>830</v>
      </c>
      <c r="G394" s="1" t="str">
        <f>TEXT(Sales_Performance_Detail_1[[#This Row],[Date]],"mmm")</f>
        <v>Mar</v>
      </c>
      <c r="H394" s="1" t="str">
        <f>TEXT(Sales_Performance_Detail_1[[#This Row],[Date]],"yyyy")</f>
        <v>2023</v>
      </c>
      <c r="I394" s="55" t="s">
        <v>15</v>
      </c>
      <c r="J394" s="55" t="s">
        <v>15</v>
      </c>
      <c r="K394" s="55" t="s">
        <v>16</v>
      </c>
    </row>
    <row r="395" spans="1:11" x14ac:dyDescent="0.25">
      <c r="A395" s="1">
        <v>45010</v>
      </c>
      <c r="B395" s="55" t="s">
        <v>55</v>
      </c>
      <c r="C395" s="55" t="s">
        <v>32</v>
      </c>
      <c r="D395" s="35">
        <v>3</v>
      </c>
      <c r="E395" s="35">
        <v>365</v>
      </c>
      <c r="F395" s="35">
        <v>1095</v>
      </c>
      <c r="G395" s="1" t="str">
        <f>TEXT(Sales_Performance_Detail_1[[#This Row],[Date]],"mmm")</f>
        <v>Mar</v>
      </c>
      <c r="H395" s="1" t="str">
        <f>TEXT(Sales_Performance_Detail_1[[#This Row],[Date]],"yyyy")</f>
        <v>2023</v>
      </c>
      <c r="I395" s="55" t="s">
        <v>15</v>
      </c>
      <c r="J395" s="55" t="s">
        <v>15</v>
      </c>
      <c r="K395" s="55" t="s">
        <v>16</v>
      </c>
    </row>
    <row r="396" spans="1:11" x14ac:dyDescent="0.25">
      <c r="A396" s="1">
        <v>45010</v>
      </c>
      <c r="B396" s="55" t="s">
        <v>112</v>
      </c>
      <c r="C396" s="55" t="s">
        <v>40</v>
      </c>
      <c r="D396" s="35">
        <v>1</v>
      </c>
      <c r="E396" s="35">
        <v>463</v>
      </c>
      <c r="F396" s="35">
        <v>463</v>
      </c>
      <c r="G396" s="1" t="str">
        <f>TEXT(Sales_Performance_Detail_1[[#This Row],[Date]],"mmm")</f>
        <v>Mar</v>
      </c>
      <c r="H396" s="1" t="str">
        <f>TEXT(Sales_Performance_Detail_1[[#This Row],[Date]],"yyyy")</f>
        <v>2023</v>
      </c>
      <c r="I396" s="55" t="s">
        <v>276</v>
      </c>
      <c r="J396" s="55" t="s">
        <v>101</v>
      </c>
      <c r="K396" s="55" t="s">
        <v>12</v>
      </c>
    </row>
    <row r="397" spans="1:11" x14ac:dyDescent="0.25">
      <c r="A397" s="1">
        <v>45010</v>
      </c>
      <c r="B397" s="55" t="s">
        <v>65</v>
      </c>
      <c r="C397" s="55" t="s">
        <v>37</v>
      </c>
      <c r="D397" s="35">
        <v>2</v>
      </c>
      <c r="E397" s="35">
        <v>404</v>
      </c>
      <c r="F397" s="35">
        <v>808</v>
      </c>
      <c r="G397" s="1" t="str">
        <f>TEXT(Sales_Performance_Detail_1[[#This Row],[Date]],"mmm")</f>
        <v>Mar</v>
      </c>
      <c r="H397" s="1" t="str">
        <f>TEXT(Sales_Performance_Detail_1[[#This Row],[Date]],"yyyy")</f>
        <v>2023</v>
      </c>
      <c r="I397" s="55" t="s">
        <v>275</v>
      </c>
      <c r="J397" s="55" t="s">
        <v>62</v>
      </c>
      <c r="K397" s="55" t="s">
        <v>19</v>
      </c>
    </row>
    <row r="398" spans="1:11" x14ac:dyDescent="0.25">
      <c r="A398" s="1">
        <v>45011</v>
      </c>
      <c r="B398" s="55" t="s">
        <v>65</v>
      </c>
      <c r="C398" s="55" t="s">
        <v>44</v>
      </c>
      <c r="D398" s="35">
        <v>3</v>
      </c>
      <c r="E398" s="35">
        <v>257</v>
      </c>
      <c r="F398" s="35">
        <v>771</v>
      </c>
      <c r="G398" s="1" t="str">
        <f>TEXT(Sales_Performance_Detail_1[[#This Row],[Date]],"mmm")</f>
        <v>Mar</v>
      </c>
      <c r="H398" s="1" t="str">
        <f>TEXT(Sales_Performance_Detail_1[[#This Row],[Date]],"yyyy")</f>
        <v>2023</v>
      </c>
      <c r="I398" s="55" t="s">
        <v>275</v>
      </c>
      <c r="J398" s="55" t="s">
        <v>62</v>
      </c>
      <c r="K398" s="55" t="s">
        <v>19</v>
      </c>
    </row>
    <row r="399" spans="1:11" x14ac:dyDescent="0.25">
      <c r="A399" s="1">
        <v>45011</v>
      </c>
      <c r="B399" s="55" t="s">
        <v>135</v>
      </c>
      <c r="C399" s="55" t="s">
        <v>37</v>
      </c>
      <c r="D399" s="35">
        <v>2</v>
      </c>
      <c r="E399" s="35">
        <v>126</v>
      </c>
      <c r="F399" s="35">
        <v>252</v>
      </c>
      <c r="G399" s="1" t="str">
        <f>TEXT(Sales_Performance_Detail_1[[#This Row],[Date]],"mmm")</f>
        <v>Mar</v>
      </c>
      <c r="H399" s="1" t="str">
        <f>TEXT(Sales_Performance_Detail_1[[#This Row],[Date]],"yyyy")</f>
        <v>2023</v>
      </c>
      <c r="I399" s="55" t="s">
        <v>278</v>
      </c>
      <c r="J399" s="55" t="s">
        <v>36</v>
      </c>
      <c r="K399" s="55" t="s">
        <v>16</v>
      </c>
    </row>
    <row r="400" spans="1:11" x14ac:dyDescent="0.25">
      <c r="A400" s="1">
        <v>45011</v>
      </c>
      <c r="B400" s="55" t="s">
        <v>13</v>
      </c>
      <c r="C400" s="55" t="s">
        <v>24</v>
      </c>
      <c r="D400" s="35">
        <v>13</v>
      </c>
      <c r="E400" s="35">
        <v>279</v>
      </c>
      <c r="F400" s="35">
        <v>3627</v>
      </c>
      <c r="G400" s="1" t="str">
        <f>TEXT(Sales_Performance_Detail_1[[#This Row],[Date]],"mmm")</f>
        <v>Mar</v>
      </c>
      <c r="H400" s="1" t="str">
        <f>TEXT(Sales_Performance_Detail_1[[#This Row],[Date]],"yyyy")</f>
        <v>2023</v>
      </c>
      <c r="I400" s="55" t="s">
        <v>15</v>
      </c>
      <c r="J400" s="55" t="s">
        <v>15</v>
      </c>
      <c r="K400" s="55" t="s">
        <v>16</v>
      </c>
    </row>
    <row r="401" spans="1:11" x14ac:dyDescent="0.25">
      <c r="A401" s="1">
        <v>45011</v>
      </c>
      <c r="B401" s="55" t="s">
        <v>115</v>
      </c>
      <c r="C401" s="55" t="s">
        <v>32</v>
      </c>
      <c r="D401" s="35">
        <v>2</v>
      </c>
      <c r="E401" s="35">
        <v>137</v>
      </c>
      <c r="F401" s="35">
        <v>274</v>
      </c>
      <c r="G401" s="1" t="str">
        <f>TEXT(Sales_Performance_Detail_1[[#This Row],[Date]],"mmm")</f>
        <v>Mar</v>
      </c>
      <c r="H401" s="1" t="str">
        <f>TEXT(Sales_Performance_Detail_1[[#This Row],[Date]],"yyyy")</f>
        <v>2023</v>
      </c>
      <c r="I401" s="55" t="s">
        <v>269</v>
      </c>
      <c r="J401" s="55" t="s">
        <v>78</v>
      </c>
      <c r="K401" s="55" t="s">
        <v>19</v>
      </c>
    </row>
    <row r="402" spans="1:11" x14ac:dyDescent="0.25">
      <c r="A402" s="1">
        <v>45011</v>
      </c>
      <c r="B402" s="55" t="s">
        <v>56</v>
      </c>
      <c r="C402" s="55" t="s">
        <v>46</v>
      </c>
      <c r="D402" s="35">
        <v>3</v>
      </c>
      <c r="E402" s="35">
        <v>254</v>
      </c>
      <c r="F402" s="35">
        <v>762</v>
      </c>
      <c r="G402" s="1" t="str">
        <f>TEXT(Sales_Performance_Detail_1[[#This Row],[Date]],"mmm")</f>
        <v>Mar</v>
      </c>
      <c r="H402" s="1" t="str">
        <f>TEXT(Sales_Performance_Detail_1[[#This Row],[Date]],"yyyy")</f>
        <v>2023</v>
      </c>
      <c r="I402" s="55" t="s">
        <v>279</v>
      </c>
      <c r="J402" s="55" t="s">
        <v>57</v>
      </c>
      <c r="K402" s="55" t="s">
        <v>16</v>
      </c>
    </row>
    <row r="403" spans="1:11" x14ac:dyDescent="0.25">
      <c r="A403" s="1">
        <v>45012</v>
      </c>
      <c r="B403" s="55" t="s">
        <v>13</v>
      </c>
      <c r="C403" s="55" t="s">
        <v>32</v>
      </c>
      <c r="D403" s="35">
        <v>2</v>
      </c>
      <c r="E403" s="35">
        <v>288</v>
      </c>
      <c r="F403" s="35">
        <v>576</v>
      </c>
      <c r="G403" s="1" t="str">
        <f>TEXT(Sales_Performance_Detail_1[[#This Row],[Date]],"mmm")</f>
        <v>Mar</v>
      </c>
      <c r="H403" s="1" t="str">
        <f>TEXT(Sales_Performance_Detail_1[[#This Row],[Date]],"yyyy")</f>
        <v>2023</v>
      </c>
      <c r="I403" s="55" t="s">
        <v>15</v>
      </c>
      <c r="J403" s="55" t="s">
        <v>15</v>
      </c>
      <c r="K403" s="55" t="s">
        <v>16</v>
      </c>
    </row>
    <row r="404" spans="1:11" x14ac:dyDescent="0.25">
      <c r="A404" s="1">
        <v>45012</v>
      </c>
      <c r="B404" s="55" t="s">
        <v>92</v>
      </c>
      <c r="C404" s="55" t="s">
        <v>37</v>
      </c>
      <c r="D404" s="35">
        <v>2</v>
      </c>
      <c r="E404" s="35">
        <v>171</v>
      </c>
      <c r="F404" s="35">
        <v>342</v>
      </c>
      <c r="G404" s="1" t="str">
        <f>TEXT(Sales_Performance_Detail_1[[#This Row],[Date]],"mmm")</f>
        <v>Mar</v>
      </c>
      <c r="H404" s="1" t="str">
        <f>TEXT(Sales_Performance_Detail_1[[#This Row],[Date]],"yyyy")</f>
        <v>2023</v>
      </c>
      <c r="I404" s="55" t="s">
        <v>277</v>
      </c>
      <c r="J404" s="55" t="s">
        <v>93</v>
      </c>
      <c r="K404" s="55" t="s">
        <v>12</v>
      </c>
    </row>
    <row r="405" spans="1:11" x14ac:dyDescent="0.25">
      <c r="A405" s="1">
        <v>45012</v>
      </c>
      <c r="B405" s="55" t="s">
        <v>92</v>
      </c>
      <c r="C405" s="55" t="s">
        <v>29</v>
      </c>
      <c r="D405" s="35">
        <v>2</v>
      </c>
      <c r="E405" s="35">
        <v>238</v>
      </c>
      <c r="F405" s="35">
        <v>476</v>
      </c>
      <c r="G405" s="1" t="str">
        <f>TEXT(Sales_Performance_Detail_1[[#This Row],[Date]],"mmm")</f>
        <v>Mar</v>
      </c>
      <c r="H405" s="1" t="str">
        <f>TEXT(Sales_Performance_Detail_1[[#This Row],[Date]],"yyyy")</f>
        <v>2023</v>
      </c>
      <c r="I405" s="55" t="s">
        <v>277</v>
      </c>
      <c r="J405" s="55" t="s">
        <v>93</v>
      </c>
      <c r="K405" s="55" t="s">
        <v>12</v>
      </c>
    </row>
    <row r="406" spans="1:11" x14ac:dyDescent="0.25">
      <c r="A406" s="1">
        <v>45012</v>
      </c>
      <c r="B406" s="55" t="s">
        <v>83</v>
      </c>
      <c r="C406" s="55" t="s">
        <v>40</v>
      </c>
      <c r="D406" s="35">
        <v>2</v>
      </c>
      <c r="E406" s="35">
        <v>313</v>
      </c>
      <c r="F406" s="35">
        <v>626</v>
      </c>
      <c r="G406" s="1" t="str">
        <f>TEXT(Sales_Performance_Detail_1[[#This Row],[Date]],"mmm")</f>
        <v>Mar</v>
      </c>
      <c r="H406" s="1" t="str">
        <f>TEXT(Sales_Performance_Detail_1[[#This Row],[Date]],"yyyy")</f>
        <v>2023</v>
      </c>
      <c r="I406" s="55" t="s">
        <v>278</v>
      </c>
      <c r="J406" s="55" t="s">
        <v>36</v>
      </c>
      <c r="K406" s="55" t="s">
        <v>16</v>
      </c>
    </row>
    <row r="407" spans="1:11" x14ac:dyDescent="0.25">
      <c r="A407" s="1">
        <v>45013</v>
      </c>
      <c r="B407" s="55" t="s">
        <v>55</v>
      </c>
      <c r="C407" s="55" t="s">
        <v>40</v>
      </c>
      <c r="D407" s="35">
        <v>20</v>
      </c>
      <c r="E407" s="35">
        <v>389</v>
      </c>
      <c r="F407" s="35">
        <v>7780</v>
      </c>
      <c r="G407" s="1" t="str">
        <f>TEXT(Sales_Performance_Detail_1[[#This Row],[Date]],"mmm")</f>
        <v>Mar</v>
      </c>
      <c r="H407" s="1" t="str">
        <f>TEXT(Sales_Performance_Detail_1[[#This Row],[Date]],"yyyy")</f>
        <v>2023</v>
      </c>
      <c r="I407" s="55" t="s">
        <v>15</v>
      </c>
      <c r="J407" s="55" t="s">
        <v>15</v>
      </c>
      <c r="K407" s="55" t="s">
        <v>16</v>
      </c>
    </row>
    <row r="408" spans="1:11" x14ac:dyDescent="0.25">
      <c r="A408" s="1">
        <v>45013</v>
      </c>
      <c r="B408" s="55" t="s">
        <v>67</v>
      </c>
      <c r="C408" s="55" t="s">
        <v>44</v>
      </c>
      <c r="D408" s="35">
        <v>2</v>
      </c>
      <c r="E408" s="35">
        <v>382</v>
      </c>
      <c r="F408" s="35">
        <v>764</v>
      </c>
      <c r="G408" s="1" t="str">
        <f>TEXT(Sales_Performance_Detail_1[[#This Row],[Date]],"mmm")</f>
        <v>Mar</v>
      </c>
      <c r="H408" s="1" t="str">
        <f>TEXT(Sales_Performance_Detail_1[[#This Row],[Date]],"yyyy")</f>
        <v>2023</v>
      </c>
      <c r="I408" s="55" t="s">
        <v>51</v>
      </c>
      <c r="J408" s="55" t="s">
        <v>51</v>
      </c>
      <c r="K408" s="55" t="s">
        <v>19</v>
      </c>
    </row>
    <row r="409" spans="1:11" x14ac:dyDescent="0.25">
      <c r="A409" s="1">
        <v>45013</v>
      </c>
      <c r="B409" s="55" t="s">
        <v>85</v>
      </c>
      <c r="C409" s="55" t="s">
        <v>32</v>
      </c>
      <c r="D409" s="35">
        <v>1</v>
      </c>
      <c r="E409" s="35">
        <v>128</v>
      </c>
      <c r="F409" s="35">
        <v>128</v>
      </c>
      <c r="G409" s="1" t="str">
        <f>TEXT(Sales_Performance_Detail_1[[#This Row],[Date]],"mmm")</f>
        <v>Mar</v>
      </c>
      <c r="H409" s="1" t="str">
        <f>TEXT(Sales_Performance_Detail_1[[#This Row],[Date]],"yyyy")</f>
        <v>2023</v>
      </c>
      <c r="I409" s="55" t="s">
        <v>268</v>
      </c>
      <c r="J409" s="55" t="s">
        <v>86</v>
      </c>
      <c r="K409" s="55" t="s">
        <v>16</v>
      </c>
    </row>
    <row r="410" spans="1:11" x14ac:dyDescent="0.25">
      <c r="A410" s="1">
        <v>45013</v>
      </c>
      <c r="B410" s="55" t="s">
        <v>109</v>
      </c>
      <c r="C410" s="55" t="s">
        <v>44</v>
      </c>
      <c r="D410" s="35">
        <v>1</v>
      </c>
      <c r="E410" s="35">
        <v>338</v>
      </c>
      <c r="F410" s="35">
        <v>338</v>
      </c>
      <c r="G410" s="1" t="str">
        <f>TEXT(Sales_Performance_Detail_1[[#This Row],[Date]],"mmm")</f>
        <v>Mar</v>
      </c>
      <c r="H410" s="1" t="str">
        <f>TEXT(Sales_Performance_Detail_1[[#This Row],[Date]],"yyyy")</f>
        <v>2023</v>
      </c>
      <c r="I410" s="55" t="s">
        <v>270</v>
      </c>
      <c r="J410" s="55" t="s">
        <v>110</v>
      </c>
      <c r="K410" s="55" t="s">
        <v>26</v>
      </c>
    </row>
    <row r="411" spans="1:11" x14ac:dyDescent="0.25">
      <c r="A411" s="1">
        <v>45013</v>
      </c>
      <c r="B411" s="55" t="s">
        <v>147</v>
      </c>
      <c r="C411" s="55" t="s">
        <v>10</v>
      </c>
      <c r="D411" s="35">
        <v>17</v>
      </c>
      <c r="E411" s="35">
        <v>209</v>
      </c>
      <c r="F411" s="35">
        <v>3553</v>
      </c>
      <c r="G411" s="1" t="str">
        <f>TEXT(Sales_Performance_Detail_1[[#This Row],[Date]],"mmm")</f>
        <v>Mar</v>
      </c>
      <c r="H411" s="1" t="str">
        <f>TEXT(Sales_Performance_Detail_1[[#This Row],[Date]],"yyyy")</f>
        <v>2023</v>
      </c>
      <c r="I411" s="55" t="s">
        <v>268</v>
      </c>
      <c r="J411" s="55" t="s">
        <v>41</v>
      </c>
      <c r="K411" s="55" t="s">
        <v>16</v>
      </c>
    </row>
    <row r="412" spans="1:11" x14ac:dyDescent="0.25">
      <c r="A412" s="1">
        <v>45013</v>
      </c>
      <c r="B412" s="55" t="s">
        <v>56</v>
      </c>
      <c r="C412" s="55" t="s">
        <v>40</v>
      </c>
      <c r="D412" s="35">
        <v>1</v>
      </c>
      <c r="E412" s="35">
        <v>252</v>
      </c>
      <c r="F412" s="35">
        <v>252</v>
      </c>
      <c r="G412" s="1" t="str">
        <f>TEXT(Sales_Performance_Detail_1[[#This Row],[Date]],"mmm")</f>
        <v>Mar</v>
      </c>
      <c r="H412" s="1" t="str">
        <f>TEXT(Sales_Performance_Detail_1[[#This Row],[Date]],"yyyy")</f>
        <v>2023</v>
      </c>
      <c r="I412" s="55" t="s">
        <v>279</v>
      </c>
      <c r="J412" s="55" t="s">
        <v>57</v>
      </c>
      <c r="K412" s="55" t="s">
        <v>16</v>
      </c>
    </row>
    <row r="413" spans="1:11" x14ac:dyDescent="0.25">
      <c r="A413" s="1">
        <v>45013</v>
      </c>
      <c r="B413" s="55" t="s">
        <v>13</v>
      </c>
      <c r="C413" s="55" t="s">
        <v>37</v>
      </c>
      <c r="D413" s="35">
        <v>3</v>
      </c>
      <c r="E413" s="35">
        <v>279</v>
      </c>
      <c r="F413" s="35">
        <v>837</v>
      </c>
      <c r="G413" s="1" t="str">
        <f>TEXT(Sales_Performance_Detail_1[[#This Row],[Date]],"mmm")</f>
        <v>Mar</v>
      </c>
      <c r="H413" s="1" t="str">
        <f>TEXT(Sales_Performance_Detail_1[[#This Row],[Date]],"yyyy")</f>
        <v>2023</v>
      </c>
      <c r="I413" s="55" t="s">
        <v>15</v>
      </c>
      <c r="J413" s="55" t="s">
        <v>15</v>
      </c>
      <c r="K413" s="55" t="s">
        <v>16</v>
      </c>
    </row>
    <row r="414" spans="1:11" x14ac:dyDescent="0.25">
      <c r="A414" s="1">
        <v>45013</v>
      </c>
      <c r="B414" s="55" t="s">
        <v>71</v>
      </c>
      <c r="C414" s="55" t="s">
        <v>40</v>
      </c>
      <c r="D414" s="35">
        <v>3</v>
      </c>
      <c r="E414" s="35">
        <v>437</v>
      </c>
      <c r="F414" s="35">
        <v>1311</v>
      </c>
      <c r="G414" s="1" t="str">
        <f>TEXT(Sales_Performance_Detail_1[[#This Row],[Date]],"mmm")</f>
        <v>Mar</v>
      </c>
      <c r="H414" s="1" t="str">
        <f>TEXT(Sales_Performance_Detail_1[[#This Row],[Date]],"yyyy")</f>
        <v>2023</v>
      </c>
      <c r="I414" s="55" t="s">
        <v>15</v>
      </c>
      <c r="J414" s="55" t="s">
        <v>15</v>
      </c>
      <c r="K414" s="55" t="s">
        <v>16</v>
      </c>
    </row>
    <row r="415" spans="1:11" x14ac:dyDescent="0.25">
      <c r="A415" s="1">
        <v>45014</v>
      </c>
      <c r="B415" s="55" t="s">
        <v>137</v>
      </c>
      <c r="C415" s="55" t="s">
        <v>37</v>
      </c>
      <c r="D415" s="35">
        <v>2</v>
      </c>
      <c r="E415" s="35">
        <v>330</v>
      </c>
      <c r="F415" s="35">
        <v>660</v>
      </c>
      <c r="G415" s="1" t="str">
        <f>TEXT(Sales_Performance_Detail_1[[#This Row],[Date]],"mmm")</f>
        <v>Mar</v>
      </c>
      <c r="H415" s="1" t="str">
        <f>TEXT(Sales_Performance_Detail_1[[#This Row],[Date]],"yyyy")</f>
        <v>2023</v>
      </c>
      <c r="I415" s="55" t="s">
        <v>272</v>
      </c>
      <c r="J415" s="55" t="s">
        <v>45</v>
      </c>
      <c r="K415" s="55" t="s">
        <v>12</v>
      </c>
    </row>
    <row r="416" spans="1:11" x14ac:dyDescent="0.25">
      <c r="A416" s="1">
        <v>45014</v>
      </c>
      <c r="B416" s="55" t="s">
        <v>67</v>
      </c>
      <c r="C416" s="55" t="s">
        <v>27</v>
      </c>
      <c r="D416" s="35">
        <v>3</v>
      </c>
      <c r="E416" s="35">
        <v>490</v>
      </c>
      <c r="F416" s="35">
        <v>1470</v>
      </c>
      <c r="G416" s="1" t="str">
        <f>TEXT(Sales_Performance_Detail_1[[#This Row],[Date]],"mmm")</f>
        <v>Mar</v>
      </c>
      <c r="H416" s="1" t="str">
        <f>TEXT(Sales_Performance_Detail_1[[#This Row],[Date]],"yyyy")</f>
        <v>2023</v>
      </c>
      <c r="I416" s="55" t="s">
        <v>51</v>
      </c>
      <c r="J416" s="55" t="s">
        <v>51</v>
      </c>
      <c r="K416" s="55" t="s">
        <v>19</v>
      </c>
    </row>
    <row r="417" spans="1:11" x14ac:dyDescent="0.25">
      <c r="A417" s="1">
        <v>45014</v>
      </c>
      <c r="B417" s="55" t="s">
        <v>49</v>
      </c>
      <c r="C417" s="55" t="s">
        <v>29</v>
      </c>
      <c r="D417" s="35">
        <v>1</v>
      </c>
      <c r="E417" s="35">
        <v>353</v>
      </c>
      <c r="F417" s="35">
        <v>353</v>
      </c>
      <c r="G417" s="1" t="str">
        <f>TEXT(Sales_Performance_Detail_1[[#This Row],[Date]],"mmm")</f>
        <v>Mar</v>
      </c>
      <c r="H417" s="1" t="str">
        <f>TEXT(Sales_Performance_Detail_1[[#This Row],[Date]],"yyyy")</f>
        <v>2023</v>
      </c>
      <c r="I417" s="55" t="s">
        <v>268</v>
      </c>
      <c r="J417" s="55" t="s">
        <v>41</v>
      </c>
      <c r="K417" s="55" t="s">
        <v>16</v>
      </c>
    </row>
    <row r="418" spans="1:11" x14ac:dyDescent="0.25">
      <c r="A418" s="1">
        <v>45015</v>
      </c>
      <c r="B418" s="55" t="s">
        <v>150</v>
      </c>
      <c r="C418" s="55" t="s">
        <v>37</v>
      </c>
      <c r="D418" s="35">
        <v>3</v>
      </c>
      <c r="E418" s="35">
        <v>180</v>
      </c>
      <c r="F418" s="35">
        <v>540</v>
      </c>
      <c r="G418" s="1" t="str">
        <f>TEXT(Sales_Performance_Detail_1[[#This Row],[Date]],"mmm")</f>
        <v>Mar</v>
      </c>
      <c r="H418" s="1" t="str">
        <f>TEXT(Sales_Performance_Detail_1[[#This Row],[Date]],"yyyy")</f>
        <v>2023</v>
      </c>
      <c r="I418" s="55" t="s">
        <v>272</v>
      </c>
      <c r="J418" s="55" t="s">
        <v>11</v>
      </c>
      <c r="K418" s="55" t="s">
        <v>12</v>
      </c>
    </row>
    <row r="419" spans="1:11" x14ac:dyDescent="0.25">
      <c r="A419" s="1">
        <v>45015</v>
      </c>
      <c r="B419" s="55" t="s">
        <v>42</v>
      </c>
      <c r="C419" s="55" t="s">
        <v>40</v>
      </c>
      <c r="D419" s="35">
        <v>3</v>
      </c>
      <c r="E419" s="35">
        <v>202</v>
      </c>
      <c r="F419" s="35">
        <v>606</v>
      </c>
      <c r="G419" s="1" t="str">
        <f>TEXT(Sales_Performance_Detail_1[[#This Row],[Date]],"mmm")</f>
        <v>Mar</v>
      </c>
      <c r="H419" s="1" t="str">
        <f>TEXT(Sales_Performance_Detail_1[[#This Row],[Date]],"yyyy")</f>
        <v>2023</v>
      </c>
      <c r="I419" s="55" t="s">
        <v>15</v>
      </c>
      <c r="J419" s="55" t="s">
        <v>15</v>
      </c>
      <c r="K419" s="55" t="s">
        <v>16</v>
      </c>
    </row>
    <row r="420" spans="1:11" x14ac:dyDescent="0.25">
      <c r="A420" s="1">
        <v>45015</v>
      </c>
      <c r="B420" s="55" t="s">
        <v>55</v>
      </c>
      <c r="C420" s="55" t="s">
        <v>10</v>
      </c>
      <c r="D420" s="35">
        <v>25</v>
      </c>
      <c r="E420" s="35">
        <v>147</v>
      </c>
      <c r="F420" s="35">
        <v>3675</v>
      </c>
      <c r="G420" s="1" t="str">
        <f>TEXT(Sales_Performance_Detail_1[[#This Row],[Date]],"mmm")</f>
        <v>Mar</v>
      </c>
      <c r="H420" s="1" t="str">
        <f>TEXT(Sales_Performance_Detail_1[[#This Row],[Date]],"yyyy")</f>
        <v>2023</v>
      </c>
      <c r="I420" s="55" t="s">
        <v>15</v>
      </c>
      <c r="J420" s="55" t="s">
        <v>15</v>
      </c>
      <c r="K420" s="55" t="s">
        <v>16</v>
      </c>
    </row>
    <row r="421" spans="1:11" x14ac:dyDescent="0.25">
      <c r="A421" s="1">
        <v>45015</v>
      </c>
      <c r="B421" s="55" t="s">
        <v>55</v>
      </c>
      <c r="C421" s="55" t="s">
        <v>24</v>
      </c>
      <c r="D421" s="35">
        <v>2</v>
      </c>
      <c r="E421" s="35">
        <v>232</v>
      </c>
      <c r="F421" s="35">
        <v>464</v>
      </c>
      <c r="G421" s="1" t="str">
        <f>TEXT(Sales_Performance_Detail_1[[#This Row],[Date]],"mmm")</f>
        <v>Mar</v>
      </c>
      <c r="H421" s="1" t="str">
        <f>TEXT(Sales_Performance_Detail_1[[#This Row],[Date]],"yyyy")</f>
        <v>2023</v>
      </c>
      <c r="I421" s="55" t="s">
        <v>15</v>
      </c>
      <c r="J421" s="55" t="s">
        <v>15</v>
      </c>
      <c r="K421" s="55" t="s">
        <v>16</v>
      </c>
    </row>
    <row r="422" spans="1:11" x14ac:dyDescent="0.25">
      <c r="A422" s="1">
        <v>45016</v>
      </c>
      <c r="B422" s="55" t="s">
        <v>109</v>
      </c>
      <c r="C422" s="55" t="s">
        <v>24</v>
      </c>
      <c r="D422" s="35">
        <v>3</v>
      </c>
      <c r="E422" s="35">
        <v>123</v>
      </c>
      <c r="F422" s="35">
        <v>369</v>
      </c>
      <c r="G422" s="1" t="str">
        <f>TEXT(Sales_Performance_Detail_1[[#This Row],[Date]],"mmm")</f>
        <v>Mar</v>
      </c>
      <c r="H422" s="1" t="str">
        <f>TEXT(Sales_Performance_Detail_1[[#This Row],[Date]],"yyyy")</f>
        <v>2023</v>
      </c>
      <c r="I422" s="55" t="s">
        <v>270</v>
      </c>
      <c r="J422" s="55" t="s">
        <v>110</v>
      </c>
      <c r="K422" s="55" t="s">
        <v>26</v>
      </c>
    </row>
    <row r="423" spans="1:11" x14ac:dyDescent="0.25">
      <c r="A423" s="1">
        <v>45016</v>
      </c>
      <c r="B423" s="55" t="s">
        <v>67</v>
      </c>
      <c r="C423" s="55" t="s">
        <v>40</v>
      </c>
      <c r="D423" s="35">
        <v>3</v>
      </c>
      <c r="E423" s="35">
        <v>287</v>
      </c>
      <c r="F423" s="35">
        <v>861</v>
      </c>
      <c r="G423" s="1" t="str">
        <f>TEXT(Sales_Performance_Detail_1[[#This Row],[Date]],"mmm")</f>
        <v>Mar</v>
      </c>
      <c r="H423" s="1" t="str">
        <f>TEXT(Sales_Performance_Detail_1[[#This Row],[Date]],"yyyy")</f>
        <v>2023</v>
      </c>
      <c r="I423" s="55" t="s">
        <v>51</v>
      </c>
      <c r="J423" s="55" t="s">
        <v>51</v>
      </c>
      <c r="K423" s="55" t="s">
        <v>19</v>
      </c>
    </row>
    <row r="424" spans="1:11" x14ac:dyDescent="0.25">
      <c r="A424" s="1">
        <v>45016</v>
      </c>
      <c r="B424" s="55" t="s">
        <v>108</v>
      </c>
      <c r="C424" s="55" t="s">
        <v>37</v>
      </c>
      <c r="D424" s="35">
        <v>16</v>
      </c>
      <c r="E424" s="35">
        <v>139</v>
      </c>
      <c r="F424" s="35">
        <v>2224</v>
      </c>
      <c r="G424" s="1" t="str">
        <f>TEXT(Sales_Performance_Detail_1[[#This Row],[Date]],"mmm")</f>
        <v>Mar</v>
      </c>
      <c r="H424" s="1" t="str">
        <f>TEXT(Sales_Performance_Detail_1[[#This Row],[Date]],"yyyy")</f>
        <v>2023</v>
      </c>
      <c r="I424" s="55" t="s">
        <v>275</v>
      </c>
      <c r="J424" s="55" t="s">
        <v>62</v>
      </c>
      <c r="K424" s="55" t="s">
        <v>19</v>
      </c>
    </row>
    <row r="425" spans="1:11" x14ac:dyDescent="0.25">
      <c r="A425" s="1">
        <v>45016</v>
      </c>
      <c r="B425" s="55" t="s">
        <v>115</v>
      </c>
      <c r="C425" s="55" t="s">
        <v>10</v>
      </c>
      <c r="D425" s="35">
        <v>18</v>
      </c>
      <c r="E425" s="35">
        <v>295</v>
      </c>
      <c r="F425" s="35">
        <v>5310</v>
      </c>
      <c r="G425" s="1" t="str">
        <f>TEXT(Sales_Performance_Detail_1[[#This Row],[Date]],"mmm")</f>
        <v>Mar</v>
      </c>
      <c r="H425" s="1" t="str">
        <f>TEXT(Sales_Performance_Detail_1[[#This Row],[Date]],"yyyy")</f>
        <v>2023</v>
      </c>
      <c r="I425" s="55" t="s">
        <v>269</v>
      </c>
      <c r="J425" s="55" t="s">
        <v>78</v>
      </c>
      <c r="K425" s="55" t="s">
        <v>19</v>
      </c>
    </row>
    <row r="426" spans="1:11" x14ac:dyDescent="0.25">
      <c r="A426" s="1">
        <v>45016</v>
      </c>
      <c r="B426" s="55" t="s">
        <v>94</v>
      </c>
      <c r="C426" s="55" t="s">
        <v>40</v>
      </c>
      <c r="D426" s="35">
        <v>2</v>
      </c>
      <c r="E426" s="35">
        <v>344</v>
      </c>
      <c r="F426" s="35">
        <v>688</v>
      </c>
      <c r="G426" s="1" t="str">
        <f>TEXT(Sales_Performance_Detail_1[[#This Row],[Date]],"mmm")</f>
        <v>Mar</v>
      </c>
      <c r="H426" s="1" t="str">
        <f>TEXT(Sales_Performance_Detail_1[[#This Row],[Date]],"yyyy")</f>
        <v>2023</v>
      </c>
      <c r="I426" s="55" t="s">
        <v>271</v>
      </c>
      <c r="J426" s="55" t="s">
        <v>25</v>
      </c>
      <c r="K426" s="55" t="s">
        <v>26</v>
      </c>
    </row>
    <row r="427" spans="1:11" x14ac:dyDescent="0.25">
      <c r="A427" s="1">
        <v>45017</v>
      </c>
      <c r="B427" s="55" t="s">
        <v>98</v>
      </c>
      <c r="C427" s="55" t="s">
        <v>35</v>
      </c>
      <c r="D427" s="35">
        <v>21</v>
      </c>
      <c r="E427" s="35">
        <v>200</v>
      </c>
      <c r="F427" s="35">
        <v>4200</v>
      </c>
      <c r="G427" s="1" t="str">
        <f>TEXT(Sales_Performance_Detail_1[[#This Row],[Date]],"mmm")</f>
        <v>Apr</v>
      </c>
      <c r="H427" s="1" t="str">
        <f>TEXT(Sales_Performance_Detail_1[[#This Row],[Date]],"yyyy")</f>
        <v>2023</v>
      </c>
      <c r="I427" s="55" t="s">
        <v>51</v>
      </c>
      <c r="J427" s="55" t="s">
        <v>51</v>
      </c>
      <c r="K427" s="55" t="s">
        <v>19</v>
      </c>
    </row>
    <row r="428" spans="1:11" x14ac:dyDescent="0.25">
      <c r="A428" s="1">
        <v>45018</v>
      </c>
      <c r="B428" s="55" t="s">
        <v>39</v>
      </c>
      <c r="C428" s="55" t="s">
        <v>24</v>
      </c>
      <c r="D428" s="35">
        <v>3</v>
      </c>
      <c r="E428" s="35">
        <v>416</v>
      </c>
      <c r="F428" s="35">
        <v>1248</v>
      </c>
      <c r="G428" s="1" t="str">
        <f>TEXT(Sales_Performance_Detail_1[[#This Row],[Date]],"mmm")</f>
        <v>Apr</v>
      </c>
      <c r="H428" s="1" t="str">
        <f>TEXT(Sales_Performance_Detail_1[[#This Row],[Date]],"yyyy")</f>
        <v>2023</v>
      </c>
      <c r="I428" s="55" t="s">
        <v>268</v>
      </c>
      <c r="J428" s="55" t="s">
        <v>41</v>
      </c>
      <c r="K428" s="55" t="s">
        <v>16</v>
      </c>
    </row>
    <row r="429" spans="1:11" x14ac:dyDescent="0.25">
      <c r="A429" s="1">
        <v>45018</v>
      </c>
      <c r="B429" s="55" t="s">
        <v>13</v>
      </c>
      <c r="C429" s="55" t="s">
        <v>37</v>
      </c>
      <c r="D429" s="35">
        <v>1</v>
      </c>
      <c r="E429" s="35">
        <v>466</v>
      </c>
      <c r="F429" s="35">
        <v>466</v>
      </c>
      <c r="G429" s="1" t="str">
        <f>TEXT(Sales_Performance_Detail_1[[#This Row],[Date]],"mmm")</f>
        <v>Apr</v>
      </c>
      <c r="H429" s="1" t="str">
        <f>TEXT(Sales_Performance_Detail_1[[#This Row],[Date]],"yyyy")</f>
        <v>2023</v>
      </c>
      <c r="I429" s="55" t="s">
        <v>15</v>
      </c>
      <c r="J429" s="55" t="s">
        <v>15</v>
      </c>
      <c r="K429" s="55" t="s">
        <v>16</v>
      </c>
    </row>
    <row r="430" spans="1:11" x14ac:dyDescent="0.25">
      <c r="A430" s="1">
        <v>45018</v>
      </c>
      <c r="B430" s="55" t="s">
        <v>77</v>
      </c>
      <c r="C430" s="55" t="s">
        <v>40</v>
      </c>
      <c r="D430" s="35">
        <v>2</v>
      </c>
      <c r="E430" s="35">
        <v>391</v>
      </c>
      <c r="F430" s="35">
        <v>782</v>
      </c>
      <c r="G430" s="1" t="str">
        <f>TEXT(Sales_Performance_Detail_1[[#This Row],[Date]],"mmm")</f>
        <v>Apr</v>
      </c>
      <c r="H430" s="1" t="str">
        <f>TEXT(Sales_Performance_Detail_1[[#This Row],[Date]],"yyyy")</f>
        <v>2023</v>
      </c>
      <c r="I430" s="55" t="s">
        <v>269</v>
      </c>
      <c r="J430" s="55" t="s">
        <v>78</v>
      </c>
      <c r="K430" s="55" t="s">
        <v>19</v>
      </c>
    </row>
    <row r="431" spans="1:11" x14ac:dyDescent="0.25">
      <c r="A431" s="1">
        <v>45019</v>
      </c>
      <c r="B431" s="55" t="s">
        <v>77</v>
      </c>
      <c r="C431" s="55" t="s">
        <v>27</v>
      </c>
      <c r="D431" s="35">
        <v>2</v>
      </c>
      <c r="E431" s="35">
        <v>137</v>
      </c>
      <c r="F431" s="35">
        <v>274</v>
      </c>
      <c r="G431" s="1" t="str">
        <f>TEXT(Sales_Performance_Detail_1[[#This Row],[Date]],"mmm")</f>
        <v>Apr</v>
      </c>
      <c r="H431" s="1" t="str">
        <f>TEXT(Sales_Performance_Detail_1[[#This Row],[Date]],"yyyy")</f>
        <v>2023</v>
      </c>
      <c r="I431" s="55" t="s">
        <v>269</v>
      </c>
      <c r="J431" s="55" t="s">
        <v>78</v>
      </c>
      <c r="K431" s="55" t="s">
        <v>19</v>
      </c>
    </row>
    <row r="432" spans="1:11" x14ac:dyDescent="0.25">
      <c r="A432" s="1">
        <v>45019</v>
      </c>
      <c r="B432" s="55" t="s">
        <v>90</v>
      </c>
      <c r="C432" s="55" t="s">
        <v>32</v>
      </c>
      <c r="D432" s="35">
        <v>1</v>
      </c>
      <c r="E432" s="35">
        <v>286</v>
      </c>
      <c r="F432" s="35">
        <v>286</v>
      </c>
      <c r="G432" s="1" t="str">
        <f>TEXT(Sales_Performance_Detail_1[[#This Row],[Date]],"mmm")</f>
        <v>Apr</v>
      </c>
      <c r="H432" s="1" t="str">
        <f>TEXT(Sales_Performance_Detail_1[[#This Row],[Date]],"yyyy")</f>
        <v>2023</v>
      </c>
      <c r="I432" s="55" t="s">
        <v>269</v>
      </c>
      <c r="J432" s="55" t="s">
        <v>21</v>
      </c>
      <c r="K432" s="55" t="s">
        <v>19</v>
      </c>
    </row>
    <row r="433" spans="1:11" x14ac:dyDescent="0.25">
      <c r="A433" s="1">
        <v>45020</v>
      </c>
      <c r="B433" s="55" t="s">
        <v>49</v>
      </c>
      <c r="C433" s="55" t="s">
        <v>37</v>
      </c>
      <c r="D433" s="35">
        <v>23</v>
      </c>
      <c r="E433" s="35">
        <v>468</v>
      </c>
      <c r="F433" s="35">
        <v>10764</v>
      </c>
      <c r="G433" s="1" t="str">
        <f>TEXT(Sales_Performance_Detail_1[[#This Row],[Date]],"mmm")</f>
        <v>Apr</v>
      </c>
      <c r="H433" s="1" t="str">
        <f>TEXT(Sales_Performance_Detail_1[[#This Row],[Date]],"yyyy")</f>
        <v>2023</v>
      </c>
      <c r="I433" s="55" t="s">
        <v>268</v>
      </c>
      <c r="J433" s="55" t="s">
        <v>41</v>
      </c>
      <c r="K433" s="55" t="s">
        <v>16</v>
      </c>
    </row>
    <row r="434" spans="1:11" x14ac:dyDescent="0.25">
      <c r="A434" s="1">
        <v>45020</v>
      </c>
      <c r="B434" s="55" t="s">
        <v>92</v>
      </c>
      <c r="C434" s="55" t="s">
        <v>37</v>
      </c>
      <c r="D434" s="35">
        <v>1</v>
      </c>
      <c r="E434" s="35">
        <v>122</v>
      </c>
      <c r="F434" s="35">
        <v>122</v>
      </c>
      <c r="G434" s="1" t="str">
        <f>TEXT(Sales_Performance_Detail_1[[#This Row],[Date]],"mmm")</f>
        <v>Apr</v>
      </c>
      <c r="H434" s="1" t="str">
        <f>TEXT(Sales_Performance_Detail_1[[#This Row],[Date]],"yyyy")</f>
        <v>2023</v>
      </c>
      <c r="I434" s="55" t="s">
        <v>277</v>
      </c>
      <c r="J434" s="55" t="s">
        <v>93</v>
      </c>
      <c r="K434" s="55" t="s">
        <v>12</v>
      </c>
    </row>
    <row r="435" spans="1:11" x14ac:dyDescent="0.25">
      <c r="A435" s="1">
        <v>45020</v>
      </c>
      <c r="B435" s="55" t="s">
        <v>134</v>
      </c>
      <c r="C435" s="55" t="s">
        <v>24</v>
      </c>
      <c r="D435" s="35">
        <v>1</v>
      </c>
      <c r="E435" s="35">
        <v>145</v>
      </c>
      <c r="F435" s="35">
        <v>145</v>
      </c>
      <c r="G435" s="1" t="str">
        <f>TEXT(Sales_Performance_Detail_1[[#This Row],[Date]],"mmm")</f>
        <v>Apr</v>
      </c>
      <c r="H435" s="1" t="str">
        <f>TEXT(Sales_Performance_Detail_1[[#This Row],[Date]],"yyyy")</f>
        <v>2023</v>
      </c>
      <c r="I435" s="55" t="s">
        <v>270</v>
      </c>
      <c r="J435" s="55" t="s">
        <v>33</v>
      </c>
      <c r="K435" s="55" t="s">
        <v>26</v>
      </c>
    </row>
    <row r="436" spans="1:11" x14ac:dyDescent="0.25">
      <c r="A436" s="1">
        <v>45021</v>
      </c>
      <c r="B436" s="55" t="s">
        <v>28</v>
      </c>
      <c r="C436" s="55" t="s">
        <v>37</v>
      </c>
      <c r="D436" s="35">
        <v>1</v>
      </c>
      <c r="E436" s="35">
        <v>124</v>
      </c>
      <c r="F436" s="35">
        <v>124</v>
      </c>
      <c r="G436" s="1" t="str">
        <f>TEXT(Sales_Performance_Detail_1[[#This Row],[Date]],"mmm")</f>
        <v>Apr</v>
      </c>
      <c r="H436" s="1" t="str">
        <f>TEXT(Sales_Performance_Detail_1[[#This Row],[Date]],"yyyy")</f>
        <v>2023</v>
      </c>
      <c r="I436" s="55" t="s">
        <v>274</v>
      </c>
      <c r="J436" s="55" t="s">
        <v>30</v>
      </c>
      <c r="K436" s="55" t="s">
        <v>16</v>
      </c>
    </row>
    <row r="437" spans="1:11" x14ac:dyDescent="0.25">
      <c r="A437" s="1">
        <v>45021</v>
      </c>
      <c r="B437" s="55" t="s">
        <v>76</v>
      </c>
      <c r="C437" s="55" t="s">
        <v>44</v>
      </c>
      <c r="D437" s="35">
        <v>1</v>
      </c>
      <c r="E437" s="35">
        <v>171</v>
      </c>
      <c r="F437" s="35">
        <v>171</v>
      </c>
      <c r="G437" s="1" t="str">
        <f>TEXT(Sales_Performance_Detail_1[[#This Row],[Date]],"mmm")</f>
        <v>Apr</v>
      </c>
      <c r="H437" s="1" t="str">
        <f>TEXT(Sales_Performance_Detail_1[[#This Row],[Date]],"yyyy")</f>
        <v>2023</v>
      </c>
      <c r="I437" s="55" t="s">
        <v>279</v>
      </c>
      <c r="J437" s="55" t="s">
        <v>57</v>
      </c>
      <c r="K437" s="55" t="s">
        <v>16</v>
      </c>
    </row>
    <row r="438" spans="1:11" x14ac:dyDescent="0.25">
      <c r="A438" s="1">
        <v>45021</v>
      </c>
      <c r="B438" s="55" t="s">
        <v>119</v>
      </c>
      <c r="C438" s="55" t="s">
        <v>24</v>
      </c>
      <c r="D438" s="35">
        <v>2</v>
      </c>
      <c r="E438" s="35">
        <v>442</v>
      </c>
      <c r="F438" s="35">
        <v>884</v>
      </c>
      <c r="G438" s="1" t="str">
        <f>TEXT(Sales_Performance_Detail_1[[#This Row],[Date]],"mmm")</f>
        <v>Apr</v>
      </c>
      <c r="H438" s="1" t="str">
        <f>TEXT(Sales_Performance_Detail_1[[#This Row],[Date]],"yyyy")</f>
        <v>2023</v>
      </c>
      <c r="I438" s="55" t="s">
        <v>268</v>
      </c>
      <c r="J438" s="55" t="s">
        <v>120</v>
      </c>
      <c r="K438" s="55" t="s">
        <v>16</v>
      </c>
    </row>
    <row r="439" spans="1:11" x14ac:dyDescent="0.25">
      <c r="A439" s="1">
        <v>45021</v>
      </c>
      <c r="B439" s="55" t="s">
        <v>59</v>
      </c>
      <c r="C439" s="55" t="s">
        <v>24</v>
      </c>
      <c r="D439" s="35">
        <v>3</v>
      </c>
      <c r="E439" s="35">
        <v>463</v>
      </c>
      <c r="F439" s="35">
        <v>1389</v>
      </c>
      <c r="G439" s="1" t="str">
        <f>TEXT(Sales_Performance_Detail_1[[#This Row],[Date]],"mmm")</f>
        <v>Apr</v>
      </c>
      <c r="H439" s="1" t="str">
        <f>TEXT(Sales_Performance_Detail_1[[#This Row],[Date]],"yyyy")</f>
        <v>2023</v>
      </c>
      <c r="I439" s="55" t="s">
        <v>268</v>
      </c>
      <c r="J439" s="55" t="s">
        <v>41</v>
      </c>
      <c r="K439" s="55" t="s">
        <v>16</v>
      </c>
    </row>
    <row r="440" spans="1:11" x14ac:dyDescent="0.25">
      <c r="A440" s="1">
        <v>45022</v>
      </c>
      <c r="B440" s="55" t="s">
        <v>77</v>
      </c>
      <c r="C440" s="55" t="s">
        <v>44</v>
      </c>
      <c r="D440" s="35">
        <v>2</v>
      </c>
      <c r="E440" s="35">
        <v>342</v>
      </c>
      <c r="F440" s="35">
        <v>684</v>
      </c>
      <c r="G440" s="1" t="str">
        <f>TEXT(Sales_Performance_Detail_1[[#This Row],[Date]],"mmm")</f>
        <v>Apr</v>
      </c>
      <c r="H440" s="1" t="str">
        <f>TEXT(Sales_Performance_Detail_1[[#This Row],[Date]],"yyyy")</f>
        <v>2023</v>
      </c>
      <c r="I440" s="55" t="s">
        <v>269</v>
      </c>
      <c r="J440" s="55" t="s">
        <v>78</v>
      </c>
      <c r="K440" s="55" t="s">
        <v>19</v>
      </c>
    </row>
    <row r="441" spans="1:11" x14ac:dyDescent="0.25">
      <c r="A441" s="1">
        <v>45022</v>
      </c>
      <c r="B441" s="55" t="s">
        <v>92</v>
      </c>
      <c r="C441" s="55" t="s">
        <v>44</v>
      </c>
      <c r="D441" s="35">
        <v>1</v>
      </c>
      <c r="E441" s="35">
        <v>262</v>
      </c>
      <c r="F441" s="35">
        <v>262</v>
      </c>
      <c r="G441" s="1" t="str">
        <f>TEXT(Sales_Performance_Detail_1[[#This Row],[Date]],"mmm")</f>
        <v>Apr</v>
      </c>
      <c r="H441" s="1" t="str">
        <f>TEXT(Sales_Performance_Detail_1[[#This Row],[Date]],"yyyy")</f>
        <v>2023</v>
      </c>
      <c r="I441" s="55" t="s">
        <v>277</v>
      </c>
      <c r="J441" s="55" t="s">
        <v>93</v>
      </c>
      <c r="K441" s="55" t="s">
        <v>12</v>
      </c>
    </row>
    <row r="442" spans="1:11" x14ac:dyDescent="0.25">
      <c r="A442" s="1">
        <v>45023</v>
      </c>
      <c r="B442" s="55" t="s">
        <v>71</v>
      </c>
      <c r="C442" s="55" t="s">
        <v>32</v>
      </c>
      <c r="D442" s="35">
        <v>15</v>
      </c>
      <c r="E442" s="35">
        <v>325</v>
      </c>
      <c r="F442" s="35">
        <v>4875</v>
      </c>
      <c r="G442" s="1" t="str">
        <f>TEXT(Sales_Performance_Detail_1[[#This Row],[Date]],"mmm")</f>
        <v>Apr</v>
      </c>
      <c r="H442" s="1" t="str">
        <f>TEXT(Sales_Performance_Detail_1[[#This Row],[Date]],"yyyy")</f>
        <v>2023</v>
      </c>
      <c r="I442" s="55" t="s">
        <v>15</v>
      </c>
      <c r="J442" s="55" t="s">
        <v>15</v>
      </c>
      <c r="K442" s="55" t="s">
        <v>16</v>
      </c>
    </row>
    <row r="443" spans="1:11" x14ac:dyDescent="0.25">
      <c r="A443" s="1">
        <v>45023</v>
      </c>
      <c r="B443" s="55" t="s">
        <v>13</v>
      </c>
      <c r="C443" s="55" t="s">
        <v>37</v>
      </c>
      <c r="D443" s="35">
        <v>3</v>
      </c>
      <c r="E443" s="35">
        <v>221</v>
      </c>
      <c r="F443" s="35">
        <v>663</v>
      </c>
      <c r="G443" s="1" t="str">
        <f>TEXT(Sales_Performance_Detail_1[[#This Row],[Date]],"mmm")</f>
        <v>Apr</v>
      </c>
      <c r="H443" s="1" t="str">
        <f>TEXT(Sales_Performance_Detail_1[[#This Row],[Date]],"yyyy")</f>
        <v>2023</v>
      </c>
      <c r="I443" s="55" t="s">
        <v>15</v>
      </c>
      <c r="J443" s="55" t="s">
        <v>15</v>
      </c>
      <c r="K443" s="55" t="s">
        <v>16</v>
      </c>
    </row>
    <row r="444" spans="1:11" x14ac:dyDescent="0.25">
      <c r="A444" s="1">
        <v>45023</v>
      </c>
      <c r="B444" s="55" t="s">
        <v>100</v>
      </c>
      <c r="C444" s="55" t="s">
        <v>40</v>
      </c>
      <c r="D444" s="35">
        <v>2</v>
      </c>
      <c r="E444" s="35">
        <v>445</v>
      </c>
      <c r="F444" s="35">
        <v>890</v>
      </c>
      <c r="G444" s="1" t="str">
        <f>TEXT(Sales_Performance_Detail_1[[#This Row],[Date]],"mmm")</f>
        <v>Apr</v>
      </c>
      <c r="H444" s="1" t="str">
        <f>TEXT(Sales_Performance_Detail_1[[#This Row],[Date]],"yyyy")</f>
        <v>2023</v>
      </c>
      <c r="I444" s="55" t="s">
        <v>276</v>
      </c>
      <c r="J444" s="55" t="s">
        <v>101</v>
      </c>
      <c r="K444" s="55" t="s">
        <v>12</v>
      </c>
    </row>
    <row r="445" spans="1:11" x14ac:dyDescent="0.25">
      <c r="A445" s="1">
        <v>45023</v>
      </c>
      <c r="B445" s="55" t="s">
        <v>159</v>
      </c>
      <c r="C445" s="55" t="s">
        <v>37</v>
      </c>
      <c r="D445" s="35">
        <v>3</v>
      </c>
      <c r="E445" s="35">
        <v>178</v>
      </c>
      <c r="F445" s="35">
        <v>534</v>
      </c>
      <c r="G445" s="1" t="str">
        <f>TEXT(Sales_Performance_Detail_1[[#This Row],[Date]],"mmm")</f>
        <v>Apr</v>
      </c>
      <c r="H445" s="1" t="str">
        <f>TEXT(Sales_Performance_Detail_1[[#This Row],[Date]],"yyyy")</f>
        <v>2023</v>
      </c>
      <c r="I445" s="55" t="s">
        <v>273</v>
      </c>
      <c r="J445" s="55" t="s">
        <v>73</v>
      </c>
      <c r="K445" s="55" t="s">
        <v>26</v>
      </c>
    </row>
    <row r="446" spans="1:11" x14ac:dyDescent="0.25">
      <c r="A446" s="1">
        <v>45024</v>
      </c>
      <c r="B446" s="55" t="s">
        <v>42</v>
      </c>
      <c r="C446" s="55" t="s">
        <v>27</v>
      </c>
      <c r="D446" s="35">
        <v>2</v>
      </c>
      <c r="E446" s="35">
        <v>228</v>
      </c>
      <c r="F446" s="35">
        <v>456</v>
      </c>
      <c r="G446" s="1" t="str">
        <f>TEXT(Sales_Performance_Detail_1[[#This Row],[Date]],"mmm")</f>
        <v>Apr</v>
      </c>
      <c r="H446" s="1" t="str">
        <f>TEXT(Sales_Performance_Detail_1[[#This Row],[Date]],"yyyy")</f>
        <v>2023</v>
      </c>
      <c r="I446" s="55" t="s">
        <v>15</v>
      </c>
      <c r="J446" s="55" t="s">
        <v>15</v>
      </c>
      <c r="K446" s="55" t="s">
        <v>16</v>
      </c>
    </row>
    <row r="447" spans="1:11" x14ac:dyDescent="0.25">
      <c r="A447" s="1">
        <v>45024</v>
      </c>
      <c r="B447" s="55" t="s">
        <v>122</v>
      </c>
      <c r="C447" s="55" t="s">
        <v>40</v>
      </c>
      <c r="D447" s="35">
        <v>1</v>
      </c>
      <c r="E447" s="35">
        <v>221</v>
      </c>
      <c r="F447" s="35">
        <v>221</v>
      </c>
      <c r="G447" s="1" t="str">
        <f>TEXT(Sales_Performance_Detail_1[[#This Row],[Date]],"mmm")</f>
        <v>Apr</v>
      </c>
      <c r="H447" s="1" t="str">
        <f>TEXT(Sales_Performance_Detail_1[[#This Row],[Date]],"yyyy")</f>
        <v>2023</v>
      </c>
      <c r="I447" s="55" t="s">
        <v>269</v>
      </c>
      <c r="J447" s="55" t="s">
        <v>78</v>
      </c>
      <c r="K447" s="55" t="s">
        <v>19</v>
      </c>
    </row>
    <row r="448" spans="1:11" x14ac:dyDescent="0.25">
      <c r="A448" s="1">
        <v>45024</v>
      </c>
      <c r="B448" s="55" t="s">
        <v>20</v>
      </c>
      <c r="C448" s="55" t="s">
        <v>46</v>
      </c>
      <c r="D448" s="35">
        <v>3</v>
      </c>
      <c r="E448" s="35">
        <v>335</v>
      </c>
      <c r="F448" s="35">
        <v>1005</v>
      </c>
      <c r="G448" s="1" t="str">
        <f>TEXT(Sales_Performance_Detail_1[[#This Row],[Date]],"mmm")</f>
        <v>Apr</v>
      </c>
      <c r="H448" s="1" t="str">
        <f>TEXT(Sales_Performance_Detail_1[[#This Row],[Date]],"yyyy")</f>
        <v>2023</v>
      </c>
      <c r="I448" s="55" t="s">
        <v>269</v>
      </c>
      <c r="J448" s="55" t="s">
        <v>21</v>
      </c>
      <c r="K448" s="55" t="s">
        <v>19</v>
      </c>
    </row>
    <row r="449" spans="1:11" x14ac:dyDescent="0.25">
      <c r="A449" s="1">
        <v>45024</v>
      </c>
      <c r="B449" s="55" t="s">
        <v>71</v>
      </c>
      <c r="C449" s="55" t="s">
        <v>10</v>
      </c>
      <c r="D449" s="35">
        <v>3</v>
      </c>
      <c r="E449" s="35">
        <v>248</v>
      </c>
      <c r="F449" s="35">
        <v>744</v>
      </c>
      <c r="G449" s="1" t="str">
        <f>TEXT(Sales_Performance_Detail_1[[#This Row],[Date]],"mmm")</f>
        <v>Apr</v>
      </c>
      <c r="H449" s="1" t="str">
        <f>TEXT(Sales_Performance_Detail_1[[#This Row],[Date]],"yyyy")</f>
        <v>2023</v>
      </c>
      <c r="I449" s="55" t="s">
        <v>15</v>
      </c>
      <c r="J449" s="55" t="s">
        <v>15</v>
      </c>
      <c r="K449" s="55" t="s">
        <v>16</v>
      </c>
    </row>
    <row r="450" spans="1:11" x14ac:dyDescent="0.25">
      <c r="A450" s="1">
        <v>45024</v>
      </c>
      <c r="B450" s="55" t="s">
        <v>80</v>
      </c>
      <c r="C450" s="55" t="s">
        <v>27</v>
      </c>
      <c r="D450" s="35">
        <v>3</v>
      </c>
      <c r="E450" s="35">
        <v>308</v>
      </c>
      <c r="F450" s="35">
        <v>924</v>
      </c>
      <c r="G450" s="1" t="str">
        <f>TEXT(Sales_Performance_Detail_1[[#This Row],[Date]],"mmm")</f>
        <v>Apr</v>
      </c>
      <c r="H450" s="1" t="str">
        <f>TEXT(Sales_Performance_Detail_1[[#This Row],[Date]],"yyyy")</f>
        <v>2023</v>
      </c>
      <c r="I450" s="55" t="s">
        <v>275</v>
      </c>
      <c r="J450" s="55" t="s">
        <v>18</v>
      </c>
      <c r="K450" s="55" t="s">
        <v>19</v>
      </c>
    </row>
    <row r="451" spans="1:11" x14ac:dyDescent="0.25">
      <c r="A451" s="1">
        <v>45025</v>
      </c>
      <c r="B451" s="55" t="s">
        <v>66</v>
      </c>
      <c r="C451" s="55" t="s">
        <v>14</v>
      </c>
      <c r="D451" s="35">
        <v>1</v>
      </c>
      <c r="E451" s="35">
        <v>222</v>
      </c>
      <c r="F451" s="35">
        <v>222</v>
      </c>
      <c r="G451" s="1" t="str">
        <f>TEXT(Sales_Performance_Detail_1[[#This Row],[Date]],"mmm")</f>
        <v>Apr</v>
      </c>
      <c r="H451" s="1" t="str">
        <f>TEXT(Sales_Performance_Detail_1[[#This Row],[Date]],"yyyy")</f>
        <v>2023</v>
      </c>
      <c r="I451" s="55" t="s">
        <v>275</v>
      </c>
      <c r="J451" s="55" t="s">
        <v>18</v>
      </c>
      <c r="K451" s="55" t="s">
        <v>19</v>
      </c>
    </row>
    <row r="452" spans="1:11" x14ac:dyDescent="0.25">
      <c r="A452" s="1">
        <v>45025</v>
      </c>
      <c r="B452" s="55" t="s">
        <v>90</v>
      </c>
      <c r="C452" s="55" t="s">
        <v>40</v>
      </c>
      <c r="D452" s="35">
        <v>1</v>
      </c>
      <c r="E452" s="35">
        <v>199</v>
      </c>
      <c r="F452" s="35">
        <v>199</v>
      </c>
      <c r="G452" s="1" t="str">
        <f>TEXT(Sales_Performance_Detail_1[[#This Row],[Date]],"mmm")</f>
        <v>Apr</v>
      </c>
      <c r="H452" s="1" t="str">
        <f>TEXT(Sales_Performance_Detail_1[[#This Row],[Date]],"yyyy")</f>
        <v>2023</v>
      </c>
      <c r="I452" s="55" t="s">
        <v>269</v>
      </c>
      <c r="J452" s="55" t="s">
        <v>21</v>
      </c>
      <c r="K452" s="55" t="s">
        <v>19</v>
      </c>
    </row>
    <row r="453" spans="1:11" x14ac:dyDescent="0.25">
      <c r="A453" s="1">
        <v>45025</v>
      </c>
      <c r="B453" s="55" t="s">
        <v>23</v>
      </c>
      <c r="C453" s="55" t="s">
        <v>27</v>
      </c>
      <c r="D453" s="35">
        <v>3</v>
      </c>
      <c r="E453" s="35">
        <v>239</v>
      </c>
      <c r="F453" s="35">
        <v>717</v>
      </c>
      <c r="G453" s="1" t="str">
        <f>TEXT(Sales_Performance_Detail_1[[#This Row],[Date]],"mmm")</f>
        <v>Apr</v>
      </c>
      <c r="H453" s="1" t="str">
        <f>TEXT(Sales_Performance_Detail_1[[#This Row],[Date]],"yyyy")</f>
        <v>2023</v>
      </c>
      <c r="I453" s="55" t="s">
        <v>271</v>
      </c>
      <c r="J453" s="55" t="s">
        <v>25</v>
      </c>
      <c r="K453" s="55" t="s">
        <v>26</v>
      </c>
    </row>
    <row r="454" spans="1:11" x14ac:dyDescent="0.25">
      <c r="A454" s="1">
        <v>45025</v>
      </c>
      <c r="B454" s="55" t="s">
        <v>162</v>
      </c>
      <c r="C454" s="55" t="s">
        <v>37</v>
      </c>
      <c r="D454" s="35">
        <v>14</v>
      </c>
      <c r="E454" s="35">
        <v>121</v>
      </c>
      <c r="F454" s="35">
        <v>1694</v>
      </c>
      <c r="G454" s="1" t="str">
        <f>TEXT(Sales_Performance_Detail_1[[#This Row],[Date]],"mmm")</f>
        <v>Apr</v>
      </c>
      <c r="H454" s="1" t="str">
        <f>TEXT(Sales_Performance_Detail_1[[#This Row],[Date]],"yyyy")</f>
        <v>2023</v>
      </c>
      <c r="I454" s="55" t="s">
        <v>268</v>
      </c>
      <c r="J454" s="55" t="s">
        <v>120</v>
      </c>
      <c r="K454" s="55" t="s">
        <v>16</v>
      </c>
    </row>
    <row r="455" spans="1:11" x14ac:dyDescent="0.25">
      <c r="A455" s="1">
        <v>45025</v>
      </c>
      <c r="B455" s="55" t="s">
        <v>49</v>
      </c>
      <c r="C455" s="55" t="s">
        <v>27</v>
      </c>
      <c r="D455" s="35">
        <v>3</v>
      </c>
      <c r="E455" s="35">
        <v>171</v>
      </c>
      <c r="F455" s="35">
        <v>513</v>
      </c>
      <c r="G455" s="1" t="str">
        <f>TEXT(Sales_Performance_Detail_1[[#This Row],[Date]],"mmm")</f>
        <v>Apr</v>
      </c>
      <c r="H455" s="1" t="str">
        <f>TEXT(Sales_Performance_Detail_1[[#This Row],[Date]],"yyyy")</f>
        <v>2023</v>
      </c>
      <c r="I455" s="55" t="s">
        <v>268</v>
      </c>
      <c r="J455" s="55" t="s">
        <v>41</v>
      </c>
      <c r="K455" s="55" t="s">
        <v>16</v>
      </c>
    </row>
    <row r="456" spans="1:11" x14ac:dyDescent="0.25">
      <c r="A456" s="1">
        <v>45026</v>
      </c>
      <c r="B456" s="55" t="s">
        <v>49</v>
      </c>
      <c r="C456" s="55" t="s">
        <v>24</v>
      </c>
      <c r="D456" s="35">
        <v>2</v>
      </c>
      <c r="E456" s="35">
        <v>320</v>
      </c>
      <c r="F456" s="35">
        <v>640</v>
      </c>
      <c r="G456" s="1" t="str">
        <f>TEXT(Sales_Performance_Detail_1[[#This Row],[Date]],"mmm")</f>
        <v>Apr</v>
      </c>
      <c r="H456" s="1" t="str">
        <f>TEXT(Sales_Performance_Detail_1[[#This Row],[Date]],"yyyy")</f>
        <v>2023</v>
      </c>
      <c r="I456" s="55" t="s">
        <v>268</v>
      </c>
      <c r="J456" s="55" t="s">
        <v>41</v>
      </c>
      <c r="K456" s="55" t="s">
        <v>16</v>
      </c>
    </row>
    <row r="457" spans="1:11" x14ac:dyDescent="0.25">
      <c r="A457" s="1">
        <v>45026</v>
      </c>
      <c r="B457" s="55" t="s">
        <v>109</v>
      </c>
      <c r="C457" s="55" t="s">
        <v>40</v>
      </c>
      <c r="D457" s="35">
        <v>2</v>
      </c>
      <c r="E457" s="35">
        <v>406</v>
      </c>
      <c r="F457" s="35">
        <v>812</v>
      </c>
      <c r="G457" s="1" t="str">
        <f>TEXT(Sales_Performance_Detail_1[[#This Row],[Date]],"mmm")</f>
        <v>Apr</v>
      </c>
      <c r="H457" s="1" t="str">
        <f>TEXT(Sales_Performance_Detail_1[[#This Row],[Date]],"yyyy")</f>
        <v>2023</v>
      </c>
      <c r="I457" s="55" t="s">
        <v>270</v>
      </c>
      <c r="J457" s="55" t="s">
        <v>110</v>
      </c>
      <c r="K457" s="55" t="s">
        <v>26</v>
      </c>
    </row>
    <row r="458" spans="1:11" x14ac:dyDescent="0.25">
      <c r="A458" s="1">
        <v>45026</v>
      </c>
      <c r="B458" s="55" t="s">
        <v>126</v>
      </c>
      <c r="C458" s="55" t="s">
        <v>29</v>
      </c>
      <c r="D458" s="35">
        <v>3</v>
      </c>
      <c r="E458" s="35">
        <v>356</v>
      </c>
      <c r="F458" s="35">
        <v>1068</v>
      </c>
      <c r="G458" s="1" t="str">
        <f>TEXT(Sales_Performance_Detail_1[[#This Row],[Date]],"mmm")</f>
        <v>Apr</v>
      </c>
      <c r="H458" s="1" t="str">
        <f>TEXT(Sales_Performance_Detail_1[[#This Row],[Date]],"yyyy")</f>
        <v>2023</v>
      </c>
      <c r="I458" s="55" t="s">
        <v>269</v>
      </c>
      <c r="J458" s="55" t="s">
        <v>78</v>
      </c>
      <c r="K458" s="55" t="s">
        <v>19</v>
      </c>
    </row>
    <row r="459" spans="1:11" x14ac:dyDescent="0.25">
      <c r="A459" s="1">
        <v>45026</v>
      </c>
      <c r="B459" s="55" t="s">
        <v>109</v>
      </c>
      <c r="C459" s="55" t="s">
        <v>27</v>
      </c>
      <c r="D459" s="35">
        <v>1</v>
      </c>
      <c r="E459" s="35">
        <v>202</v>
      </c>
      <c r="F459" s="35">
        <v>202</v>
      </c>
      <c r="G459" s="1" t="str">
        <f>TEXT(Sales_Performance_Detail_1[[#This Row],[Date]],"mmm")</f>
        <v>Apr</v>
      </c>
      <c r="H459" s="1" t="str">
        <f>TEXT(Sales_Performance_Detail_1[[#This Row],[Date]],"yyyy")</f>
        <v>2023</v>
      </c>
      <c r="I459" s="55" t="s">
        <v>270</v>
      </c>
      <c r="J459" s="55" t="s">
        <v>110</v>
      </c>
      <c r="K459" s="55" t="s">
        <v>26</v>
      </c>
    </row>
    <row r="460" spans="1:11" x14ac:dyDescent="0.25">
      <c r="A460" s="1">
        <v>45026</v>
      </c>
      <c r="B460" s="55" t="s">
        <v>54</v>
      </c>
      <c r="C460" s="55" t="s">
        <v>24</v>
      </c>
      <c r="D460" s="35">
        <v>2</v>
      </c>
      <c r="E460" s="35">
        <v>210</v>
      </c>
      <c r="F460" s="35">
        <v>420</v>
      </c>
      <c r="G460" s="1" t="str">
        <f>TEXT(Sales_Performance_Detail_1[[#This Row],[Date]],"mmm")</f>
        <v>Apr</v>
      </c>
      <c r="H460" s="1" t="str">
        <f>TEXT(Sales_Performance_Detail_1[[#This Row],[Date]],"yyyy")</f>
        <v>2023</v>
      </c>
      <c r="I460" s="55" t="s">
        <v>15</v>
      </c>
      <c r="J460" s="55" t="s">
        <v>15</v>
      </c>
      <c r="K460" s="55" t="s">
        <v>16</v>
      </c>
    </row>
    <row r="461" spans="1:11" x14ac:dyDescent="0.25">
      <c r="A461" s="1">
        <v>45026</v>
      </c>
      <c r="B461" s="55" t="s">
        <v>119</v>
      </c>
      <c r="C461" s="55" t="s">
        <v>40</v>
      </c>
      <c r="D461" s="35">
        <v>2</v>
      </c>
      <c r="E461" s="35">
        <v>399</v>
      </c>
      <c r="F461" s="35">
        <v>798</v>
      </c>
      <c r="G461" s="1" t="str">
        <f>TEXT(Sales_Performance_Detail_1[[#This Row],[Date]],"mmm")</f>
        <v>Apr</v>
      </c>
      <c r="H461" s="1" t="str">
        <f>TEXT(Sales_Performance_Detail_1[[#This Row],[Date]],"yyyy")</f>
        <v>2023</v>
      </c>
      <c r="I461" s="55" t="s">
        <v>268</v>
      </c>
      <c r="J461" s="55" t="s">
        <v>120</v>
      </c>
      <c r="K461" s="55" t="s">
        <v>16</v>
      </c>
    </row>
    <row r="462" spans="1:11" x14ac:dyDescent="0.25">
      <c r="A462" s="1">
        <v>45027</v>
      </c>
      <c r="B462" s="55" t="s">
        <v>34</v>
      </c>
      <c r="C462" s="55" t="s">
        <v>14</v>
      </c>
      <c r="D462" s="35">
        <v>2</v>
      </c>
      <c r="E462" s="35">
        <v>471</v>
      </c>
      <c r="F462" s="35">
        <v>942</v>
      </c>
      <c r="G462" s="1" t="str">
        <f>TEXT(Sales_Performance_Detail_1[[#This Row],[Date]],"mmm")</f>
        <v>Apr</v>
      </c>
      <c r="H462" s="1" t="str">
        <f>TEXT(Sales_Performance_Detail_1[[#This Row],[Date]],"yyyy")</f>
        <v>2023</v>
      </c>
      <c r="I462" s="55" t="s">
        <v>278</v>
      </c>
      <c r="J462" s="55" t="s">
        <v>36</v>
      </c>
      <c r="K462" s="55" t="s">
        <v>16</v>
      </c>
    </row>
    <row r="463" spans="1:11" x14ac:dyDescent="0.25">
      <c r="A463" s="1">
        <v>45027</v>
      </c>
      <c r="B463" s="55" t="s">
        <v>117</v>
      </c>
      <c r="C463" s="55" t="s">
        <v>27</v>
      </c>
      <c r="D463" s="35">
        <v>4</v>
      </c>
      <c r="E463" s="35">
        <v>251</v>
      </c>
      <c r="F463" s="35">
        <v>1004</v>
      </c>
      <c r="G463" s="1" t="str">
        <f>TEXT(Sales_Performance_Detail_1[[#This Row],[Date]],"mmm")</f>
        <v>Apr</v>
      </c>
      <c r="H463" s="1" t="str">
        <f>TEXT(Sales_Performance_Detail_1[[#This Row],[Date]],"yyyy")</f>
        <v>2023</v>
      </c>
      <c r="I463" s="55" t="s">
        <v>51</v>
      </c>
      <c r="J463" s="55" t="s">
        <v>51</v>
      </c>
      <c r="K463" s="55" t="s">
        <v>19</v>
      </c>
    </row>
    <row r="464" spans="1:11" x14ac:dyDescent="0.25">
      <c r="A464" s="1">
        <v>45028</v>
      </c>
      <c r="B464" s="55" t="s">
        <v>83</v>
      </c>
      <c r="C464" s="55" t="s">
        <v>32</v>
      </c>
      <c r="D464" s="35">
        <v>4</v>
      </c>
      <c r="E464" s="35">
        <v>177</v>
      </c>
      <c r="F464" s="35">
        <v>708</v>
      </c>
      <c r="G464" s="1" t="str">
        <f>TEXT(Sales_Performance_Detail_1[[#This Row],[Date]],"mmm")</f>
        <v>Apr</v>
      </c>
      <c r="H464" s="1" t="str">
        <f>TEXT(Sales_Performance_Detail_1[[#This Row],[Date]],"yyyy")</f>
        <v>2023</v>
      </c>
      <c r="I464" s="55" t="s">
        <v>278</v>
      </c>
      <c r="J464" s="55" t="s">
        <v>36</v>
      </c>
      <c r="K464" s="55" t="s">
        <v>16</v>
      </c>
    </row>
    <row r="465" spans="1:11" x14ac:dyDescent="0.25">
      <c r="A465" s="1">
        <v>45028</v>
      </c>
      <c r="B465" s="55" t="s">
        <v>48</v>
      </c>
      <c r="C465" s="55" t="s">
        <v>40</v>
      </c>
      <c r="D465" s="35">
        <v>5</v>
      </c>
      <c r="E465" s="35">
        <v>333</v>
      </c>
      <c r="F465" s="35">
        <v>1665</v>
      </c>
      <c r="G465" s="1" t="str">
        <f>TEXT(Sales_Performance_Detail_1[[#This Row],[Date]],"mmm")</f>
        <v>Apr</v>
      </c>
      <c r="H465" s="1" t="str">
        <f>TEXT(Sales_Performance_Detail_1[[#This Row],[Date]],"yyyy")</f>
        <v>2023</v>
      </c>
      <c r="I465" s="55" t="s">
        <v>270</v>
      </c>
      <c r="J465" s="55" t="s">
        <v>33</v>
      </c>
      <c r="K465" s="55" t="s">
        <v>26</v>
      </c>
    </row>
    <row r="466" spans="1:11" x14ac:dyDescent="0.25">
      <c r="A466" s="1">
        <v>45028</v>
      </c>
      <c r="B466" s="55" t="s">
        <v>85</v>
      </c>
      <c r="C466" s="55" t="s">
        <v>40</v>
      </c>
      <c r="D466" s="35">
        <v>3</v>
      </c>
      <c r="E466" s="35">
        <v>233</v>
      </c>
      <c r="F466" s="35">
        <v>699</v>
      </c>
      <c r="G466" s="1" t="str">
        <f>TEXT(Sales_Performance_Detail_1[[#This Row],[Date]],"mmm")</f>
        <v>Apr</v>
      </c>
      <c r="H466" s="1" t="str">
        <f>TEXT(Sales_Performance_Detail_1[[#This Row],[Date]],"yyyy")</f>
        <v>2023</v>
      </c>
      <c r="I466" s="55" t="s">
        <v>268</v>
      </c>
      <c r="J466" s="55" t="s">
        <v>86</v>
      </c>
      <c r="K466" s="55" t="s">
        <v>16</v>
      </c>
    </row>
    <row r="467" spans="1:11" x14ac:dyDescent="0.25">
      <c r="A467" s="1">
        <v>45028</v>
      </c>
      <c r="B467" s="55" t="s">
        <v>87</v>
      </c>
      <c r="C467" s="55" t="s">
        <v>37</v>
      </c>
      <c r="D467" s="35">
        <v>1</v>
      </c>
      <c r="E467" s="35">
        <v>194</v>
      </c>
      <c r="F467" s="35">
        <v>194</v>
      </c>
      <c r="G467" s="1" t="str">
        <f>TEXT(Sales_Performance_Detail_1[[#This Row],[Date]],"mmm")</f>
        <v>Apr</v>
      </c>
      <c r="H467" s="1" t="str">
        <f>TEXT(Sales_Performance_Detail_1[[#This Row],[Date]],"yyyy")</f>
        <v>2023</v>
      </c>
      <c r="I467" s="55" t="s">
        <v>271</v>
      </c>
      <c r="J467" s="55" t="s">
        <v>88</v>
      </c>
      <c r="K467" s="55" t="s">
        <v>26</v>
      </c>
    </row>
    <row r="468" spans="1:11" x14ac:dyDescent="0.25">
      <c r="A468" s="1">
        <v>45029</v>
      </c>
      <c r="B468" s="55" t="s">
        <v>63</v>
      </c>
      <c r="C468" s="55" t="s">
        <v>14</v>
      </c>
      <c r="D468" s="35">
        <v>1</v>
      </c>
      <c r="E468" s="35">
        <v>343</v>
      </c>
      <c r="F468" s="35">
        <v>343</v>
      </c>
      <c r="G468" s="1" t="str">
        <f>TEXT(Sales_Performance_Detail_1[[#This Row],[Date]],"mmm")</f>
        <v>Apr</v>
      </c>
      <c r="H468" s="1" t="str">
        <f>TEXT(Sales_Performance_Detail_1[[#This Row],[Date]],"yyyy")</f>
        <v>2023</v>
      </c>
      <c r="I468" s="55" t="s">
        <v>275</v>
      </c>
      <c r="J468" s="55" t="s">
        <v>64</v>
      </c>
      <c r="K468" s="55" t="s">
        <v>19</v>
      </c>
    </row>
    <row r="469" spans="1:11" x14ac:dyDescent="0.25">
      <c r="A469" s="1">
        <v>45029</v>
      </c>
      <c r="B469" s="55" t="s">
        <v>159</v>
      </c>
      <c r="C469" s="55" t="s">
        <v>32</v>
      </c>
      <c r="D469" s="35">
        <v>19</v>
      </c>
      <c r="E469" s="35">
        <v>366</v>
      </c>
      <c r="F469" s="35">
        <v>6954</v>
      </c>
      <c r="G469" s="1" t="str">
        <f>TEXT(Sales_Performance_Detail_1[[#This Row],[Date]],"mmm")</f>
        <v>Apr</v>
      </c>
      <c r="H469" s="1" t="str">
        <f>TEXT(Sales_Performance_Detail_1[[#This Row],[Date]],"yyyy")</f>
        <v>2023</v>
      </c>
      <c r="I469" s="55" t="s">
        <v>273</v>
      </c>
      <c r="J469" s="55" t="s">
        <v>73</v>
      </c>
      <c r="K469" s="55" t="s">
        <v>26</v>
      </c>
    </row>
    <row r="470" spans="1:11" x14ac:dyDescent="0.25">
      <c r="A470" s="1">
        <v>45029</v>
      </c>
      <c r="B470" s="55" t="s">
        <v>77</v>
      </c>
      <c r="C470" s="55" t="s">
        <v>44</v>
      </c>
      <c r="D470" s="35">
        <v>3</v>
      </c>
      <c r="E470" s="35">
        <v>498</v>
      </c>
      <c r="F470" s="35">
        <v>1494</v>
      </c>
      <c r="G470" s="1" t="str">
        <f>TEXT(Sales_Performance_Detail_1[[#This Row],[Date]],"mmm")</f>
        <v>Apr</v>
      </c>
      <c r="H470" s="1" t="str">
        <f>TEXT(Sales_Performance_Detail_1[[#This Row],[Date]],"yyyy")</f>
        <v>2023</v>
      </c>
      <c r="I470" s="55" t="s">
        <v>269</v>
      </c>
      <c r="J470" s="55" t="s">
        <v>78</v>
      </c>
      <c r="K470" s="55" t="s">
        <v>19</v>
      </c>
    </row>
    <row r="471" spans="1:11" x14ac:dyDescent="0.25">
      <c r="A471" s="1">
        <v>45029</v>
      </c>
      <c r="B471" s="55" t="s">
        <v>126</v>
      </c>
      <c r="C471" s="55" t="s">
        <v>27</v>
      </c>
      <c r="D471" s="35">
        <v>2</v>
      </c>
      <c r="E471" s="35">
        <v>229</v>
      </c>
      <c r="F471" s="35">
        <v>458</v>
      </c>
      <c r="G471" s="1" t="str">
        <f>TEXT(Sales_Performance_Detail_1[[#This Row],[Date]],"mmm")</f>
        <v>Apr</v>
      </c>
      <c r="H471" s="1" t="str">
        <f>TEXT(Sales_Performance_Detail_1[[#This Row],[Date]],"yyyy")</f>
        <v>2023</v>
      </c>
      <c r="I471" s="55" t="s">
        <v>269</v>
      </c>
      <c r="J471" s="55" t="s">
        <v>78</v>
      </c>
      <c r="K471" s="55" t="s">
        <v>19</v>
      </c>
    </row>
    <row r="472" spans="1:11" x14ac:dyDescent="0.25">
      <c r="A472" s="1">
        <v>45029</v>
      </c>
      <c r="B472" s="55" t="s">
        <v>81</v>
      </c>
      <c r="C472" s="55" t="s">
        <v>46</v>
      </c>
      <c r="D472" s="35">
        <v>16</v>
      </c>
      <c r="E472" s="35">
        <v>424</v>
      </c>
      <c r="F472" s="35">
        <v>6784</v>
      </c>
      <c r="G472" s="1" t="str">
        <f>TEXT(Sales_Performance_Detail_1[[#This Row],[Date]],"mmm")</f>
        <v>Apr</v>
      </c>
      <c r="H472" s="1" t="str">
        <f>TEXT(Sales_Performance_Detail_1[[#This Row],[Date]],"yyyy")</f>
        <v>2023</v>
      </c>
      <c r="I472" s="55" t="s">
        <v>275</v>
      </c>
      <c r="J472" s="55" t="s">
        <v>64</v>
      </c>
      <c r="K472" s="55" t="s">
        <v>19</v>
      </c>
    </row>
    <row r="473" spans="1:11" x14ac:dyDescent="0.25">
      <c r="A473" s="1">
        <v>45029</v>
      </c>
      <c r="B473" s="55" t="s">
        <v>90</v>
      </c>
      <c r="C473" s="55" t="s">
        <v>10</v>
      </c>
      <c r="D473" s="35">
        <v>1</v>
      </c>
      <c r="E473" s="35">
        <v>106</v>
      </c>
      <c r="F473" s="35">
        <v>106</v>
      </c>
      <c r="G473" s="1" t="str">
        <f>TEXT(Sales_Performance_Detail_1[[#This Row],[Date]],"mmm")</f>
        <v>Apr</v>
      </c>
      <c r="H473" s="1" t="str">
        <f>TEXT(Sales_Performance_Detail_1[[#This Row],[Date]],"yyyy")</f>
        <v>2023</v>
      </c>
      <c r="I473" s="55" t="s">
        <v>269</v>
      </c>
      <c r="J473" s="55" t="s">
        <v>21</v>
      </c>
      <c r="K473" s="55" t="s">
        <v>19</v>
      </c>
    </row>
    <row r="474" spans="1:11" x14ac:dyDescent="0.25">
      <c r="A474" s="1">
        <v>45030</v>
      </c>
      <c r="B474" s="55" t="s">
        <v>77</v>
      </c>
      <c r="C474" s="55" t="s">
        <v>24</v>
      </c>
      <c r="D474" s="35">
        <v>2</v>
      </c>
      <c r="E474" s="35">
        <v>289</v>
      </c>
      <c r="F474" s="35">
        <v>578</v>
      </c>
      <c r="G474" s="1" t="str">
        <f>TEXT(Sales_Performance_Detail_1[[#This Row],[Date]],"mmm")</f>
        <v>Apr</v>
      </c>
      <c r="H474" s="1" t="str">
        <f>TEXT(Sales_Performance_Detail_1[[#This Row],[Date]],"yyyy")</f>
        <v>2023</v>
      </c>
      <c r="I474" s="55" t="s">
        <v>269</v>
      </c>
      <c r="J474" s="55" t="s">
        <v>78</v>
      </c>
      <c r="K474" s="55" t="s">
        <v>19</v>
      </c>
    </row>
    <row r="475" spans="1:11" x14ac:dyDescent="0.25">
      <c r="A475" s="1">
        <v>45030</v>
      </c>
      <c r="B475" s="55" t="s">
        <v>48</v>
      </c>
      <c r="C475" s="55" t="s">
        <v>37</v>
      </c>
      <c r="D475" s="35">
        <v>1</v>
      </c>
      <c r="E475" s="35">
        <v>380</v>
      </c>
      <c r="F475" s="35">
        <v>380</v>
      </c>
      <c r="G475" s="1" t="str">
        <f>TEXT(Sales_Performance_Detail_1[[#This Row],[Date]],"mmm")</f>
        <v>Apr</v>
      </c>
      <c r="H475" s="1" t="str">
        <f>TEXT(Sales_Performance_Detail_1[[#This Row],[Date]],"yyyy")</f>
        <v>2023</v>
      </c>
      <c r="I475" s="55" t="s">
        <v>270</v>
      </c>
      <c r="J475" s="55" t="s">
        <v>33</v>
      </c>
      <c r="K475" s="55" t="s">
        <v>26</v>
      </c>
    </row>
    <row r="476" spans="1:11" x14ac:dyDescent="0.25">
      <c r="A476" s="1">
        <v>45030</v>
      </c>
      <c r="B476" s="55" t="s">
        <v>48</v>
      </c>
      <c r="C476" s="55" t="s">
        <v>10</v>
      </c>
      <c r="D476" s="35">
        <v>2</v>
      </c>
      <c r="E476" s="35">
        <v>494</v>
      </c>
      <c r="F476" s="35">
        <v>988</v>
      </c>
      <c r="G476" s="1" t="str">
        <f>TEXT(Sales_Performance_Detail_1[[#This Row],[Date]],"mmm")</f>
        <v>Apr</v>
      </c>
      <c r="H476" s="1" t="str">
        <f>TEXT(Sales_Performance_Detail_1[[#This Row],[Date]],"yyyy")</f>
        <v>2023</v>
      </c>
      <c r="I476" s="55" t="s">
        <v>270</v>
      </c>
      <c r="J476" s="55" t="s">
        <v>33</v>
      </c>
      <c r="K476" s="55" t="s">
        <v>26</v>
      </c>
    </row>
    <row r="477" spans="1:11" x14ac:dyDescent="0.25">
      <c r="A477" s="1">
        <v>45030</v>
      </c>
      <c r="B477" s="55" t="s">
        <v>56</v>
      </c>
      <c r="C477" s="55" t="s">
        <v>32</v>
      </c>
      <c r="D477" s="35">
        <v>2</v>
      </c>
      <c r="E477" s="35">
        <v>258</v>
      </c>
      <c r="F477" s="35">
        <v>516</v>
      </c>
      <c r="G477" s="1" t="str">
        <f>TEXT(Sales_Performance_Detail_1[[#This Row],[Date]],"mmm")</f>
        <v>Apr</v>
      </c>
      <c r="H477" s="1" t="str">
        <f>TEXT(Sales_Performance_Detail_1[[#This Row],[Date]],"yyyy")</f>
        <v>2023</v>
      </c>
      <c r="I477" s="55" t="s">
        <v>279</v>
      </c>
      <c r="J477" s="55" t="s">
        <v>57</v>
      </c>
      <c r="K477" s="55" t="s">
        <v>16</v>
      </c>
    </row>
    <row r="478" spans="1:11" x14ac:dyDescent="0.25">
      <c r="A478" s="1">
        <v>45031</v>
      </c>
      <c r="B478" s="55" t="s">
        <v>61</v>
      </c>
      <c r="C478" s="55" t="s">
        <v>37</v>
      </c>
      <c r="D478" s="35">
        <v>3</v>
      </c>
      <c r="E478" s="35">
        <v>303</v>
      </c>
      <c r="F478" s="35">
        <v>909</v>
      </c>
      <c r="G478" s="1" t="str">
        <f>TEXT(Sales_Performance_Detail_1[[#This Row],[Date]],"mmm")</f>
        <v>Apr</v>
      </c>
      <c r="H478" s="1" t="str">
        <f>TEXT(Sales_Performance_Detail_1[[#This Row],[Date]],"yyyy")</f>
        <v>2023</v>
      </c>
      <c r="I478" s="55" t="s">
        <v>275</v>
      </c>
      <c r="J478" s="55" t="s">
        <v>62</v>
      </c>
      <c r="K478" s="55" t="s">
        <v>19</v>
      </c>
    </row>
    <row r="479" spans="1:11" x14ac:dyDescent="0.25">
      <c r="A479" s="1">
        <v>45031</v>
      </c>
      <c r="B479" s="55" t="s">
        <v>67</v>
      </c>
      <c r="C479" s="55" t="s">
        <v>37</v>
      </c>
      <c r="D479" s="35">
        <v>3</v>
      </c>
      <c r="E479" s="35">
        <v>415</v>
      </c>
      <c r="F479" s="35">
        <v>1245</v>
      </c>
      <c r="G479" s="1" t="str">
        <f>TEXT(Sales_Performance_Detail_1[[#This Row],[Date]],"mmm")</f>
        <v>Apr</v>
      </c>
      <c r="H479" s="1" t="str">
        <f>TEXT(Sales_Performance_Detail_1[[#This Row],[Date]],"yyyy")</f>
        <v>2023</v>
      </c>
      <c r="I479" s="55" t="s">
        <v>51</v>
      </c>
      <c r="J479" s="55" t="s">
        <v>51</v>
      </c>
      <c r="K479" s="55" t="s">
        <v>19</v>
      </c>
    </row>
    <row r="480" spans="1:11" x14ac:dyDescent="0.25">
      <c r="A480" s="1">
        <v>45031</v>
      </c>
      <c r="B480" s="55" t="s">
        <v>115</v>
      </c>
      <c r="C480" s="55" t="s">
        <v>29</v>
      </c>
      <c r="D480" s="35">
        <v>1</v>
      </c>
      <c r="E480" s="35">
        <v>169</v>
      </c>
      <c r="F480" s="35">
        <v>169</v>
      </c>
      <c r="G480" s="1" t="str">
        <f>TEXT(Sales_Performance_Detail_1[[#This Row],[Date]],"mmm")</f>
        <v>Apr</v>
      </c>
      <c r="H480" s="1" t="str">
        <f>TEXT(Sales_Performance_Detail_1[[#This Row],[Date]],"yyyy")</f>
        <v>2023</v>
      </c>
      <c r="I480" s="55" t="s">
        <v>269</v>
      </c>
      <c r="J480" s="55" t="s">
        <v>78</v>
      </c>
      <c r="K480" s="55" t="s">
        <v>19</v>
      </c>
    </row>
    <row r="481" spans="1:11" x14ac:dyDescent="0.25">
      <c r="A481" s="1">
        <v>45031</v>
      </c>
      <c r="B481" s="55" t="s">
        <v>13</v>
      </c>
      <c r="C481" s="55" t="s">
        <v>32</v>
      </c>
      <c r="D481" s="35">
        <v>3</v>
      </c>
      <c r="E481" s="35">
        <v>257</v>
      </c>
      <c r="F481" s="35">
        <v>771</v>
      </c>
      <c r="G481" s="1" t="str">
        <f>TEXT(Sales_Performance_Detail_1[[#This Row],[Date]],"mmm")</f>
        <v>Apr</v>
      </c>
      <c r="H481" s="1" t="str">
        <f>TEXT(Sales_Performance_Detail_1[[#This Row],[Date]],"yyyy")</f>
        <v>2023</v>
      </c>
      <c r="I481" s="55" t="s">
        <v>15</v>
      </c>
      <c r="J481" s="55" t="s">
        <v>15</v>
      </c>
      <c r="K481" s="55" t="s">
        <v>16</v>
      </c>
    </row>
    <row r="482" spans="1:11" x14ac:dyDescent="0.25">
      <c r="A482" s="1">
        <v>45031</v>
      </c>
      <c r="B482" s="55" t="s">
        <v>23</v>
      </c>
      <c r="C482" s="55" t="s">
        <v>24</v>
      </c>
      <c r="D482" s="35">
        <v>1</v>
      </c>
      <c r="E482" s="35">
        <v>397</v>
      </c>
      <c r="F482" s="35">
        <v>397</v>
      </c>
      <c r="G482" s="1" t="str">
        <f>TEXT(Sales_Performance_Detail_1[[#This Row],[Date]],"mmm")</f>
        <v>Apr</v>
      </c>
      <c r="H482" s="1" t="str">
        <f>TEXT(Sales_Performance_Detail_1[[#This Row],[Date]],"yyyy")</f>
        <v>2023</v>
      </c>
      <c r="I482" s="55" t="s">
        <v>271</v>
      </c>
      <c r="J482" s="55" t="s">
        <v>25</v>
      </c>
      <c r="K482" s="55" t="s">
        <v>26</v>
      </c>
    </row>
    <row r="483" spans="1:11" x14ac:dyDescent="0.25">
      <c r="A483" s="1">
        <v>45031</v>
      </c>
      <c r="B483" s="55" t="s">
        <v>141</v>
      </c>
      <c r="C483" s="55" t="s">
        <v>27</v>
      </c>
      <c r="D483" s="35">
        <v>3</v>
      </c>
      <c r="E483" s="35">
        <v>468</v>
      </c>
      <c r="F483" s="35">
        <v>1404</v>
      </c>
      <c r="G483" s="1" t="str">
        <f>TEXT(Sales_Performance_Detail_1[[#This Row],[Date]],"mmm")</f>
        <v>Apr</v>
      </c>
      <c r="H483" s="1" t="str">
        <f>TEXT(Sales_Performance_Detail_1[[#This Row],[Date]],"yyyy")</f>
        <v>2023</v>
      </c>
      <c r="I483" s="55" t="s">
        <v>272</v>
      </c>
      <c r="J483" s="55" t="s">
        <v>45</v>
      </c>
      <c r="K483" s="55" t="s">
        <v>12</v>
      </c>
    </row>
    <row r="484" spans="1:11" x14ac:dyDescent="0.25">
      <c r="A484" s="1">
        <v>45032</v>
      </c>
      <c r="B484" s="55" t="s">
        <v>56</v>
      </c>
      <c r="C484" s="55" t="s">
        <v>29</v>
      </c>
      <c r="D484" s="35">
        <v>1</v>
      </c>
      <c r="E484" s="35">
        <v>161</v>
      </c>
      <c r="F484" s="35">
        <v>161</v>
      </c>
      <c r="G484" s="1" t="str">
        <f>TEXT(Sales_Performance_Detail_1[[#This Row],[Date]],"mmm")</f>
        <v>Apr</v>
      </c>
      <c r="H484" s="1" t="str">
        <f>TEXT(Sales_Performance_Detail_1[[#This Row],[Date]],"yyyy")</f>
        <v>2023</v>
      </c>
      <c r="I484" s="55" t="s">
        <v>279</v>
      </c>
      <c r="J484" s="55" t="s">
        <v>57</v>
      </c>
      <c r="K484" s="55" t="s">
        <v>16</v>
      </c>
    </row>
    <row r="485" spans="1:11" x14ac:dyDescent="0.25">
      <c r="A485" s="1">
        <v>45032</v>
      </c>
      <c r="B485" s="55" t="s">
        <v>98</v>
      </c>
      <c r="C485" s="55" t="s">
        <v>44</v>
      </c>
      <c r="D485" s="35">
        <v>2</v>
      </c>
      <c r="E485" s="35">
        <v>101</v>
      </c>
      <c r="F485" s="35">
        <v>202</v>
      </c>
      <c r="G485" s="1" t="str">
        <f>TEXT(Sales_Performance_Detail_1[[#This Row],[Date]],"mmm")</f>
        <v>Apr</v>
      </c>
      <c r="H485" s="1" t="str">
        <f>TEXT(Sales_Performance_Detail_1[[#This Row],[Date]],"yyyy")</f>
        <v>2023</v>
      </c>
      <c r="I485" s="55" t="s">
        <v>51</v>
      </c>
      <c r="J485" s="55" t="s">
        <v>51</v>
      </c>
      <c r="K485" s="55" t="s">
        <v>19</v>
      </c>
    </row>
    <row r="486" spans="1:11" x14ac:dyDescent="0.25">
      <c r="A486" s="1">
        <v>45032</v>
      </c>
      <c r="B486" s="55" t="s">
        <v>13</v>
      </c>
      <c r="C486" s="55" t="s">
        <v>10</v>
      </c>
      <c r="D486" s="35">
        <v>3</v>
      </c>
      <c r="E486" s="35">
        <v>178</v>
      </c>
      <c r="F486" s="35">
        <v>534</v>
      </c>
      <c r="G486" s="1" t="str">
        <f>TEXT(Sales_Performance_Detail_1[[#This Row],[Date]],"mmm")</f>
        <v>Apr</v>
      </c>
      <c r="H486" s="1" t="str">
        <f>TEXT(Sales_Performance_Detail_1[[#This Row],[Date]],"yyyy")</f>
        <v>2023</v>
      </c>
      <c r="I486" s="55" t="s">
        <v>15</v>
      </c>
      <c r="J486" s="55" t="s">
        <v>15</v>
      </c>
      <c r="K486" s="55" t="s">
        <v>16</v>
      </c>
    </row>
    <row r="487" spans="1:11" x14ac:dyDescent="0.25">
      <c r="A487" s="1">
        <v>45032</v>
      </c>
      <c r="B487" s="55" t="s">
        <v>134</v>
      </c>
      <c r="C487" s="55" t="s">
        <v>32</v>
      </c>
      <c r="D487" s="35">
        <v>3</v>
      </c>
      <c r="E487" s="35">
        <v>103</v>
      </c>
      <c r="F487" s="35">
        <v>309</v>
      </c>
      <c r="G487" s="1" t="str">
        <f>TEXT(Sales_Performance_Detail_1[[#This Row],[Date]],"mmm")</f>
        <v>Apr</v>
      </c>
      <c r="H487" s="1" t="str">
        <f>TEXT(Sales_Performance_Detail_1[[#This Row],[Date]],"yyyy")</f>
        <v>2023</v>
      </c>
      <c r="I487" s="55" t="s">
        <v>270</v>
      </c>
      <c r="J487" s="55" t="s">
        <v>33</v>
      </c>
      <c r="K487" s="55" t="s">
        <v>26</v>
      </c>
    </row>
    <row r="488" spans="1:11" x14ac:dyDescent="0.25">
      <c r="A488" s="1">
        <v>45032</v>
      </c>
      <c r="B488" s="55" t="s">
        <v>39</v>
      </c>
      <c r="C488" s="55" t="s">
        <v>37</v>
      </c>
      <c r="D488" s="35">
        <v>2</v>
      </c>
      <c r="E488" s="35">
        <v>247</v>
      </c>
      <c r="F488" s="35">
        <v>494</v>
      </c>
      <c r="G488" s="1" t="str">
        <f>TEXT(Sales_Performance_Detail_1[[#This Row],[Date]],"mmm")</f>
        <v>Apr</v>
      </c>
      <c r="H488" s="1" t="str">
        <f>TEXT(Sales_Performance_Detail_1[[#This Row],[Date]],"yyyy")</f>
        <v>2023</v>
      </c>
      <c r="I488" s="55" t="s">
        <v>268</v>
      </c>
      <c r="J488" s="55" t="s">
        <v>41</v>
      </c>
      <c r="K488" s="55" t="s">
        <v>16</v>
      </c>
    </row>
    <row r="489" spans="1:11" x14ac:dyDescent="0.25">
      <c r="A489" s="1">
        <v>45032</v>
      </c>
      <c r="B489" s="55" t="s">
        <v>42</v>
      </c>
      <c r="C489" s="55" t="s">
        <v>27</v>
      </c>
      <c r="D489" s="35">
        <v>1</v>
      </c>
      <c r="E489" s="35">
        <v>239</v>
      </c>
      <c r="F489" s="35">
        <v>239</v>
      </c>
      <c r="G489" s="1" t="str">
        <f>TEXT(Sales_Performance_Detail_1[[#This Row],[Date]],"mmm")</f>
        <v>Apr</v>
      </c>
      <c r="H489" s="1" t="str">
        <f>TEXT(Sales_Performance_Detail_1[[#This Row],[Date]],"yyyy")</f>
        <v>2023</v>
      </c>
      <c r="I489" s="55" t="s">
        <v>15</v>
      </c>
      <c r="J489" s="55" t="s">
        <v>15</v>
      </c>
      <c r="K489" s="55" t="s">
        <v>16</v>
      </c>
    </row>
    <row r="490" spans="1:11" x14ac:dyDescent="0.25">
      <c r="A490" s="1">
        <v>45033</v>
      </c>
      <c r="B490" s="55" t="s">
        <v>61</v>
      </c>
      <c r="C490" s="55" t="s">
        <v>44</v>
      </c>
      <c r="D490" s="35">
        <v>1</v>
      </c>
      <c r="E490" s="35">
        <v>321</v>
      </c>
      <c r="F490" s="35">
        <v>321</v>
      </c>
      <c r="G490" s="1" t="str">
        <f>TEXT(Sales_Performance_Detail_1[[#This Row],[Date]],"mmm")</f>
        <v>Apr</v>
      </c>
      <c r="H490" s="1" t="str">
        <f>TEXT(Sales_Performance_Detail_1[[#This Row],[Date]],"yyyy")</f>
        <v>2023</v>
      </c>
      <c r="I490" s="55" t="s">
        <v>275</v>
      </c>
      <c r="J490" s="55" t="s">
        <v>62</v>
      </c>
      <c r="K490" s="55" t="s">
        <v>19</v>
      </c>
    </row>
    <row r="491" spans="1:11" x14ac:dyDescent="0.25">
      <c r="A491" s="1">
        <v>45034</v>
      </c>
      <c r="B491" s="55" t="s">
        <v>63</v>
      </c>
      <c r="C491" s="55" t="s">
        <v>29</v>
      </c>
      <c r="D491" s="35">
        <v>2</v>
      </c>
      <c r="E491" s="35">
        <v>210</v>
      </c>
      <c r="F491" s="35">
        <v>420</v>
      </c>
      <c r="G491" s="1" t="str">
        <f>TEXT(Sales_Performance_Detail_1[[#This Row],[Date]],"mmm")</f>
        <v>Apr</v>
      </c>
      <c r="H491" s="1" t="str">
        <f>TEXT(Sales_Performance_Detail_1[[#This Row],[Date]],"yyyy")</f>
        <v>2023</v>
      </c>
      <c r="I491" s="55" t="s">
        <v>275</v>
      </c>
      <c r="J491" s="55" t="s">
        <v>64</v>
      </c>
      <c r="K491" s="55" t="s">
        <v>19</v>
      </c>
    </row>
    <row r="492" spans="1:11" x14ac:dyDescent="0.25">
      <c r="A492" s="1">
        <v>45034</v>
      </c>
      <c r="B492" s="55" t="s">
        <v>50</v>
      </c>
      <c r="C492" s="55" t="s">
        <v>32</v>
      </c>
      <c r="D492" s="35">
        <v>3</v>
      </c>
      <c r="E492" s="35">
        <v>216</v>
      </c>
      <c r="F492" s="35">
        <v>648</v>
      </c>
      <c r="G492" s="1" t="str">
        <f>TEXT(Sales_Performance_Detail_1[[#This Row],[Date]],"mmm")</f>
        <v>Apr</v>
      </c>
      <c r="H492" s="1" t="str">
        <f>TEXT(Sales_Performance_Detail_1[[#This Row],[Date]],"yyyy")</f>
        <v>2023</v>
      </c>
      <c r="I492" s="55" t="s">
        <v>51</v>
      </c>
      <c r="J492" s="55" t="s">
        <v>51</v>
      </c>
      <c r="K492" s="55" t="s">
        <v>19</v>
      </c>
    </row>
    <row r="493" spans="1:11" x14ac:dyDescent="0.25">
      <c r="A493" s="1">
        <v>45034</v>
      </c>
      <c r="B493" s="55" t="s">
        <v>137</v>
      </c>
      <c r="C493" s="55" t="s">
        <v>44</v>
      </c>
      <c r="D493" s="35">
        <v>21</v>
      </c>
      <c r="E493" s="35">
        <v>301</v>
      </c>
      <c r="F493" s="35">
        <v>6321</v>
      </c>
      <c r="G493" s="1" t="str">
        <f>TEXT(Sales_Performance_Detail_1[[#This Row],[Date]],"mmm")</f>
        <v>Apr</v>
      </c>
      <c r="H493" s="1" t="str">
        <f>TEXT(Sales_Performance_Detail_1[[#This Row],[Date]],"yyyy")</f>
        <v>2023</v>
      </c>
      <c r="I493" s="55" t="s">
        <v>272</v>
      </c>
      <c r="J493" s="55" t="s">
        <v>45</v>
      </c>
      <c r="K493" s="55" t="s">
        <v>12</v>
      </c>
    </row>
    <row r="494" spans="1:11" x14ac:dyDescent="0.25">
      <c r="A494" s="1">
        <v>45034</v>
      </c>
      <c r="B494" s="55" t="s">
        <v>126</v>
      </c>
      <c r="C494" s="55" t="s">
        <v>37</v>
      </c>
      <c r="D494" s="35">
        <v>2</v>
      </c>
      <c r="E494" s="35">
        <v>120</v>
      </c>
      <c r="F494" s="35">
        <v>240</v>
      </c>
      <c r="G494" s="1" t="str">
        <f>TEXT(Sales_Performance_Detail_1[[#This Row],[Date]],"mmm")</f>
        <v>Apr</v>
      </c>
      <c r="H494" s="1" t="str">
        <f>TEXT(Sales_Performance_Detail_1[[#This Row],[Date]],"yyyy")</f>
        <v>2023</v>
      </c>
      <c r="I494" s="55" t="s">
        <v>269</v>
      </c>
      <c r="J494" s="55" t="s">
        <v>78</v>
      </c>
      <c r="K494" s="55" t="s">
        <v>19</v>
      </c>
    </row>
    <row r="495" spans="1:11" x14ac:dyDescent="0.25">
      <c r="A495" s="1">
        <v>45034</v>
      </c>
      <c r="B495" s="55" t="s">
        <v>139</v>
      </c>
      <c r="C495" s="55" t="s">
        <v>44</v>
      </c>
      <c r="D495" s="35">
        <v>2</v>
      </c>
      <c r="E495" s="35">
        <v>250</v>
      </c>
      <c r="F495" s="35">
        <v>500</v>
      </c>
      <c r="G495" s="1" t="str">
        <f>TEXT(Sales_Performance_Detail_1[[#This Row],[Date]],"mmm")</f>
        <v>Apr</v>
      </c>
      <c r="H495" s="1" t="str">
        <f>TEXT(Sales_Performance_Detail_1[[#This Row],[Date]],"yyyy")</f>
        <v>2023</v>
      </c>
      <c r="I495" s="55" t="s">
        <v>274</v>
      </c>
      <c r="J495" s="55" t="s">
        <v>30</v>
      </c>
      <c r="K495" s="55" t="s">
        <v>16</v>
      </c>
    </row>
    <row r="496" spans="1:11" x14ac:dyDescent="0.25">
      <c r="A496" s="1">
        <v>45035</v>
      </c>
      <c r="B496" s="55" t="s">
        <v>77</v>
      </c>
      <c r="C496" s="55" t="s">
        <v>27</v>
      </c>
      <c r="D496" s="35">
        <v>2</v>
      </c>
      <c r="E496" s="35">
        <v>188</v>
      </c>
      <c r="F496" s="35">
        <v>376</v>
      </c>
      <c r="G496" s="1" t="str">
        <f>TEXT(Sales_Performance_Detail_1[[#This Row],[Date]],"mmm")</f>
        <v>Apr</v>
      </c>
      <c r="H496" s="1" t="str">
        <f>TEXT(Sales_Performance_Detail_1[[#This Row],[Date]],"yyyy")</f>
        <v>2023</v>
      </c>
      <c r="I496" s="55" t="s">
        <v>269</v>
      </c>
      <c r="J496" s="55" t="s">
        <v>78</v>
      </c>
      <c r="K496" s="55" t="s">
        <v>19</v>
      </c>
    </row>
    <row r="497" spans="1:11" x14ac:dyDescent="0.25">
      <c r="A497" s="1">
        <v>45035</v>
      </c>
      <c r="B497" s="55" t="s">
        <v>59</v>
      </c>
      <c r="C497" s="55" t="s">
        <v>29</v>
      </c>
      <c r="D497" s="35">
        <v>3</v>
      </c>
      <c r="E497" s="35">
        <v>471</v>
      </c>
      <c r="F497" s="35">
        <v>1413</v>
      </c>
      <c r="G497" s="1" t="str">
        <f>TEXT(Sales_Performance_Detail_1[[#This Row],[Date]],"mmm")</f>
        <v>Apr</v>
      </c>
      <c r="H497" s="1" t="str">
        <f>TEXT(Sales_Performance_Detail_1[[#This Row],[Date]],"yyyy")</f>
        <v>2023</v>
      </c>
      <c r="I497" s="55" t="s">
        <v>268</v>
      </c>
      <c r="J497" s="55" t="s">
        <v>41</v>
      </c>
      <c r="K497" s="55" t="s">
        <v>16</v>
      </c>
    </row>
    <row r="498" spans="1:11" x14ac:dyDescent="0.25">
      <c r="A498" s="1">
        <v>45035</v>
      </c>
      <c r="B498" s="55" t="s">
        <v>112</v>
      </c>
      <c r="C498" s="55" t="s">
        <v>37</v>
      </c>
      <c r="D498" s="35">
        <v>15</v>
      </c>
      <c r="E498" s="35">
        <v>110</v>
      </c>
      <c r="F498" s="35">
        <v>1650</v>
      </c>
      <c r="G498" s="1" t="str">
        <f>TEXT(Sales_Performance_Detail_1[[#This Row],[Date]],"mmm")</f>
        <v>Apr</v>
      </c>
      <c r="H498" s="1" t="str">
        <f>TEXT(Sales_Performance_Detail_1[[#This Row],[Date]],"yyyy")</f>
        <v>2023</v>
      </c>
      <c r="I498" s="55" t="s">
        <v>276</v>
      </c>
      <c r="J498" s="55" t="s">
        <v>101</v>
      </c>
      <c r="K498" s="55" t="s">
        <v>12</v>
      </c>
    </row>
    <row r="499" spans="1:11" x14ac:dyDescent="0.25">
      <c r="A499" s="1">
        <v>45035</v>
      </c>
      <c r="B499" s="55" t="s">
        <v>49</v>
      </c>
      <c r="C499" s="55" t="s">
        <v>44</v>
      </c>
      <c r="D499" s="35">
        <v>3</v>
      </c>
      <c r="E499" s="35">
        <v>189</v>
      </c>
      <c r="F499" s="35">
        <v>567</v>
      </c>
      <c r="G499" s="1" t="str">
        <f>TEXT(Sales_Performance_Detail_1[[#This Row],[Date]],"mmm")</f>
        <v>Apr</v>
      </c>
      <c r="H499" s="1" t="str">
        <f>TEXT(Sales_Performance_Detail_1[[#This Row],[Date]],"yyyy")</f>
        <v>2023</v>
      </c>
      <c r="I499" s="55" t="s">
        <v>268</v>
      </c>
      <c r="J499" s="55" t="s">
        <v>41</v>
      </c>
      <c r="K499" s="55" t="s">
        <v>16</v>
      </c>
    </row>
    <row r="500" spans="1:11" x14ac:dyDescent="0.25">
      <c r="A500" s="1">
        <v>45035</v>
      </c>
      <c r="B500" s="55" t="s">
        <v>43</v>
      </c>
      <c r="C500" s="55" t="s">
        <v>29</v>
      </c>
      <c r="D500" s="35">
        <v>3</v>
      </c>
      <c r="E500" s="35">
        <v>277</v>
      </c>
      <c r="F500" s="35">
        <v>831</v>
      </c>
      <c r="G500" s="1" t="str">
        <f>TEXT(Sales_Performance_Detail_1[[#This Row],[Date]],"mmm")</f>
        <v>Apr</v>
      </c>
      <c r="H500" s="1" t="str">
        <f>TEXT(Sales_Performance_Detail_1[[#This Row],[Date]],"yyyy")</f>
        <v>2023</v>
      </c>
      <c r="I500" s="55" t="s">
        <v>272</v>
      </c>
      <c r="J500" s="55" t="s">
        <v>45</v>
      </c>
      <c r="K500" s="55" t="s">
        <v>12</v>
      </c>
    </row>
    <row r="501" spans="1:11" x14ac:dyDescent="0.25">
      <c r="A501" s="1">
        <v>45035</v>
      </c>
      <c r="B501" s="55" t="s">
        <v>34</v>
      </c>
      <c r="C501" s="55" t="s">
        <v>37</v>
      </c>
      <c r="D501" s="35">
        <v>2</v>
      </c>
      <c r="E501" s="35">
        <v>463</v>
      </c>
      <c r="F501" s="35">
        <v>926</v>
      </c>
      <c r="G501" s="1" t="str">
        <f>TEXT(Sales_Performance_Detail_1[[#This Row],[Date]],"mmm")</f>
        <v>Apr</v>
      </c>
      <c r="H501" s="1" t="str">
        <f>TEXT(Sales_Performance_Detail_1[[#This Row],[Date]],"yyyy")</f>
        <v>2023</v>
      </c>
      <c r="I501" s="55" t="s">
        <v>278</v>
      </c>
      <c r="J501" s="55" t="s">
        <v>36</v>
      </c>
      <c r="K501" s="55" t="s">
        <v>16</v>
      </c>
    </row>
    <row r="502" spans="1:11" x14ac:dyDescent="0.25">
      <c r="A502" s="1">
        <v>45035</v>
      </c>
      <c r="B502" s="55" t="s">
        <v>50</v>
      </c>
      <c r="C502" s="55" t="s">
        <v>14</v>
      </c>
      <c r="D502" s="35">
        <v>2</v>
      </c>
      <c r="E502" s="35">
        <v>230</v>
      </c>
      <c r="F502" s="35">
        <v>460</v>
      </c>
      <c r="G502" s="1" t="str">
        <f>TEXT(Sales_Performance_Detail_1[[#This Row],[Date]],"mmm")</f>
        <v>Apr</v>
      </c>
      <c r="H502" s="1" t="str">
        <f>TEXT(Sales_Performance_Detail_1[[#This Row],[Date]],"yyyy")</f>
        <v>2023</v>
      </c>
      <c r="I502" s="55" t="s">
        <v>51</v>
      </c>
      <c r="J502" s="55" t="s">
        <v>51</v>
      </c>
      <c r="K502" s="55" t="s">
        <v>19</v>
      </c>
    </row>
    <row r="503" spans="1:11" x14ac:dyDescent="0.25">
      <c r="A503" s="1">
        <v>45035</v>
      </c>
      <c r="B503" s="55" t="s">
        <v>43</v>
      </c>
      <c r="C503" s="55" t="s">
        <v>46</v>
      </c>
      <c r="D503" s="35">
        <v>1</v>
      </c>
      <c r="E503" s="35">
        <v>332</v>
      </c>
      <c r="F503" s="35">
        <v>332</v>
      </c>
      <c r="G503" s="1" t="str">
        <f>TEXT(Sales_Performance_Detail_1[[#This Row],[Date]],"mmm")</f>
        <v>Apr</v>
      </c>
      <c r="H503" s="1" t="str">
        <f>TEXT(Sales_Performance_Detail_1[[#This Row],[Date]],"yyyy")</f>
        <v>2023</v>
      </c>
      <c r="I503" s="55" t="s">
        <v>272</v>
      </c>
      <c r="J503" s="55" t="s">
        <v>45</v>
      </c>
      <c r="K503" s="55" t="s">
        <v>12</v>
      </c>
    </row>
    <row r="504" spans="1:11" x14ac:dyDescent="0.25">
      <c r="A504" s="1">
        <v>45036</v>
      </c>
      <c r="B504" s="55" t="s">
        <v>54</v>
      </c>
      <c r="C504" s="55" t="s">
        <v>40</v>
      </c>
      <c r="D504" s="35">
        <v>1</v>
      </c>
      <c r="E504" s="35">
        <v>309</v>
      </c>
      <c r="F504" s="35">
        <v>309</v>
      </c>
      <c r="G504" s="1" t="str">
        <f>TEXT(Sales_Performance_Detail_1[[#This Row],[Date]],"mmm")</f>
        <v>Apr</v>
      </c>
      <c r="H504" s="1" t="str">
        <f>TEXT(Sales_Performance_Detail_1[[#This Row],[Date]],"yyyy")</f>
        <v>2023</v>
      </c>
      <c r="I504" s="55" t="s">
        <v>15</v>
      </c>
      <c r="J504" s="55" t="s">
        <v>15</v>
      </c>
      <c r="K504" s="55" t="s">
        <v>16</v>
      </c>
    </row>
    <row r="505" spans="1:11" x14ac:dyDescent="0.25">
      <c r="A505" s="1">
        <v>45036</v>
      </c>
      <c r="B505" s="55" t="s">
        <v>115</v>
      </c>
      <c r="C505" s="55" t="s">
        <v>29</v>
      </c>
      <c r="D505" s="35">
        <v>1</v>
      </c>
      <c r="E505" s="35">
        <v>323</v>
      </c>
      <c r="F505" s="35">
        <v>323</v>
      </c>
      <c r="G505" s="1" t="str">
        <f>TEXT(Sales_Performance_Detail_1[[#This Row],[Date]],"mmm")</f>
        <v>Apr</v>
      </c>
      <c r="H505" s="1" t="str">
        <f>TEXT(Sales_Performance_Detail_1[[#This Row],[Date]],"yyyy")</f>
        <v>2023</v>
      </c>
      <c r="I505" s="55" t="s">
        <v>269</v>
      </c>
      <c r="J505" s="55" t="s">
        <v>78</v>
      </c>
      <c r="K505" s="55" t="s">
        <v>19</v>
      </c>
    </row>
    <row r="506" spans="1:11" x14ac:dyDescent="0.25">
      <c r="A506" s="1">
        <v>45036</v>
      </c>
      <c r="B506" s="55" t="s">
        <v>129</v>
      </c>
      <c r="C506" s="55" t="s">
        <v>14</v>
      </c>
      <c r="D506" s="35">
        <v>4</v>
      </c>
      <c r="E506" s="35">
        <v>370</v>
      </c>
      <c r="F506" s="35">
        <v>1480</v>
      </c>
      <c r="G506" s="1" t="str">
        <f>TEXT(Sales_Performance_Detail_1[[#This Row],[Date]],"mmm")</f>
        <v>Apr</v>
      </c>
      <c r="H506" s="1" t="str">
        <f>TEXT(Sales_Performance_Detail_1[[#This Row],[Date]],"yyyy")</f>
        <v>2023</v>
      </c>
      <c r="I506" s="55" t="s">
        <v>268</v>
      </c>
      <c r="J506" s="55" t="s">
        <v>86</v>
      </c>
      <c r="K506" s="55" t="s">
        <v>16</v>
      </c>
    </row>
    <row r="507" spans="1:11" x14ac:dyDescent="0.25">
      <c r="A507" s="1">
        <v>45036</v>
      </c>
      <c r="B507" s="55" t="s">
        <v>31</v>
      </c>
      <c r="C507" s="55" t="s">
        <v>10</v>
      </c>
      <c r="D507" s="35">
        <v>6</v>
      </c>
      <c r="E507" s="35">
        <v>116</v>
      </c>
      <c r="F507" s="35">
        <v>696</v>
      </c>
      <c r="G507" s="1" t="str">
        <f>TEXT(Sales_Performance_Detail_1[[#This Row],[Date]],"mmm")</f>
        <v>Apr</v>
      </c>
      <c r="H507" s="1" t="str">
        <f>TEXT(Sales_Performance_Detail_1[[#This Row],[Date]],"yyyy")</f>
        <v>2023</v>
      </c>
      <c r="I507" s="55" t="s">
        <v>270</v>
      </c>
      <c r="J507" s="55" t="s">
        <v>33</v>
      </c>
      <c r="K507" s="55" t="s">
        <v>26</v>
      </c>
    </row>
    <row r="508" spans="1:11" x14ac:dyDescent="0.25">
      <c r="A508" s="1">
        <v>45036</v>
      </c>
      <c r="B508" s="55" t="s">
        <v>91</v>
      </c>
      <c r="C508" s="55" t="s">
        <v>35</v>
      </c>
      <c r="D508" s="35">
        <v>2</v>
      </c>
      <c r="E508" s="35">
        <v>420</v>
      </c>
      <c r="F508" s="35">
        <v>840</v>
      </c>
      <c r="G508" s="1" t="str">
        <f>TEXT(Sales_Performance_Detail_1[[#This Row],[Date]],"mmm")</f>
        <v>Apr</v>
      </c>
      <c r="H508" s="1" t="str">
        <f>TEXT(Sales_Performance_Detail_1[[#This Row],[Date]],"yyyy")</f>
        <v>2023</v>
      </c>
      <c r="I508" s="55" t="s">
        <v>15</v>
      </c>
      <c r="J508" s="55" t="s">
        <v>15</v>
      </c>
      <c r="K508" s="55" t="s">
        <v>16</v>
      </c>
    </row>
    <row r="509" spans="1:11" x14ac:dyDescent="0.25">
      <c r="A509" s="1">
        <v>45036</v>
      </c>
      <c r="B509" s="55" t="s">
        <v>137</v>
      </c>
      <c r="C509" s="55" t="s">
        <v>40</v>
      </c>
      <c r="D509" s="35">
        <v>2</v>
      </c>
      <c r="E509" s="35">
        <v>301</v>
      </c>
      <c r="F509" s="35">
        <v>602</v>
      </c>
      <c r="G509" s="1" t="str">
        <f>TEXT(Sales_Performance_Detail_1[[#This Row],[Date]],"mmm")</f>
        <v>Apr</v>
      </c>
      <c r="H509" s="1" t="str">
        <f>TEXT(Sales_Performance_Detail_1[[#This Row],[Date]],"yyyy")</f>
        <v>2023</v>
      </c>
      <c r="I509" s="55" t="s">
        <v>272</v>
      </c>
      <c r="J509" s="55" t="s">
        <v>45</v>
      </c>
      <c r="K509" s="55" t="s">
        <v>12</v>
      </c>
    </row>
    <row r="510" spans="1:11" x14ac:dyDescent="0.25">
      <c r="A510" s="1">
        <v>45036</v>
      </c>
      <c r="B510" s="55" t="s">
        <v>112</v>
      </c>
      <c r="C510" s="55" t="s">
        <v>32</v>
      </c>
      <c r="D510" s="35">
        <v>3</v>
      </c>
      <c r="E510" s="35">
        <v>110</v>
      </c>
      <c r="F510" s="35">
        <v>330</v>
      </c>
      <c r="G510" s="1" t="str">
        <f>TEXT(Sales_Performance_Detail_1[[#This Row],[Date]],"mmm")</f>
        <v>Apr</v>
      </c>
      <c r="H510" s="1" t="str">
        <f>TEXT(Sales_Performance_Detail_1[[#This Row],[Date]],"yyyy")</f>
        <v>2023</v>
      </c>
      <c r="I510" s="55" t="s">
        <v>276</v>
      </c>
      <c r="J510" s="55" t="s">
        <v>101</v>
      </c>
      <c r="K510" s="55" t="s">
        <v>12</v>
      </c>
    </row>
    <row r="511" spans="1:11" x14ac:dyDescent="0.25">
      <c r="A511" s="1">
        <v>45036</v>
      </c>
      <c r="B511" s="55" t="s">
        <v>17</v>
      </c>
      <c r="C511" s="55" t="s">
        <v>10</v>
      </c>
      <c r="D511" s="35">
        <v>2</v>
      </c>
      <c r="E511" s="35">
        <v>461</v>
      </c>
      <c r="F511" s="35">
        <v>922</v>
      </c>
      <c r="G511" s="1" t="str">
        <f>TEXT(Sales_Performance_Detail_1[[#This Row],[Date]],"mmm")</f>
        <v>Apr</v>
      </c>
      <c r="H511" s="1" t="str">
        <f>TEXT(Sales_Performance_Detail_1[[#This Row],[Date]],"yyyy")</f>
        <v>2023</v>
      </c>
      <c r="I511" s="55" t="s">
        <v>275</v>
      </c>
      <c r="J511" s="55" t="s">
        <v>18</v>
      </c>
      <c r="K511" s="55" t="s">
        <v>19</v>
      </c>
    </row>
    <row r="512" spans="1:11" x14ac:dyDescent="0.25">
      <c r="A512" s="1">
        <v>45036</v>
      </c>
      <c r="B512" s="55" t="s">
        <v>126</v>
      </c>
      <c r="C512" s="55" t="s">
        <v>29</v>
      </c>
      <c r="D512" s="35">
        <v>3</v>
      </c>
      <c r="E512" s="35">
        <v>199</v>
      </c>
      <c r="F512" s="35">
        <v>597</v>
      </c>
      <c r="G512" s="1" t="str">
        <f>TEXT(Sales_Performance_Detail_1[[#This Row],[Date]],"mmm")</f>
        <v>Apr</v>
      </c>
      <c r="H512" s="1" t="str">
        <f>TEXT(Sales_Performance_Detail_1[[#This Row],[Date]],"yyyy")</f>
        <v>2023</v>
      </c>
      <c r="I512" s="55" t="s">
        <v>269</v>
      </c>
      <c r="J512" s="55" t="s">
        <v>78</v>
      </c>
      <c r="K512" s="55" t="s">
        <v>19</v>
      </c>
    </row>
    <row r="513" spans="1:11" x14ac:dyDescent="0.25">
      <c r="A513" s="1">
        <v>45036</v>
      </c>
      <c r="B513" s="55" t="s">
        <v>117</v>
      </c>
      <c r="C513" s="55" t="s">
        <v>40</v>
      </c>
      <c r="D513" s="35">
        <v>2</v>
      </c>
      <c r="E513" s="35">
        <v>352</v>
      </c>
      <c r="F513" s="35">
        <v>704</v>
      </c>
      <c r="G513" s="1" t="str">
        <f>TEXT(Sales_Performance_Detail_1[[#This Row],[Date]],"mmm")</f>
        <v>Apr</v>
      </c>
      <c r="H513" s="1" t="str">
        <f>TEXT(Sales_Performance_Detail_1[[#This Row],[Date]],"yyyy")</f>
        <v>2023</v>
      </c>
      <c r="I513" s="55" t="s">
        <v>51</v>
      </c>
      <c r="J513" s="55" t="s">
        <v>51</v>
      </c>
      <c r="K513" s="55" t="s">
        <v>19</v>
      </c>
    </row>
    <row r="514" spans="1:11" x14ac:dyDescent="0.25">
      <c r="A514" s="1">
        <v>45036</v>
      </c>
      <c r="B514" s="55" t="s">
        <v>31</v>
      </c>
      <c r="C514" s="55" t="s">
        <v>44</v>
      </c>
      <c r="D514" s="35">
        <v>3</v>
      </c>
      <c r="E514" s="35">
        <v>167</v>
      </c>
      <c r="F514" s="35">
        <v>501</v>
      </c>
      <c r="G514" s="1" t="str">
        <f>TEXT(Sales_Performance_Detail_1[[#This Row],[Date]],"mmm")</f>
        <v>Apr</v>
      </c>
      <c r="H514" s="1" t="str">
        <f>TEXT(Sales_Performance_Detail_1[[#This Row],[Date]],"yyyy")</f>
        <v>2023</v>
      </c>
      <c r="I514" s="55" t="s">
        <v>270</v>
      </c>
      <c r="J514" s="55" t="s">
        <v>33</v>
      </c>
      <c r="K514" s="55" t="s">
        <v>26</v>
      </c>
    </row>
    <row r="515" spans="1:11" x14ac:dyDescent="0.25">
      <c r="A515" s="1">
        <v>45037</v>
      </c>
      <c r="B515" s="55" t="s">
        <v>52</v>
      </c>
      <c r="C515" s="55" t="s">
        <v>24</v>
      </c>
      <c r="D515" s="35">
        <v>2</v>
      </c>
      <c r="E515" s="35">
        <v>238</v>
      </c>
      <c r="F515" s="35">
        <v>476</v>
      </c>
      <c r="G515" s="1" t="str">
        <f>TEXT(Sales_Performance_Detail_1[[#This Row],[Date]],"mmm")</f>
        <v>Apr</v>
      </c>
      <c r="H515" s="1" t="str">
        <f>TEXT(Sales_Performance_Detail_1[[#This Row],[Date]],"yyyy")</f>
        <v>2023</v>
      </c>
      <c r="I515" s="55" t="s">
        <v>15</v>
      </c>
      <c r="J515" s="55" t="s">
        <v>15</v>
      </c>
      <c r="K515" s="55" t="s">
        <v>16</v>
      </c>
    </row>
    <row r="516" spans="1:11" x14ac:dyDescent="0.25">
      <c r="A516" s="1">
        <v>45037</v>
      </c>
      <c r="B516" s="55" t="s">
        <v>117</v>
      </c>
      <c r="C516" s="55" t="s">
        <v>27</v>
      </c>
      <c r="D516" s="35">
        <v>14</v>
      </c>
      <c r="E516" s="35">
        <v>444</v>
      </c>
      <c r="F516" s="35">
        <v>6216</v>
      </c>
      <c r="G516" s="1" t="str">
        <f>TEXT(Sales_Performance_Detail_1[[#This Row],[Date]],"mmm")</f>
        <v>Apr</v>
      </c>
      <c r="H516" s="1" t="str">
        <f>TEXT(Sales_Performance_Detail_1[[#This Row],[Date]],"yyyy")</f>
        <v>2023</v>
      </c>
      <c r="I516" s="55" t="s">
        <v>51</v>
      </c>
      <c r="J516" s="55" t="s">
        <v>51</v>
      </c>
      <c r="K516" s="55" t="s">
        <v>19</v>
      </c>
    </row>
    <row r="517" spans="1:11" x14ac:dyDescent="0.25">
      <c r="A517" s="1">
        <v>45038</v>
      </c>
      <c r="B517" s="55" t="s">
        <v>105</v>
      </c>
      <c r="C517" s="55" t="s">
        <v>35</v>
      </c>
      <c r="D517" s="35">
        <v>2</v>
      </c>
      <c r="E517" s="35">
        <v>481</v>
      </c>
      <c r="F517" s="35">
        <v>962</v>
      </c>
      <c r="G517" s="1" t="str">
        <f>TEXT(Sales_Performance_Detail_1[[#This Row],[Date]],"mmm")</f>
        <v>Apr</v>
      </c>
      <c r="H517" s="1" t="str">
        <f>TEXT(Sales_Performance_Detail_1[[#This Row],[Date]],"yyyy")</f>
        <v>2023</v>
      </c>
      <c r="I517" s="55" t="s">
        <v>275</v>
      </c>
      <c r="J517" s="55" t="s">
        <v>18</v>
      </c>
      <c r="K517" s="55" t="s">
        <v>19</v>
      </c>
    </row>
    <row r="518" spans="1:11" x14ac:dyDescent="0.25">
      <c r="A518" s="1">
        <v>45038</v>
      </c>
      <c r="B518" s="55" t="s">
        <v>71</v>
      </c>
      <c r="C518" s="55" t="s">
        <v>44</v>
      </c>
      <c r="D518" s="35">
        <v>3</v>
      </c>
      <c r="E518" s="35">
        <v>301</v>
      </c>
      <c r="F518" s="35">
        <v>903</v>
      </c>
      <c r="G518" s="1" t="str">
        <f>TEXT(Sales_Performance_Detail_1[[#This Row],[Date]],"mmm")</f>
        <v>Apr</v>
      </c>
      <c r="H518" s="1" t="str">
        <f>TEXT(Sales_Performance_Detail_1[[#This Row],[Date]],"yyyy")</f>
        <v>2023</v>
      </c>
      <c r="I518" s="55" t="s">
        <v>15</v>
      </c>
      <c r="J518" s="55" t="s">
        <v>15</v>
      </c>
      <c r="K518" s="55" t="s">
        <v>16</v>
      </c>
    </row>
    <row r="519" spans="1:11" x14ac:dyDescent="0.25">
      <c r="A519" s="1">
        <v>45038</v>
      </c>
      <c r="B519" s="55" t="s">
        <v>63</v>
      </c>
      <c r="C519" s="55" t="s">
        <v>46</v>
      </c>
      <c r="D519" s="35">
        <v>2</v>
      </c>
      <c r="E519" s="35">
        <v>243</v>
      </c>
      <c r="F519" s="35">
        <v>486</v>
      </c>
      <c r="G519" s="1" t="str">
        <f>TEXT(Sales_Performance_Detail_1[[#This Row],[Date]],"mmm")</f>
        <v>Apr</v>
      </c>
      <c r="H519" s="1" t="str">
        <f>TEXT(Sales_Performance_Detail_1[[#This Row],[Date]],"yyyy")</f>
        <v>2023</v>
      </c>
      <c r="I519" s="55" t="s">
        <v>275</v>
      </c>
      <c r="J519" s="55" t="s">
        <v>64</v>
      </c>
      <c r="K519" s="55" t="s">
        <v>19</v>
      </c>
    </row>
    <row r="520" spans="1:11" x14ac:dyDescent="0.25">
      <c r="A520" s="1">
        <v>45038</v>
      </c>
      <c r="B520" s="55" t="s">
        <v>77</v>
      </c>
      <c r="C520" s="55" t="s">
        <v>14</v>
      </c>
      <c r="D520" s="35">
        <v>2</v>
      </c>
      <c r="E520" s="35">
        <v>314</v>
      </c>
      <c r="F520" s="35">
        <v>628</v>
      </c>
      <c r="G520" s="1" t="str">
        <f>TEXT(Sales_Performance_Detail_1[[#This Row],[Date]],"mmm")</f>
        <v>Apr</v>
      </c>
      <c r="H520" s="1" t="str">
        <f>TEXT(Sales_Performance_Detail_1[[#This Row],[Date]],"yyyy")</f>
        <v>2023</v>
      </c>
      <c r="I520" s="55" t="s">
        <v>269</v>
      </c>
      <c r="J520" s="55" t="s">
        <v>78</v>
      </c>
      <c r="K520" s="55" t="s">
        <v>19</v>
      </c>
    </row>
    <row r="521" spans="1:11" x14ac:dyDescent="0.25">
      <c r="A521" s="1">
        <v>45038</v>
      </c>
      <c r="B521" s="55" t="s">
        <v>49</v>
      </c>
      <c r="C521" s="55" t="s">
        <v>44</v>
      </c>
      <c r="D521" s="35">
        <v>3</v>
      </c>
      <c r="E521" s="35">
        <v>277</v>
      </c>
      <c r="F521" s="35">
        <v>831</v>
      </c>
      <c r="G521" s="1" t="str">
        <f>TEXT(Sales_Performance_Detail_1[[#This Row],[Date]],"mmm")</f>
        <v>Apr</v>
      </c>
      <c r="H521" s="1" t="str">
        <f>TEXT(Sales_Performance_Detail_1[[#This Row],[Date]],"yyyy")</f>
        <v>2023</v>
      </c>
      <c r="I521" s="55" t="s">
        <v>268</v>
      </c>
      <c r="J521" s="55" t="s">
        <v>41</v>
      </c>
      <c r="K521" s="55" t="s">
        <v>16</v>
      </c>
    </row>
    <row r="522" spans="1:11" x14ac:dyDescent="0.25">
      <c r="A522" s="1">
        <v>45039</v>
      </c>
      <c r="B522" s="55" t="s">
        <v>63</v>
      </c>
      <c r="C522" s="55" t="s">
        <v>37</v>
      </c>
      <c r="D522" s="35">
        <v>1</v>
      </c>
      <c r="E522" s="35">
        <v>164</v>
      </c>
      <c r="F522" s="35">
        <v>164</v>
      </c>
      <c r="G522" s="1" t="str">
        <f>TEXT(Sales_Performance_Detail_1[[#This Row],[Date]],"mmm")</f>
        <v>Apr</v>
      </c>
      <c r="H522" s="1" t="str">
        <f>TEXT(Sales_Performance_Detail_1[[#This Row],[Date]],"yyyy")</f>
        <v>2023</v>
      </c>
      <c r="I522" s="55" t="s">
        <v>275</v>
      </c>
      <c r="J522" s="55" t="s">
        <v>64</v>
      </c>
      <c r="K522" s="55" t="s">
        <v>19</v>
      </c>
    </row>
    <row r="523" spans="1:11" x14ac:dyDescent="0.25">
      <c r="A523" s="1">
        <v>45039</v>
      </c>
      <c r="B523" s="55" t="s">
        <v>63</v>
      </c>
      <c r="C523" s="55" t="s">
        <v>27</v>
      </c>
      <c r="D523" s="35">
        <v>1</v>
      </c>
      <c r="E523" s="35">
        <v>208</v>
      </c>
      <c r="F523" s="35">
        <v>208</v>
      </c>
      <c r="G523" s="1" t="str">
        <f>TEXT(Sales_Performance_Detail_1[[#This Row],[Date]],"mmm")</f>
        <v>Apr</v>
      </c>
      <c r="H523" s="1" t="str">
        <f>TEXT(Sales_Performance_Detail_1[[#This Row],[Date]],"yyyy")</f>
        <v>2023</v>
      </c>
      <c r="I523" s="55" t="s">
        <v>275</v>
      </c>
      <c r="J523" s="55" t="s">
        <v>64</v>
      </c>
      <c r="K523" s="55" t="s">
        <v>19</v>
      </c>
    </row>
    <row r="524" spans="1:11" x14ac:dyDescent="0.25">
      <c r="A524" s="1">
        <v>45039</v>
      </c>
      <c r="B524" s="55" t="s">
        <v>137</v>
      </c>
      <c r="C524" s="55" t="s">
        <v>10</v>
      </c>
      <c r="D524" s="35">
        <v>1</v>
      </c>
      <c r="E524" s="35">
        <v>162</v>
      </c>
      <c r="F524" s="35">
        <v>162</v>
      </c>
      <c r="G524" s="1" t="str">
        <f>TEXT(Sales_Performance_Detail_1[[#This Row],[Date]],"mmm")</f>
        <v>Apr</v>
      </c>
      <c r="H524" s="1" t="str">
        <f>TEXT(Sales_Performance_Detail_1[[#This Row],[Date]],"yyyy")</f>
        <v>2023</v>
      </c>
      <c r="I524" s="55" t="s">
        <v>272</v>
      </c>
      <c r="J524" s="55" t="s">
        <v>45</v>
      </c>
      <c r="K524" s="55" t="s">
        <v>12</v>
      </c>
    </row>
    <row r="525" spans="1:11" x14ac:dyDescent="0.25">
      <c r="A525" s="1">
        <v>45039</v>
      </c>
      <c r="B525" s="55" t="s">
        <v>141</v>
      </c>
      <c r="C525" s="55" t="s">
        <v>37</v>
      </c>
      <c r="D525" s="35">
        <v>3</v>
      </c>
      <c r="E525" s="35">
        <v>196</v>
      </c>
      <c r="F525" s="35">
        <v>588</v>
      </c>
      <c r="G525" s="1" t="str">
        <f>TEXT(Sales_Performance_Detail_1[[#This Row],[Date]],"mmm")</f>
        <v>Apr</v>
      </c>
      <c r="H525" s="1" t="str">
        <f>TEXT(Sales_Performance_Detail_1[[#This Row],[Date]],"yyyy")</f>
        <v>2023</v>
      </c>
      <c r="I525" s="55" t="s">
        <v>272</v>
      </c>
      <c r="J525" s="55" t="s">
        <v>45</v>
      </c>
      <c r="K525" s="55" t="s">
        <v>12</v>
      </c>
    </row>
    <row r="526" spans="1:11" x14ac:dyDescent="0.25">
      <c r="A526" s="1">
        <v>45039</v>
      </c>
      <c r="B526" s="55" t="s">
        <v>94</v>
      </c>
      <c r="C526" s="55" t="s">
        <v>44</v>
      </c>
      <c r="D526" s="35">
        <v>14</v>
      </c>
      <c r="E526" s="35">
        <v>285</v>
      </c>
      <c r="F526" s="35">
        <v>3990</v>
      </c>
      <c r="G526" s="1" t="str">
        <f>TEXT(Sales_Performance_Detail_1[[#This Row],[Date]],"mmm")</f>
        <v>Apr</v>
      </c>
      <c r="H526" s="1" t="str">
        <f>TEXT(Sales_Performance_Detail_1[[#This Row],[Date]],"yyyy")</f>
        <v>2023</v>
      </c>
      <c r="I526" s="55" t="s">
        <v>271</v>
      </c>
      <c r="J526" s="55" t="s">
        <v>25</v>
      </c>
      <c r="K526" s="55" t="s">
        <v>26</v>
      </c>
    </row>
    <row r="527" spans="1:11" x14ac:dyDescent="0.25">
      <c r="A527" s="1">
        <v>45039</v>
      </c>
      <c r="B527" s="55" t="s">
        <v>39</v>
      </c>
      <c r="C527" s="55" t="s">
        <v>44</v>
      </c>
      <c r="D527" s="35">
        <v>2</v>
      </c>
      <c r="E527" s="35">
        <v>113</v>
      </c>
      <c r="F527" s="35">
        <v>226</v>
      </c>
      <c r="G527" s="1" t="str">
        <f>TEXT(Sales_Performance_Detail_1[[#This Row],[Date]],"mmm")</f>
        <v>Apr</v>
      </c>
      <c r="H527" s="1" t="str">
        <f>TEXT(Sales_Performance_Detail_1[[#This Row],[Date]],"yyyy")</f>
        <v>2023</v>
      </c>
      <c r="I527" s="55" t="s">
        <v>268</v>
      </c>
      <c r="J527" s="55" t="s">
        <v>41</v>
      </c>
      <c r="K527" s="55" t="s">
        <v>16</v>
      </c>
    </row>
    <row r="528" spans="1:11" x14ac:dyDescent="0.25">
      <c r="A528" s="1">
        <v>45039</v>
      </c>
      <c r="B528" s="55" t="s">
        <v>115</v>
      </c>
      <c r="C528" s="55" t="s">
        <v>37</v>
      </c>
      <c r="D528" s="35">
        <v>3</v>
      </c>
      <c r="E528" s="35">
        <v>107</v>
      </c>
      <c r="F528" s="35">
        <v>321</v>
      </c>
      <c r="G528" s="1" t="str">
        <f>TEXT(Sales_Performance_Detail_1[[#This Row],[Date]],"mmm")</f>
        <v>Apr</v>
      </c>
      <c r="H528" s="1" t="str">
        <f>TEXT(Sales_Performance_Detail_1[[#This Row],[Date]],"yyyy")</f>
        <v>2023</v>
      </c>
      <c r="I528" s="55" t="s">
        <v>269</v>
      </c>
      <c r="J528" s="55" t="s">
        <v>78</v>
      </c>
      <c r="K528" s="55" t="s">
        <v>19</v>
      </c>
    </row>
    <row r="529" spans="1:11" x14ac:dyDescent="0.25">
      <c r="A529" s="1">
        <v>45040</v>
      </c>
      <c r="B529" s="55" t="s">
        <v>105</v>
      </c>
      <c r="C529" s="55" t="s">
        <v>40</v>
      </c>
      <c r="D529" s="35">
        <v>2</v>
      </c>
      <c r="E529" s="35">
        <v>407</v>
      </c>
      <c r="F529" s="35">
        <v>814</v>
      </c>
      <c r="G529" s="1" t="str">
        <f>TEXT(Sales_Performance_Detail_1[[#This Row],[Date]],"mmm")</f>
        <v>Apr</v>
      </c>
      <c r="H529" s="1" t="str">
        <f>TEXT(Sales_Performance_Detail_1[[#This Row],[Date]],"yyyy")</f>
        <v>2023</v>
      </c>
      <c r="I529" s="55" t="s">
        <v>275</v>
      </c>
      <c r="J529" s="55" t="s">
        <v>18</v>
      </c>
      <c r="K529" s="55" t="s">
        <v>19</v>
      </c>
    </row>
    <row r="530" spans="1:11" x14ac:dyDescent="0.25">
      <c r="A530" s="1">
        <v>45040</v>
      </c>
      <c r="B530" s="55" t="s">
        <v>34</v>
      </c>
      <c r="C530" s="55" t="s">
        <v>46</v>
      </c>
      <c r="D530" s="35">
        <v>1</v>
      </c>
      <c r="E530" s="35">
        <v>447</v>
      </c>
      <c r="F530" s="35">
        <v>447</v>
      </c>
      <c r="G530" s="1" t="str">
        <f>TEXT(Sales_Performance_Detail_1[[#This Row],[Date]],"mmm")</f>
        <v>Apr</v>
      </c>
      <c r="H530" s="1" t="str">
        <f>TEXT(Sales_Performance_Detail_1[[#This Row],[Date]],"yyyy")</f>
        <v>2023</v>
      </c>
      <c r="I530" s="55" t="s">
        <v>278</v>
      </c>
      <c r="J530" s="55" t="s">
        <v>36</v>
      </c>
      <c r="K530" s="55" t="s">
        <v>16</v>
      </c>
    </row>
    <row r="531" spans="1:11" x14ac:dyDescent="0.25">
      <c r="A531" s="1">
        <v>45040</v>
      </c>
      <c r="B531" s="55" t="s">
        <v>71</v>
      </c>
      <c r="C531" s="55" t="s">
        <v>27</v>
      </c>
      <c r="D531" s="35">
        <v>1</v>
      </c>
      <c r="E531" s="35">
        <v>121</v>
      </c>
      <c r="F531" s="35">
        <v>121</v>
      </c>
      <c r="G531" s="1" t="str">
        <f>TEXT(Sales_Performance_Detail_1[[#This Row],[Date]],"mmm")</f>
        <v>Apr</v>
      </c>
      <c r="H531" s="1" t="str">
        <f>TEXT(Sales_Performance_Detail_1[[#This Row],[Date]],"yyyy")</f>
        <v>2023</v>
      </c>
      <c r="I531" s="55" t="s">
        <v>15</v>
      </c>
      <c r="J531" s="55" t="s">
        <v>15</v>
      </c>
      <c r="K531" s="55" t="s">
        <v>16</v>
      </c>
    </row>
    <row r="532" spans="1:11" x14ac:dyDescent="0.25">
      <c r="A532" s="1">
        <v>45041</v>
      </c>
      <c r="B532" s="55" t="s">
        <v>100</v>
      </c>
      <c r="C532" s="55" t="s">
        <v>32</v>
      </c>
      <c r="D532" s="35">
        <v>1</v>
      </c>
      <c r="E532" s="35">
        <v>459</v>
      </c>
      <c r="F532" s="35">
        <v>459</v>
      </c>
      <c r="G532" s="1" t="str">
        <f>TEXT(Sales_Performance_Detail_1[[#This Row],[Date]],"mmm")</f>
        <v>Apr</v>
      </c>
      <c r="H532" s="1" t="str">
        <f>TEXT(Sales_Performance_Detail_1[[#This Row],[Date]],"yyyy")</f>
        <v>2023</v>
      </c>
      <c r="I532" s="55" t="s">
        <v>276</v>
      </c>
      <c r="J532" s="55" t="s">
        <v>101</v>
      </c>
      <c r="K532" s="55" t="s">
        <v>12</v>
      </c>
    </row>
    <row r="533" spans="1:11" x14ac:dyDescent="0.25">
      <c r="A533" s="1">
        <v>45041</v>
      </c>
      <c r="B533" s="55" t="s">
        <v>124</v>
      </c>
      <c r="C533" s="55" t="s">
        <v>32</v>
      </c>
      <c r="D533" s="35">
        <v>1</v>
      </c>
      <c r="E533" s="35">
        <v>287</v>
      </c>
      <c r="F533" s="35">
        <v>287</v>
      </c>
      <c r="G533" s="1" t="str">
        <f>TEXT(Sales_Performance_Detail_1[[#This Row],[Date]],"mmm")</f>
        <v>Apr</v>
      </c>
      <c r="H533" s="1" t="str">
        <f>TEXT(Sales_Performance_Detail_1[[#This Row],[Date]],"yyyy")</f>
        <v>2023</v>
      </c>
      <c r="I533" s="55" t="s">
        <v>271</v>
      </c>
      <c r="J533" s="55" t="s">
        <v>88</v>
      </c>
      <c r="K533" s="55" t="s">
        <v>26</v>
      </c>
    </row>
    <row r="534" spans="1:11" x14ac:dyDescent="0.25">
      <c r="A534" s="1">
        <v>45041</v>
      </c>
      <c r="B534" s="55" t="s">
        <v>42</v>
      </c>
      <c r="C534" s="55" t="s">
        <v>24</v>
      </c>
      <c r="D534" s="35">
        <v>3</v>
      </c>
      <c r="E534" s="35">
        <v>368</v>
      </c>
      <c r="F534" s="35">
        <v>1104</v>
      </c>
      <c r="G534" s="1" t="str">
        <f>TEXT(Sales_Performance_Detail_1[[#This Row],[Date]],"mmm")</f>
        <v>Apr</v>
      </c>
      <c r="H534" s="1" t="str">
        <f>TEXT(Sales_Performance_Detail_1[[#This Row],[Date]],"yyyy")</f>
        <v>2023</v>
      </c>
      <c r="I534" s="55" t="s">
        <v>15</v>
      </c>
      <c r="J534" s="55" t="s">
        <v>15</v>
      </c>
      <c r="K534" s="55" t="s">
        <v>16</v>
      </c>
    </row>
    <row r="535" spans="1:11" x14ac:dyDescent="0.25">
      <c r="A535" s="1">
        <v>45041</v>
      </c>
      <c r="B535" s="55" t="s">
        <v>63</v>
      </c>
      <c r="C535" s="55" t="s">
        <v>27</v>
      </c>
      <c r="D535" s="35">
        <v>3</v>
      </c>
      <c r="E535" s="35">
        <v>106</v>
      </c>
      <c r="F535" s="35">
        <v>318</v>
      </c>
      <c r="G535" s="1" t="str">
        <f>TEXT(Sales_Performance_Detail_1[[#This Row],[Date]],"mmm")</f>
        <v>Apr</v>
      </c>
      <c r="H535" s="1" t="str">
        <f>TEXT(Sales_Performance_Detail_1[[#This Row],[Date]],"yyyy")</f>
        <v>2023</v>
      </c>
      <c r="I535" s="55" t="s">
        <v>275</v>
      </c>
      <c r="J535" s="55" t="s">
        <v>64</v>
      </c>
      <c r="K535" s="55" t="s">
        <v>19</v>
      </c>
    </row>
    <row r="536" spans="1:11" x14ac:dyDescent="0.25">
      <c r="A536" s="1">
        <v>45042</v>
      </c>
      <c r="B536" s="55" t="s">
        <v>150</v>
      </c>
      <c r="C536" s="55" t="s">
        <v>32</v>
      </c>
      <c r="D536" s="35">
        <v>2</v>
      </c>
      <c r="E536" s="35">
        <v>497</v>
      </c>
      <c r="F536" s="35">
        <v>994</v>
      </c>
      <c r="G536" s="1" t="str">
        <f>TEXT(Sales_Performance_Detail_1[[#This Row],[Date]],"mmm")</f>
        <v>Apr</v>
      </c>
      <c r="H536" s="1" t="str">
        <f>TEXT(Sales_Performance_Detail_1[[#This Row],[Date]],"yyyy")</f>
        <v>2023</v>
      </c>
      <c r="I536" s="55" t="s">
        <v>272</v>
      </c>
      <c r="J536" s="55" t="s">
        <v>11</v>
      </c>
      <c r="K536" s="55" t="s">
        <v>12</v>
      </c>
    </row>
    <row r="537" spans="1:11" x14ac:dyDescent="0.25">
      <c r="A537" s="1">
        <v>45042</v>
      </c>
      <c r="B537" s="55" t="s">
        <v>99</v>
      </c>
      <c r="C537" s="55" t="s">
        <v>29</v>
      </c>
      <c r="D537" s="35">
        <v>19</v>
      </c>
      <c r="E537" s="35">
        <v>337</v>
      </c>
      <c r="F537" s="35">
        <v>6403</v>
      </c>
      <c r="G537" s="1" t="str">
        <f>TEXT(Sales_Performance_Detail_1[[#This Row],[Date]],"mmm")</f>
        <v>Apr</v>
      </c>
      <c r="H537" s="1" t="str">
        <f>TEXT(Sales_Performance_Detail_1[[#This Row],[Date]],"yyyy")</f>
        <v>2023</v>
      </c>
      <c r="I537" s="55" t="s">
        <v>15</v>
      </c>
      <c r="J537" s="55" t="s">
        <v>15</v>
      </c>
      <c r="K537" s="55" t="s">
        <v>16</v>
      </c>
    </row>
    <row r="538" spans="1:11" x14ac:dyDescent="0.25">
      <c r="A538" s="1">
        <v>45042</v>
      </c>
      <c r="B538" s="55" t="s">
        <v>100</v>
      </c>
      <c r="C538" s="55" t="s">
        <v>46</v>
      </c>
      <c r="D538" s="35">
        <v>3</v>
      </c>
      <c r="E538" s="35">
        <v>206</v>
      </c>
      <c r="F538" s="35">
        <v>618</v>
      </c>
      <c r="G538" s="1" t="str">
        <f>TEXT(Sales_Performance_Detail_1[[#This Row],[Date]],"mmm")</f>
        <v>Apr</v>
      </c>
      <c r="H538" s="1" t="str">
        <f>TEXT(Sales_Performance_Detail_1[[#This Row],[Date]],"yyyy")</f>
        <v>2023</v>
      </c>
      <c r="I538" s="55" t="s">
        <v>276</v>
      </c>
      <c r="J538" s="55" t="s">
        <v>101</v>
      </c>
      <c r="K538" s="55" t="s">
        <v>12</v>
      </c>
    </row>
    <row r="539" spans="1:11" x14ac:dyDescent="0.25">
      <c r="A539" s="1">
        <v>45042</v>
      </c>
      <c r="B539" s="55" t="s">
        <v>77</v>
      </c>
      <c r="C539" s="55" t="s">
        <v>46</v>
      </c>
      <c r="D539" s="35">
        <v>2</v>
      </c>
      <c r="E539" s="35">
        <v>286</v>
      </c>
      <c r="F539" s="35">
        <v>572</v>
      </c>
      <c r="G539" s="1" t="str">
        <f>TEXT(Sales_Performance_Detail_1[[#This Row],[Date]],"mmm")</f>
        <v>Apr</v>
      </c>
      <c r="H539" s="1" t="str">
        <f>TEXT(Sales_Performance_Detail_1[[#This Row],[Date]],"yyyy")</f>
        <v>2023</v>
      </c>
      <c r="I539" s="55" t="s">
        <v>269</v>
      </c>
      <c r="J539" s="55" t="s">
        <v>78</v>
      </c>
      <c r="K539" s="55" t="s">
        <v>19</v>
      </c>
    </row>
    <row r="540" spans="1:11" x14ac:dyDescent="0.25">
      <c r="A540" s="1">
        <v>45042</v>
      </c>
      <c r="B540" s="55" t="s">
        <v>76</v>
      </c>
      <c r="C540" s="55" t="s">
        <v>40</v>
      </c>
      <c r="D540" s="35">
        <v>3</v>
      </c>
      <c r="E540" s="35">
        <v>357</v>
      </c>
      <c r="F540" s="35">
        <v>1071</v>
      </c>
      <c r="G540" s="1" t="str">
        <f>TEXT(Sales_Performance_Detail_1[[#This Row],[Date]],"mmm")</f>
        <v>Apr</v>
      </c>
      <c r="H540" s="1" t="str">
        <f>TEXT(Sales_Performance_Detail_1[[#This Row],[Date]],"yyyy")</f>
        <v>2023</v>
      </c>
      <c r="I540" s="55" t="s">
        <v>279</v>
      </c>
      <c r="J540" s="55" t="s">
        <v>57</v>
      </c>
      <c r="K540" s="55" t="s">
        <v>16</v>
      </c>
    </row>
    <row r="541" spans="1:11" x14ac:dyDescent="0.25">
      <c r="A541" s="1">
        <v>45042</v>
      </c>
      <c r="B541" s="55" t="s">
        <v>63</v>
      </c>
      <c r="C541" s="55" t="s">
        <v>46</v>
      </c>
      <c r="D541" s="35">
        <v>1</v>
      </c>
      <c r="E541" s="35">
        <v>163</v>
      </c>
      <c r="F541" s="35">
        <v>163</v>
      </c>
      <c r="G541" s="1" t="str">
        <f>TEXT(Sales_Performance_Detail_1[[#This Row],[Date]],"mmm")</f>
        <v>Apr</v>
      </c>
      <c r="H541" s="1" t="str">
        <f>TEXT(Sales_Performance_Detail_1[[#This Row],[Date]],"yyyy")</f>
        <v>2023</v>
      </c>
      <c r="I541" s="55" t="s">
        <v>275</v>
      </c>
      <c r="J541" s="55" t="s">
        <v>64</v>
      </c>
      <c r="K541" s="55" t="s">
        <v>19</v>
      </c>
    </row>
    <row r="542" spans="1:11" x14ac:dyDescent="0.25">
      <c r="A542" s="1">
        <v>45042</v>
      </c>
      <c r="B542" s="55" t="s">
        <v>48</v>
      </c>
      <c r="C542" s="55" t="s">
        <v>37</v>
      </c>
      <c r="D542" s="35">
        <v>4</v>
      </c>
      <c r="E542" s="35">
        <v>469</v>
      </c>
      <c r="F542" s="35">
        <v>1876</v>
      </c>
      <c r="G542" s="1" t="str">
        <f>TEXT(Sales_Performance_Detail_1[[#This Row],[Date]],"mmm")</f>
        <v>Apr</v>
      </c>
      <c r="H542" s="1" t="str">
        <f>TEXT(Sales_Performance_Detail_1[[#This Row],[Date]],"yyyy")</f>
        <v>2023</v>
      </c>
      <c r="I542" s="55" t="s">
        <v>270</v>
      </c>
      <c r="J542" s="55" t="s">
        <v>33</v>
      </c>
      <c r="K542" s="55" t="s">
        <v>26</v>
      </c>
    </row>
    <row r="543" spans="1:11" x14ac:dyDescent="0.25">
      <c r="A543" s="1">
        <v>45043</v>
      </c>
      <c r="B543" s="55" t="s">
        <v>162</v>
      </c>
      <c r="C543" s="55" t="s">
        <v>40</v>
      </c>
      <c r="D543" s="35">
        <v>1</v>
      </c>
      <c r="E543" s="35">
        <v>287</v>
      </c>
      <c r="F543" s="35">
        <v>287</v>
      </c>
      <c r="G543" s="1" t="str">
        <f>TEXT(Sales_Performance_Detail_1[[#This Row],[Date]],"mmm")</f>
        <v>Apr</v>
      </c>
      <c r="H543" s="1" t="str">
        <f>TEXT(Sales_Performance_Detail_1[[#This Row],[Date]],"yyyy")</f>
        <v>2023</v>
      </c>
      <c r="I543" s="55" t="s">
        <v>268</v>
      </c>
      <c r="J543" s="55" t="s">
        <v>120</v>
      </c>
      <c r="K543" s="55" t="s">
        <v>16</v>
      </c>
    </row>
    <row r="544" spans="1:11" x14ac:dyDescent="0.25">
      <c r="A544" s="1">
        <v>45043</v>
      </c>
      <c r="B544" s="55" t="s">
        <v>92</v>
      </c>
      <c r="C544" s="55" t="s">
        <v>24</v>
      </c>
      <c r="D544" s="35">
        <v>1</v>
      </c>
      <c r="E544" s="35">
        <v>299</v>
      </c>
      <c r="F544" s="35">
        <v>299</v>
      </c>
      <c r="G544" s="1" t="str">
        <f>TEXT(Sales_Performance_Detail_1[[#This Row],[Date]],"mmm")</f>
        <v>Apr</v>
      </c>
      <c r="H544" s="1" t="str">
        <f>TEXT(Sales_Performance_Detail_1[[#This Row],[Date]],"yyyy")</f>
        <v>2023</v>
      </c>
      <c r="I544" s="55" t="s">
        <v>277</v>
      </c>
      <c r="J544" s="55" t="s">
        <v>93</v>
      </c>
      <c r="K544" s="55" t="s">
        <v>12</v>
      </c>
    </row>
    <row r="545" spans="1:11" x14ac:dyDescent="0.25">
      <c r="A545" s="1">
        <v>45043</v>
      </c>
      <c r="B545" s="55" t="s">
        <v>147</v>
      </c>
      <c r="C545" s="55" t="s">
        <v>37</v>
      </c>
      <c r="D545" s="35">
        <v>19</v>
      </c>
      <c r="E545" s="35">
        <v>329</v>
      </c>
      <c r="F545" s="35">
        <v>6251</v>
      </c>
      <c r="G545" s="1" t="str">
        <f>TEXT(Sales_Performance_Detail_1[[#This Row],[Date]],"mmm")</f>
        <v>Apr</v>
      </c>
      <c r="H545" s="1" t="str">
        <f>TEXT(Sales_Performance_Detail_1[[#This Row],[Date]],"yyyy")</f>
        <v>2023</v>
      </c>
      <c r="I545" s="55" t="s">
        <v>268</v>
      </c>
      <c r="J545" s="55" t="s">
        <v>41</v>
      </c>
      <c r="K545" s="55" t="s">
        <v>16</v>
      </c>
    </row>
    <row r="546" spans="1:11" x14ac:dyDescent="0.25">
      <c r="A546" s="1">
        <v>45043</v>
      </c>
      <c r="B546" s="55" t="s">
        <v>181</v>
      </c>
      <c r="C546" s="55" t="s">
        <v>32</v>
      </c>
      <c r="D546" s="35">
        <v>2</v>
      </c>
      <c r="E546" s="35">
        <v>266</v>
      </c>
      <c r="F546" s="35">
        <v>532</v>
      </c>
      <c r="G546" s="1" t="str">
        <f>TEXT(Sales_Performance_Detail_1[[#This Row],[Date]],"mmm")</f>
        <v>Apr</v>
      </c>
      <c r="H546" s="1" t="str">
        <f>TEXT(Sales_Performance_Detail_1[[#This Row],[Date]],"yyyy")</f>
        <v>2023</v>
      </c>
      <c r="I546" s="55" t="s">
        <v>277</v>
      </c>
      <c r="J546" s="55" t="s">
        <v>93</v>
      </c>
      <c r="K546" s="55" t="s">
        <v>12</v>
      </c>
    </row>
    <row r="547" spans="1:11" x14ac:dyDescent="0.25">
      <c r="A547" s="1">
        <v>45043</v>
      </c>
      <c r="B547" s="55" t="s">
        <v>99</v>
      </c>
      <c r="C547" s="55" t="s">
        <v>32</v>
      </c>
      <c r="D547" s="35">
        <v>3</v>
      </c>
      <c r="E547" s="35">
        <v>434</v>
      </c>
      <c r="F547" s="35">
        <v>1302</v>
      </c>
      <c r="G547" s="1" t="str">
        <f>TEXT(Sales_Performance_Detail_1[[#This Row],[Date]],"mmm")</f>
        <v>Apr</v>
      </c>
      <c r="H547" s="1" t="str">
        <f>TEXT(Sales_Performance_Detail_1[[#This Row],[Date]],"yyyy")</f>
        <v>2023</v>
      </c>
      <c r="I547" s="55" t="s">
        <v>15</v>
      </c>
      <c r="J547" s="55" t="s">
        <v>15</v>
      </c>
      <c r="K547" s="55" t="s">
        <v>16</v>
      </c>
    </row>
    <row r="548" spans="1:11" x14ac:dyDescent="0.25">
      <c r="A548" s="1">
        <v>45043</v>
      </c>
      <c r="B548" s="55" t="s">
        <v>159</v>
      </c>
      <c r="C548" s="55" t="s">
        <v>44</v>
      </c>
      <c r="D548" s="35">
        <v>1</v>
      </c>
      <c r="E548" s="35">
        <v>448</v>
      </c>
      <c r="F548" s="35">
        <v>448</v>
      </c>
      <c r="G548" s="1" t="str">
        <f>TEXT(Sales_Performance_Detail_1[[#This Row],[Date]],"mmm")</f>
        <v>Apr</v>
      </c>
      <c r="H548" s="1" t="str">
        <f>TEXT(Sales_Performance_Detail_1[[#This Row],[Date]],"yyyy")</f>
        <v>2023</v>
      </c>
      <c r="I548" s="55" t="s">
        <v>273</v>
      </c>
      <c r="J548" s="55" t="s">
        <v>73</v>
      </c>
      <c r="K548" s="55" t="s">
        <v>26</v>
      </c>
    </row>
    <row r="549" spans="1:11" x14ac:dyDescent="0.25">
      <c r="A549" s="1">
        <v>45044</v>
      </c>
      <c r="B549" s="55" t="s">
        <v>59</v>
      </c>
      <c r="C549" s="55" t="s">
        <v>40</v>
      </c>
      <c r="D549" s="35">
        <v>3</v>
      </c>
      <c r="E549" s="35">
        <v>250</v>
      </c>
      <c r="F549" s="35">
        <v>750</v>
      </c>
      <c r="G549" s="1" t="str">
        <f>TEXT(Sales_Performance_Detail_1[[#This Row],[Date]],"mmm")</f>
        <v>Apr</v>
      </c>
      <c r="H549" s="1" t="str">
        <f>TEXT(Sales_Performance_Detail_1[[#This Row],[Date]],"yyyy")</f>
        <v>2023</v>
      </c>
      <c r="I549" s="55" t="s">
        <v>268</v>
      </c>
      <c r="J549" s="55" t="s">
        <v>41</v>
      </c>
      <c r="K549" s="55" t="s">
        <v>16</v>
      </c>
    </row>
    <row r="550" spans="1:11" x14ac:dyDescent="0.25">
      <c r="A550" s="1">
        <v>45044</v>
      </c>
      <c r="B550" s="55" t="s">
        <v>63</v>
      </c>
      <c r="C550" s="55" t="s">
        <v>40</v>
      </c>
      <c r="D550" s="35">
        <v>3</v>
      </c>
      <c r="E550" s="35">
        <v>405</v>
      </c>
      <c r="F550" s="35">
        <v>1215</v>
      </c>
      <c r="G550" s="1" t="str">
        <f>TEXT(Sales_Performance_Detail_1[[#This Row],[Date]],"mmm")</f>
        <v>Apr</v>
      </c>
      <c r="H550" s="1" t="str">
        <f>TEXT(Sales_Performance_Detail_1[[#This Row],[Date]],"yyyy")</f>
        <v>2023</v>
      </c>
      <c r="I550" s="55" t="s">
        <v>275</v>
      </c>
      <c r="J550" s="55" t="s">
        <v>64</v>
      </c>
      <c r="K550" s="55" t="s">
        <v>19</v>
      </c>
    </row>
    <row r="551" spans="1:11" x14ac:dyDescent="0.25">
      <c r="A551" s="1">
        <v>45044</v>
      </c>
      <c r="B551" s="55" t="s">
        <v>59</v>
      </c>
      <c r="C551" s="55" t="s">
        <v>40</v>
      </c>
      <c r="D551" s="35">
        <v>2</v>
      </c>
      <c r="E551" s="35">
        <v>197</v>
      </c>
      <c r="F551" s="35">
        <v>394</v>
      </c>
      <c r="G551" s="1" t="str">
        <f>TEXT(Sales_Performance_Detail_1[[#This Row],[Date]],"mmm")</f>
        <v>Apr</v>
      </c>
      <c r="H551" s="1" t="str">
        <f>TEXT(Sales_Performance_Detail_1[[#This Row],[Date]],"yyyy")</f>
        <v>2023</v>
      </c>
      <c r="I551" s="55" t="s">
        <v>268</v>
      </c>
      <c r="J551" s="55" t="s">
        <v>41</v>
      </c>
      <c r="K551" s="55" t="s">
        <v>16</v>
      </c>
    </row>
    <row r="552" spans="1:11" x14ac:dyDescent="0.25">
      <c r="A552" s="1">
        <v>45044</v>
      </c>
      <c r="B552" s="55" t="s">
        <v>55</v>
      </c>
      <c r="C552" s="55" t="s">
        <v>35</v>
      </c>
      <c r="D552" s="35">
        <v>3</v>
      </c>
      <c r="E552" s="35">
        <v>367</v>
      </c>
      <c r="F552" s="35">
        <v>1101</v>
      </c>
      <c r="G552" s="1" t="str">
        <f>TEXT(Sales_Performance_Detail_1[[#This Row],[Date]],"mmm")</f>
        <v>Apr</v>
      </c>
      <c r="H552" s="1" t="str">
        <f>TEXT(Sales_Performance_Detail_1[[#This Row],[Date]],"yyyy")</f>
        <v>2023</v>
      </c>
      <c r="I552" s="55" t="s">
        <v>15</v>
      </c>
      <c r="J552" s="55" t="s">
        <v>15</v>
      </c>
      <c r="K552" s="55" t="s">
        <v>16</v>
      </c>
    </row>
    <row r="553" spans="1:11" x14ac:dyDescent="0.25">
      <c r="A553" s="1">
        <v>45044</v>
      </c>
      <c r="B553" s="55" t="s">
        <v>83</v>
      </c>
      <c r="C553" s="55" t="s">
        <v>32</v>
      </c>
      <c r="D553" s="35">
        <v>1</v>
      </c>
      <c r="E553" s="35">
        <v>261</v>
      </c>
      <c r="F553" s="35">
        <v>261</v>
      </c>
      <c r="G553" s="1" t="str">
        <f>TEXT(Sales_Performance_Detail_1[[#This Row],[Date]],"mmm")</f>
        <v>Apr</v>
      </c>
      <c r="H553" s="1" t="str">
        <f>TEXT(Sales_Performance_Detail_1[[#This Row],[Date]],"yyyy")</f>
        <v>2023</v>
      </c>
      <c r="I553" s="55" t="s">
        <v>278</v>
      </c>
      <c r="J553" s="55" t="s">
        <v>36</v>
      </c>
      <c r="K553" s="55" t="s">
        <v>16</v>
      </c>
    </row>
    <row r="554" spans="1:11" x14ac:dyDescent="0.25">
      <c r="A554" s="1">
        <v>45044</v>
      </c>
      <c r="B554" s="55" t="s">
        <v>139</v>
      </c>
      <c r="C554" s="55" t="s">
        <v>46</v>
      </c>
      <c r="D554" s="35">
        <v>1</v>
      </c>
      <c r="E554" s="35">
        <v>173</v>
      </c>
      <c r="F554" s="35">
        <v>173</v>
      </c>
      <c r="G554" s="1" t="str">
        <f>TEXT(Sales_Performance_Detail_1[[#This Row],[Date]],"mmm")</f>
        <v>Apr</v>
      </c>
      <c r="H554" s="1" t="str">
        <f>TEXT(Sales_Performance_Detail_1[[#This Row],[Date]],"yyyy")</f>
        <v>2023</v>
      </c>
      <c r="I554" s="55" t="s">
        <v>274</v>
      </c>
      <c r="J554" s="55" t="s">
        <v>30</v>
      </c>
      <c r="K554" s="55" t="s">
        <v>16</v>
      </c>
    </row>
    <row r="555" spans="1:11" x14ac:dyDescent="0.25">
      <c r="A555" s="1">
        <v>45044</v>
      </c>
      <c r="B555" s="55" t="s">
        <v>55</v>
      </c>
      <c r="C555" s="55" t="s">
        <v>37</v>
      </c>
      <c r="D555" s="35">
        <v>1</v>
      </c>
      <c r="E555" s="35">
        <v>103</v>
      </c>
      <c r="F555" s="35">
        <v>103</v>
      </c>
      <c r="G555" s="1" t="str">
        <f>TEXT(Sales_Performance_Detail_1[[#This Row],[Date]],"mmm")</f>
        <v>Apr</v>
      </c>
      <c r="H555" s="1" t="str">
        <f>TEXT(Sales_Performance_Detail_1[[#This Row],[Date]],"yyyy")</f>
        <v>2023</v>
      </c>
      <c r="I555" s="55" t="s">
        <v>15</v>
      </c>
      <c r="J555" s="55" t="s">
        <v>15</v>
      </c>
      <c r="K555" s="55" t="s">
        <v>16</v>
      </c>
    </row>
    <row r="556" spans="1:11" x14ac:dyDescent="0.25">
      <c r="A556" s="1">
        <v>45045</v>
      </c>
      <c r="B556" s="55" t="s">
        <v>184</v>
      </c>
      <c r="C556" s="55" t="s">
        <v>27</v>
      </c>
      <c r="D556" s="35">
        <v>2</v>
      </c>
      <c r="E556" s="35">
        <v>491</v>
      </c>
      <c r="F556" s="35">
        <v>982</v>
      </c>
      <c r="G556" s="1" t="str">
        <f>TEXT(Sales_Performance_Detail_1[[#This Row],[Date]],"mmm")</f>
        <v>Apr</v>
      </c>
      <c r="H556" s="1" t="str">
        <f>TEXT(Sales_Performance_Detail_1[[#This Row],[Date]],"yyyy")</f>
        <v>2023</v>
      </c>
      <c r="I556" s="55" t="s">
        <v>271</v>
      </c>
      <c r="J556" s="55" t="s">
        <v>88</v>
      </c>
      <c r="K556" s="55" t="s">
        <v>26</v>
      </c>
    </row>
    <row r="557" spans="1:11" x14ac:dyDescent="0.25">
      <c r="A557" s="1">
        <v>45045</v>
      </c>
      <c r="B557" s="55" t="s">
        <v>61</v>
      </c>
      <c r="C557" s="55" t="s">
        <v>40</v>
      </c>
      <c r="D557" s="35">
        <v>2</v>
      </c>
      <c r="E557" s="35">
        <v>273</v>
      </c>
      <c r="F557" s="35">
        <v>546</v>
      </c>
      <c r="G557" s="1" t="str">
        <f>TEXT(Sales_Performance_Detail_1[[#This Row],[Date]],"mmm")</f>
        <v>Apr</v>
      </c>
      <c r="H557" s="1" t="str">
        <f>TEXT(Sales_Performance_Detail_1[[#This Row],[Date]],"yyyy")</f>
        <v>2023</v>
      </c>
      <c r="I557" s="55" t="s">
        <v>275</v>
      </c>
      <c r="J557" s="55" t="s">
        <v>62</v>
      </c>
      <c r="K557" s="55" t="s">
        <v>19</v>
      </c>
    </row>
    <row r="558" spans="1:11" x14ac:dyDescent="0.25">
      <c r="A558" s="1">
        <v>45045</v>
      </c>
      <c r="B558" s="55" t="s">
        <v>83</v>
      </c>
      <c r="C558" s="55" t="s">
        <v>37</v>
      </c>
      <c r="D558" s="35">
        <v>1</v>
      </c>
      <c r="E558" s="35">
        <v>227</v>
      </c>
      <c r="F558" s="35">
        <v>227</v>
      </c>
      <c r="G558" s="1" t="str">
        <f>TEXT(Sales_Performance_Detail_1[[#This Row],[Date]],"mmm")</f>
        <v>Apr</v>
      </c>
      <c r="H558" s="1" t="str">
        <f>TEXT(Sales_Performance_Detail_1[[#This Row],[Date]],"yyyy")</f>
        <v>2023</v>
      </c>
      <c r="I558" s="55" t="s">
        <v>278</v>
      </c>
      <c r="J558" s="55" t="s">
        <v>36</v>
      </c>
      <c r="K558" s="55" t="s">
        <v>16</v>
      </c>
    </row>
    <row r="559" spans="1:11" x14ac:dyDescent="0.25">
      <c r="A559" s="1">
        <v>45045</v>
      </c>
      <c r="B559" s="55" t="s">
        <v>42</v>
      </c>
      <c r="C559" s="55" t="s">
        <v>46</v>
      </c>
      <c r="D559" s="35">
        <v>4</v>
      </c>
      <c r="E559" s="35">
        <v>458</v>
      </c>
      <c r="F559" s="35">
        <v>1832</v>
      </c>
      <c r="G559" s="1" t="str">
        <f>TEXT(Sales_Performance_Detail_1[[#This Row],[Date]],"mmm")</f>
        <v>Apr</v>
      </c>
      <c r="H559" s="1" t="str">
        <f>TEXT(Sales_Performance_Detail_1[[#This Row],[Date]],"yyyy")</f>
        <v>2023</v>
      </c>
      <c r="I559" s="55" t="s">
        <v>15</v>
      </c>
      <c r="J559" s="55" t="s">
        <v>15</v>
      </c>
      <c r="K559" s="55" t="s">
        <v>16</v>
      </c>
    </row>
    <row r="560" spans="1:11" x14ac:dyDescent="0.25">
      <c r="A560" s="1">
        <v>45045</v>
      </c>
      <c r="B560" s="55" t="s">
        <v>59</v>
      </c>
      <c r="C560" s="55" t="s">
        <v>24</v>
      </c>
      <c r="D560" s="35">
        <v>2</v>
      </c>
      <c r="E560" s="35">
        <v>319</v>
      </c>
      <c r="F560" s="35">
        <v>638</v>
      </c>
      <c r="G560" s="1" t="str">
        <f>TEXT(Sales_Performance_Detail_1[[#This Row],[Date]],"mmm")</f>
        <v>Apr</v>
      </c>
      <c r="H560" s="1" t="str">
        <f>TEXT(Sales_Performance_Detail_1[[#This Row],[Date]],"yyyy")</f>
        <v>2023</v>
      </c>
      <c r="I560" s="55" t="s">
        <v>268</v>
      </c>
      <c r="J560" s="55" t="s">
        <v>41</v>
      </c>
      <c r="K560" s="55" t="s">
        <v>16</v>
      </c>
    </row>
    <row r="561" spans="1:11" x14ac:dyDescent="0.25">
      <c r="A561" s="1">
        <v>45046</v>
      </c>
      <c r="B561" s="55" t="s">
        <v>17</v>
      </c>
      <c r="C561" s="55" t="s">
        <v>24</v>
      </c>
      <c r="D561" s="35">
        <v>1</v>
      </c>
      <c r="E561" s="35">
        <v>459</v>
      </c>
      <c r="F561" s="35">
        <v>459</v>
      </c>
      <c r="G561" s="1" t="str">
        <f>TEXT(Sales_Performance_Detail_1[[#This Row],[Date]],"mmm")</f>
        <v>Apr</v>
      </c>
      <c r="H561" s="1" t="str">
        <f>TEXT(Sales_Performance_Detail_1[[#This Row],[Date]],"yyyy")</f>
        <v>2023</v>
      </c>
      <c r="I561" s="55" t="s">
        <v>275</v>
      </c>
      <c r="J561" s="55" t="s">
        <v>18</v>
      </c>
      <c r="K561" s="55" t="s">
        <v>19</v>
      </c>
    </row>
    <row r="562" spans="1:11" x14ac:dyDescent="0.25">
      <c r="A562" s="1">
        <v>45046</v>
      </c>
      <c r="B562" s="55" t="s">
        <v>83</v>
      </c>
      <c r="C562" s="55" t="s">
        <v>37</v>
      </c>
      <c r="D562" s="35">
        <v>2</v>
      </c>
      <c r="E562" s="35">
        <v>482</v>
      </c>
      <c r="F562" s="35">
        <v>964</v>
      </c>
      <c r="G562" s="1" t="str">
        <f>TEXT(Sales_Performance_Detail_1[[#This Row],[Date]],"mmm")</f>
        <v>Apr</v>
      </c>
      <c r="H562" s="1" t="str">
        <f>TEXT(Sales_Performance_Detail_1[[#This Row],[Date]],"yyyy")</f>
        <v>2023</v>
      </c>
      <c r="I562" s="55" t="s">
        <v>278</v>
      </c>
      <c r="J562" s="55" t="s">
        <v>36</v>
      </c>
      <c r="K562" s="55" t="s">
        <v>16</v>
      </c>
    </row>
    <row r="563" spans="1:11" x14ac:dyDescent="0.25">
      <c r="A563" s="1">
        <v>45046</v>
      </c>
      <c r="B563" s="55" t="s">
        <v>124</v>
      </c>
      <c r="C563" s="55" t="s">
        <v>27</v>
      </c>
      <c r="D563" s="35">
        <v>3</v>
      </c>
      <c r="E563" s="35">
        <v>178</v>
      </c>
      <c r="F563" s="35">
        <v>534</v>
      </c>
      <c r="G563" s="1" t="str">
        <f>TEXT(Sales_Performance_Detail_1[[#This Row],[Date]],"mmm")</f>
        <v>Apr</v>
      </c>
      <c r="H563" s="1" t="str">
        <f>TEXT(Sales_Performance_Detail_1[[#This Row],[Date]],"yyyy")</f>
        <v>2023</v>
      </c>
      <c r="I563" s="55" t="s">
        <v>271</v>
      </c>
      <c r="J563" s="55" t="s">
        <v>88</v>
      </c>
      <c r="K563" s="55" t="s">
        <v>26</v>
      </c>
    </row>
    <row r="564" spans="1:11" x14ac:dyDescent="0.25">
      <c r="A564" s="1">
        <v>45046</v>
      </c>
      <c r="B564" s="55" t="s">
        <v>94</v>
      </c>
      <c r="C564" s="55" t="s">
        <v>46</v>
      </c>
      <c r="D564" s="35">
        <v>3</v>
      </c>
      <c r="E564" s="35">
        <v>179</v>
      </c>
      <c r="F564" s="35">
        <v>537</v>
      </c>
      <c r="G564" s="1" t="str">
        <f>TEXT(Sales_Performance_Detail_1[[#This Row],[Date]],"mmm")</f>
        <v>Apr</v>
      </c>
      <c r="H564" s="1" t="str">
        <f>TEXT(Sales_Performance_Detail_1[[#This Row],[Date]],"yyyy")</f>
        <v>2023</v>
      </c>
      <c r="I564" s="55" t="s">
        <v>271</v>
      </c>
      <c r="J564" s="55" t="s">
        <v>25</v>
      </c>
      <c r="K564" s="55" t="s">
        <v>26</v>
      </c>
    </row>
    <row r="565" spans="1:11" x14ac:dyDescent="0.25">
      <c r="A565" s="1">
        <v>45046</v>
      </c>
      <c r="B565" s="55" t="s">
        <v>20</v>
      </c>
      <c r="C565" s="55" t="s">
        <v>24</v>
      </c>
      <c r="D565" s="35">
        <v>3</v>
      </c>
      <c r="E565" s="35">
        <v>255</v>
      </c>
      <c r="F565" s="35">
        <v>765</v>
      </c>
      <c r="G565" s="1" t="str">
        <f>TEXT(Sales_Performance_Detail_1[[#This Row],[Date]],"mmm")</f>
        <v>Apr</v>
      </c>
      <c r="H565" s="1" t="str">
        <f>TEXT(Sales_Performance_Detail_1[[#This Row],[Date]],"yyyy")</f>
        <v>2023</v>
      </c>
      <c r="I565" s="55" t="s">
        <v>269</v>
      </c>
      <c r="J565" s="55" t="s">
        <v>21</v>
      </c>
      <c r="K565" s="55" t="s">
        <v>19</v>
      </c>
    </row>
    <row r="566" spans="1:11" x14ac:dyDescent="0.25">
      <c r="A566" s="1">
        <v>45046</v>
      </c>
      <c r="B566" s="55" t="s">
        <v>55</v>
      </c>
      <c r="C566" s="55" t="s">
        <v>24</v>
      </c>
      <c r="D566" s="35">
        <v>14</v>
      </c>
      <c r="E566" s="35">
        <v>417</v>
      </c>
      <c r="F566" s="35">
        <v>5838</v>
      </c>
      <c r="G566" s="1" t="str">
        <f>TEXT(Sales_Performance_Detail_1[[#This Row],[Date]],"mmm")</f>
        <v>Apr</v>
      </c>
      <c r="H566" s="1" t="str">
        <f>TEXT(Sales_Performance_Detail_1[[#This Row],[Date]],"yyyy")</f>
        <v>2023</v>
      </c>
      <c r="I566" s="55" t="s">
        <v>15</v>
      </c>
      <c r="J566" s="55" t="s">
        <v>15</v>
      </c>
      <c r="K566" s="55" t="s">
        <v>16</v>
      </c>
    </row>
    <row r="567" spans="1:11" x14ac:dyDescent="0.25">
      <c r="A567" s="1">
        <v>45046</v>
      </c>
      <c r="B567" s="55" t="s">
        <v>124</v>
      </c>
      <c r="C567" s="55" t="s">
        <v>10</v>
      </c>
      <c r="D567" s="35">
        <v>3</v>
      </c>
      <c r="E567" s="35">
        <v>425</v>
      </c>
      <c r="F567" s="35">
        <v>1275</v>
      </c>
      <c r="G567" s="1" t="str">
        <f>TEXT(Sales_Performance_Detail_1[[#This Row],[Date]],"mmm")</f>
        <v>Apr</v>
      </c>
      <c r="H567" s="1" t="str">
        <f>TEXT(Sales_Performance_Detail_1[[#This Row],[Date]],"yyyy")</f>
        <v>2023</v>
      </c>
      <c r="I567" s="55" t="s">
        <v>271</v>
      </c>
      <c r="J567" s="55" t="s">
        <v>88</v>
      </c>
      <c r="K567" s="55" t="s">
        <v>26</v>
      </c>
    </row>
    <row r="568" spans="1:11" x14ac:dyDescent="0.25">
      <c r="A568" s="1">
        <v>45046</v>
      </c>
      <c r="B568" s="55" t="s">
        <v>63</v>
      </c>
      <c r="C568" s="55" t="s">
        <v>27</v>
      </c>
      <c r="D568" s="35">
        <v>1</v>
      </c>
      <c r="E568" s="35">
        <v>249</v>
      </c>
      <c r="F568" s="35">
        <v>249</v>
      </c>
      <c r="G568" s="1" t="str">
        <f>TEXT(Sales_Performance_Detail_1[[#This Row],[Date]],"mmm")</f>
        <v>Apr</v>
      </c>
      <c r="H568" s="1" t="str">
        <f>TEXT(Sales_Performance_Detail_1[[#This Row],[Date]],"yyyy")</f>
        <v>2023</v>
      </c>
      <c r="I568" s="55" t="s">
        <v>275</v>
      </c>
      <c r="J568" s="55" t="s">
        <v>64</v>
      </c>
      <c r="K568" s="55" t="s">
        <v>19</v>
      </c>
    </row>
    <row r="569" spans="1:11" x14ac:dyDescent="0.25">
      <c r="A569" s="1">
        <v>45046</v>
      </c>
      <c r="B569" s="55" t="s">
        <v>9</v>
      </c>
      <c r="C569" s="55" t="s">
        <v>27</v>
      </c>
      <c r="D569" s="35">
        <v>2</v>
      </c>
      <c r="E569" s="35">
        <v>295</v>
      </c>
      <c r="F569" s="35">
        <v>590</v>
      </c>
      <c r="G569" s="1" t="str">
        <f>TEXT(Sales_Performance_Detail_1[[#This Row],[Date]],"mmm")</f>
        <v>Apr</v>
      </c>
      <c r="H569" s="1" t="str">
        <f>TEXT(Sales_Performance_Detail_1[[#This Row],[Date]],"yyyy")</f>
        <v>2023</v>
      </c>
      <c r="I569" s="55" t="s">
        <v>272</v>
      </c>
      <c r="J569" s="55" t="s">
        <v>11</v>
      </c>
      <c r="K569" s="55" t="s">
        <v>12</v>
      </c>
    </row>
    <row r="570" spans="1:11" x14ac:dyDescent="0.25">
      <c r="A570" s="1">
        <v>45046</v>
      </c>
      <c r="B570" s="55" t="s">
        <v>13</v>
      </c>
      <c r="C570" s="55" t="s">
        <v>46</v>
      </c>
      <c r="D570" s="35">
        <v>3</v>
      </c>
      <c r="E570" s="35">
        <v>369</v>
      </c>
      <c r="F570" s="35">
        <v>1107</v>
      </c>
      <c r="G570" s="1" t="str">
        <f>TEXT(Sales_Performance_Detail_1[[#This Row],[Date]],"mmm")</f>
        <v>Apr</v>
      </c>
      <c r="H570" s="1" t="str">
        <f>TEXT(Sales_Performance_Detail_1[[#This Row],[Date]],"yyyy")</f>
        <v>2023</v>
      </c>
      <c r="I570" s="55" t="s">
        <v>15</v>
      </c>
      <c r="J570" s="55" t="s">
        <v>15</v>
      </c>
      <c r="K570" s="55" t="s">
        <v>16</v>
      </c>
    </row>
    <row r="571" spans="1:11" x14ac:dyDescent="0.25">
      <c r="A571" s="1">
        <v>45047</v>
      </c>
      <c r="B571" s="55" t="s">
        <v>112</v>
      </c>
      <c r="C571" s="55" t="s">
        <v>37</v>
      </c>
      <c r="D571" s="35">
        <v>2</v>
      </c>
      <c r="E571" s="35">
        <v>147</v>
      </c>
      <c r="F571" s="35">
        <v>294</v>
      </c>
      <c r="G571" s="1" t="str">
        <f>TEXT(Sales_Performance_Detail_1[[#This Row],[Date]],"mmm")</f>
        <v>May</v>
      </c>
      <c r="H571" s="1" t="str">
        <f>TEXT(Sales_Performance_Detail_1[[#This Row],[Date]],"yyyy")</f>
        <v>2023</v>
      </c>
      <c r="I571" s="55" t="s">
        <v>276</v>
      </c>
      <c r="J571" s="55" t="s">
        <v>101</v>
      </c>
      <c r="K571" s="55" t="s">
        <v>12</v>
      </c>
    </row>
    <row r="572" spans="1:11" x14ac:dyDescent="0.25">
      <c r="A572" s="1">
        <v>45047</v>
      </c>
      <c r="B572" s="55" t="s">
        <v>71</v>
      </c>
      <c r="C572" s="55" t="s">
        <v>27</v>
      </c>
      <c r="D572" s="35">
        <v>3</v>
      </c>
      <c r="E572" s="35">
        <v>195</v>
      </c>
      <c r="F572" s="35">
        <v>585</v>
      </c>
      <c r="G572" s="1" t="str">
        <f>TEXT(Sales_Performance_Detail_1[[#This Row],[Date]],"mmm")</f>
        <v>May</v>
      </c>
      <c r="H572" s="1" t="str">
        <f>TEXT(Sales_Performance_Detail_1[[#This Row],[Date]],"yyyy")</f>
        <v>2023</v>
      </c>
      <c r="I572" s="55" t="s">
        <v>15</v>
      </c>
      <c r="J572" s="55" t="s">
        <v>15</v>
      </c>
      <c r="K572" s="55" t="s">
        <v>16</v>
      </c>
    </row>
    <row r="573" spans="1:11" x14ac:dyDescent="0.25">
      <c r="A573" s="1">
        <v>45047</v>
      </c>
      <c r="B573" s="55" t="s">
        <v>80</v>
      </c>
      <c r="C573" s="55" t="s">
        <v>32</v>
      </c>
      <c r="D573" s="35">
        <v>3</v>
      </c>
      <c r="E573" s="35">
        <v>412</v>
      </c>
      <c r="F573" s="35">
        <v>1236</v>
      </c>
      <c r="G573" s="1" t="str">
        <f>TEXT(Sales_Performance_Detail_1[[#This Row],[Date]],"mmm")</f>
        <v>May</v>
      </c>
      <c r="H573" s="1" t="str">
        <f>TEXT(Sales_Performance_Detail_1[[#This Row],[Date]],"yyyy")</f>
        <v>2023</v>
      </c>
      <c r="I573" s="55" t="s">
        <v>275</v>
      </c>
      <c r="J573" s="55" t="s">
        <v>18</v>
      </c>
      <c r="K573" s="55" t="s">
        <v>19</v>
      </c>
    </row>
    <row r="574" spans="1:11" x14ac:dyDescent="0.25">
      <c r="A574" s="1">
        <v>45047</v>
      </c>
      <c r="B574" s="55" t="s">
        <v>66</v>
      </c>
      <c r="C574" s="55" t="s">
        <v>46</v>
      </c>
      <c r="D574" s="35">
        <v>3</v>
      </c>
      <c r="E574" s="35">
        <v>144</v>
      </c>
      <c r="F574" s="35">
        <v>432</v>
      </c>
      <c r="G574" s="1" t="str">
        <f>TEXT(Sales_Performance_Detail_1[[#This Row],[Date]],"mmm")</f>
        <v>May</v>
      </c>
      <c r="H574" s="1" t="str">
        <f>TEXT(Sales_Performance_Detail_1[[#This Row],[Date]],"yyyy")</f>
        <v>2023</v>
      </c>
      <c r="I574" s="55" t="s">
        <v>275</v>
      </c>
      <c r="J574" s="55" t="s">
        <v>18</v>
      </c>
      <c r="K574" s="55" t="s">
        <v>19</v>
      </c>
    </row>
    <row r="575" spans="1:11" x14ac:dyDescent="0.25">
      <c r="A575" s="1">
        <v>45047</v>
      </c>
      <c r="B575" s="55" t="s">
        <v>77</v>
      </c>
      <c r="C575" s="55" t="s">
        <v>40</v>
      </c>
      <c r="D575" s="35">
        <v>2</v>
      </c>
      <c r="E575" s="35">
        <v>137</v>
      </c>
      <c r="F575" s="35">
        <v>274</v>
      </c>
      <c r="G575" s="1" t="str">
        <f>TEXT(Sales_Performance_Detail_1[[#This Row],[Date]],"mmm")</f>
        <v>May</v>
      </c>
      <c r="H575" s="1" t="str">
        <f>TEXT(Sales_Performance_Detail_1[[#This Row],[Date]],"yyyy")</f>
        <v>2023</v>
      </c>
      <c r="I575" s="55" t="s">
        <v>269</v>
      </c>
      <c r="J575" s="55" t="s">
        <v>78</v>
      </c>
      <c r="K575" s="55" t="s">
        <v>19</v>
      </c>
    </row>
    <row r="576" spans="1:11" x14ac:dyDescent="0.25">
      <c r="A576" s="1">
        <v>45047</v>
      </c>
      <c r="B576" s="55" t="s">
        <v>55</v>
      </c>
      <c r="C576" s="55" t="s">
        <v>29</v>
      </c>
      <c r="D576" s="35">
        <v>11</v>
      </c>
      <c r="E576" s="35">
        <v>451</v>
      </c>
      <c r="F576" s="35">
        <v>4961</v>
      </c>
      <c r="G576" s="1" t="str">
        <f>TEXT(Sales_Performance_Detail_1[[#This Row],[Date]],"mmm")</f>
        <v>May</v>
      </c>
      <c r="H576" s="1" t="str">
        <f>TEXT(Sales_Performance_Detail_1[[#This Row],[Date]],"yyyy")</f>
        <v>2023</v>
      </c>
      <c r="I576" s="55" t="s">
        <v>15</v>
      </c>
      <c r="J576" s="55" t="s">
        <v>15</v>
      </c>
      <c r="K576" s="55" t="s">
        <v>16</v>
      </c>
    </row>
    <row r="577" spans="1:11" x14ac:dyDescent="0.25">
      <c r="A577" s="1">
        <v>45047</v>
      </c>
      <c r="B577" s="55" t="s">
        <v>134</v>
      </c>
      <c r="C577" s="55" t="s">
        <v>10</v>
      </c>
      <c r="D577" s="35">
        <v>3</v>
      </c>
      <c r="E577" s="35">
        <v>225</v>
      </c>
      <c r="F577" s="35">
        <v>675</v>
      </c>
      <c r="G577" s="1" t="str">
        <f>TEXT(Sales_Performance_Detail_1[[#This Row],[Date]],"mmm")</f>
        <v>May</v>
      </c>
      <c r="H577" s="1" t="str">
        <f>TEXT(Sales_Performance_Detail_1[[#This Row],[Date]],"yyyy")</f>
        <v>2023</v>
      </c>
      <c r="I577" s="55" t="s">
        <v>270</v>
      </c>
      <c r="J577" s="55" t="s">
        <v>33</v>
      </c>
      <c r="K577" s="55" t="s">
        <v>26</v>
      </c>
    </row>
    <row r="578" spans="1:11" x14ac:dyDescent="0.25">
      <c r="A578" s="1">
        <v>45048</v>
      </c>
      <c r="B578" s="55" t="s">
        <v>99</v>
      </c>
      <c r="C578" s="55" t="s">
        <v>37</v>
      </c>
      <c r="D578" s="35">
        <v>1</v>
      </c>
      <c r="E578" s="35">
        <v>342</v>
      </c>
      <c r="F578" s="35">
        <v>342</v>
      </c>
      <c r="G578" s="1" t="str">
        <f>TEXT(Sales_Performance_Detail_1[[#This Row],[Date]],"mmm")</f>
        <v>May</v>
      </c>
      <c r="H578" s="1" t="str">
        <f>TEXT(Sales_Performance_Detail_1[[#This Row],[Date]],"yyyy")</f>
        <v>2023</v>
      </c>
      <c r="I578" s="55" t="s">
        <v>15</v>
      </c>
      <c r="J578" s="55" t="s">
        <v>15</v>
      </c>
      <c r="K578" s="55" t="s">
        <v>16</v>
      </c>
    </row>
    <row r="579" spans="1:11" x14ac:dyDescent="0.25">
      <c r="A579" s="1">
        <v>45048</v>
      </c>
      <c r="B579" s="55" t="s">
        <v>96</v>
      </c>
      <c r="C579" s="55" t="s">
        <v>37</v>
      </c>
      <c r="D579" s="35">
        <v>1</v>
      </c>
      <c r="E579" s="35">
        <v>347</v>
      </c>
      <c r="F579" s="35">
        <v>347</v>
      </c>
      <c r="G579" s="1" t="str">
        <f>TEXT(Sales_Performance_Detail_1[[#This Row],[Date]],"mmm")</f>
        <v>May</v>
      </c>
      <c r="H579" s="1" t="str">
        <f>TEXT(Sales_Performance_Detail_1[[#This Row],[Date]],"yyyy")</f>
        <v>2023</v>
      </c>
      <c r="I579" s="55" t="s">
        <v>275</v>
      </c>
      <c r="J579" s="55" t="s">
        <v>62</v>
      </c>
      <c r="K579" s="55" t="s">
        <v>19</v>
      </c>
    </row>
    <row r="580" spans="1:11" x14ac:dyDescent="0.25">
      <c r="A580" s="1">
        <v>45048</v>
      </c>
      <c r="B580" s="55" t="s">
        <v>99</v>
      </c>
      <c r="C580" s="55" t="s">
        <v>37</v>
      </c>
      <c r="D580" s="35">
        <v>3</v>
      </c>
      <c r="E580" s="35">
        <v>489</v>
      </c>
      <c r="F580" s="35">
        <v>1467</v>
      </c>
      <c r="G580" s="1" t="str">
        <f>TEXT(Sales_Performance_Detail_1[[#This Row],[Date]],"mmm")</f>
        <v>May</v>
      </c>
      <c r="H580" s="1" t="str">
        <f>TEXT(Sales_Performance_Detail_1[[#This Row],[Date]],"yyyy")</f>
        <v>2023</v>
      </c>
      <c r="I580" s="55" t="s">
        <v>15</v>
      </c>
      <c r="J580" s="55" t="s">
        <v>15</v>
      </c>
      <c r="K580" s="55" t="s">
        <v>16</v>
      </c>
    </row>
    <row r="581" spans="1:11" x14ac:dyDescent="0.25">
      <c r="A581" s="1">
        <v>45048</v>
      </c>
      <c r="B581" s="55" t="s">
        <v>126</v>
      </c>
      <c r="C581" s="55" t="s">
        <v>37</v>
      </c>
      <c r="D581" s="35">
        <v>12</v>
      </c>
      <c r="E581" s="35">
        <v>201</v>
      </c>
      <c r="F581" s="35">
        <v>2412</v>
      </c>
      <c r="G581" s="1" t="str">
        <f>TEXT(Sales_Performance_Detail_1[[#This Row],[Date]],"mmm")</f>
        <v>May</v>
      </c>
      <c r="H581" s="1" t="str">
        <f>TEXT(Sales_Performance_Detail_1[[#This Row],[Date]],"yyyy")</f>
        <v>2023</v>
      </c>
      <c r="I581" s="55" t="s">
        <v>269</v>
      </c>
      <c r="J581" s="55" t="s">
        <v>78</v>
      </c>
      <c r="K581" s="55" t="s">
        <v>19</v>
      </c>
    </row>
    <row r="582" spans="1:11" x14ac:dyDescent="0.25">
      <c r="A582" s="1">
        <v>45049</v>
      </c>
      <c r="B582" s="55" t="s">
        <v>134</v>
      </c>
      <c r="C582" s="55" t="s">
        <v>10</v>
      </c>
      <c r="D582" s="35">
        <v>2</v>
      </c>
      <c r="E582" s="35">
        <v>481</v>
      </c>
      <c r="F582" s="35">
        <v>962</v>
      </c>
      <c r="G582" s="1" t="str">
        <f>TEXT(Sales_Performance_Detail_1[[#This Row],[Date]],"mmm")</f>
        <v>May</v>
      </c>
      <c r="H582" s="1" t="str">
        <f>TEXT(Sales_Performance_Detail_1[[#This Row],[Date]],"yyyy")</f>
        <v>2023</v>
      </c>
      <c r="I582" s="55" t="s">
        <v>270</v>
      </c>
      <c r="J582" s="55" t="s">
        <v>33</v>
      </c>
      <c r="K582" s="55" t="s">
        <v>26</v>
      </c>
    </row>
    <row r="583" spans="1:11" x14ac:dyDescent="0.25">
      <c r="A583" s="1">
        <v>45049</v>
      </c>
      <c r="B583" s="55" t="s">
        <v>67</v>
      </c>
      <c r="C583" s="55" t="s">
        <v>27</v>
      </c>
      <c r="D583" s="35">
        <v>2</v>
      </c>
      <c r="E583" s="35">
        <v>169</v>
      </c>
      <c r="F583" s="35">
        <v>338</v>
      </c>
      <c r="G583" s="1" t="str">
        <f>TEXT(Sales_Performance_Detail_1[[#This Row],[Date]],"mmm")</f>
        <v>May</v>
      </c>
      <c r="H583" s="1" t="str">
        <f>TEXT(Sales_Performance_Detail_1[[#This Row],[Date]],"yyyy")</f>
        <v>2023</v>
      </c>
      <c r="I583" s="55" t="s">
        <v>51</v>
      </c>
      <c r="J583" s="55" t="s">
        <v>51</v>
      </c>
      <c r="K583" s="55" t="s">
        <v>19</v>
      </c>
    </row>
    <row r="584" spans="1:11" x14ac:dyDescent="0.25">
      <c r="A584" s="1">
        <v>45049</v>
      </c>
      <c r="B584" s="55" t="s">
        <v>181</v>
      </c>
      <c r="C584" s="55" t="s">
        <v>29</v>
      </c>
      <c r="D584" s="35">
        <v>3</v>
      </c>
      <c r="E584" s="35">
        <v>129</v>
      </c>
      <c r="F584" s="35">
        <v>387</v>
      </c>
      <c r="G584" s="1" t="str">
        <f>TEXT(Sales_Performance_Detail_1[[#This Row],[Date]],"mmm")</f>
        <v>May</v>
      </c>
      <c r="H584" s="1" t="str">
        <f>TEXT(Sales_Performance_Detail_1[[#This Row],[Date]],"yyyy")</f>
        <v>2023</v>
      </c>
      <c r="I584" s="55" t="s">
        <v>277</v>
      </c>
      <c r="J584" s="55" t="s">
        <v>93</v>
      </c>
      <c r="K584" s="55" t="s">
        <v>12</v>
      </c>
    </row>
    <row r="585" spans="1:11" x14ac:dyDescent="0.25">
      <c r="A585" s="1">
        <v>45049</v>
      </c>
      <c r="B585" s="55" t="s">
        <v>43</v>
      </c>
      <c r="C585" s="55" t="s">
        <v>40</v>
      </c>
      <c r="D585" s="35">
        <v>1</v>
      </c>
      <c r="E585" s="35">
        <v>112</v>
      </c>
      <c r="F585" s="35">
        <v>112</v>
      </c>
      <c r="G585" s="1" t="str">
        <f>TEXT(Sales_Performance_Detail_1[[#This Row],[Date]],"mmm")</f>
        <v>May</v>
      </c>
      <c r="H585" s="1" t="str">
        <f>TEXT(Sales_Performance_Detail_1[[#This Row],[Date]],"yyyy")</f>
        <v>2023</v>
      </c>
      <c r="I585" s="55" t="s">
        <v>272</v>
      </c>
      <c r="J585" s="55" t="s">
        <v>45</v>
      </c>
      <c r="K585" s="55" t="s">
        <v>12</v>
      </c>
    </row>
    <row r="586" spans="1:11" x14ac:dyDescent="0.25">
      <c r="A586" s="1">
        <v>45049</v>
      </c>
      <c r="B586" s="55" t="s">
        <v>61</v>
      </c>
      <c r="C586" s="55" t="s">
        <v>44</v>
      </c>
      <c r="D586" s="35">
        <v>2</v>
      </c>
      <c r="E586" s="35">
        <v>219</v>
      </c>
      <c r="F586" s="35">
        <v>438</v>
      </c>
      <c r="G586" s="1" t="str">
        <f>TEXT(Sales_Performance_Detail_1[[#This Row],[Date]],"mmm")</f>
        <v>May</v>
      </c>
      <c r="H586" s="1" t="str">
        <f>TEXT(Sales_Performance_Detail_1[[#This Row],[Date]],"yyyy")</f>
        <v>2023</v>
      </c>
      <c r="I586" s="55" t="s">
        <v>275</v>
      </c>
      <c r="J586" s="55" t="s">
        <v>62</v>
      </c>
      <c r="K586" s="55" t="s">
        <v>19</v>
      </c>
    </row>
    <row r="587" spans="1:11" x14ac:dyDescent="0.25">
      <c r="A587" s="1">
        <v>45049</v>
      </c>
      <c r="B587" s="55" t="s">
        <v>9</v>
      </c>
      <c r="C587" s="55" t="s">
        <v>44</v>
      </c>
      <c r="D587" s="35">
        <v>1</v>
      </c>
      <c r="E587" s="35">
        <v>465</v>
      </c>
      <c r="F587" s="35">
        <v>465</v>
      </c>
      <c r="G587" s="1" t="str">
        <f>TEXT(Sales_Performance_Detail_1[[#This Row],[Date]],"mmm")</f>
        <v>May</v>
      </c>
      <c r="H587" s="1" t="str">
        <f>TEXT(Sales_Performance_Detail_1[[#This Row],[Date]],"yyyy")</f>
        <v>2023</v>
      </c>
      <c r="I587" s="55" t="s">
        <v>272</v>
      </c>
      <c r="J587" s="55" t="s">
        <v>11</v>
      </c>
      <c r="K587" s="55" t="s">
        <v>12</v>
      </c>
    </row>
    <row r="588" spans="1:11" x14ac:dyDescent="0.25">
      <c r="A588" s="1">
        <v>45050</v>
      </c>
      <c r="B588" s="55" t="s">
        <v>109</v>
      </c>
      <c r="C588" s="55" t="s">
        <v>44</v>
      </c>
      <c r="D588" s="35">
        <v>2</v>
      </c>
      <c r="E588" s="35">
        <v>482</v>
      </c>
      <c r="F588" s="35">
        <v>964</v>
      </c>
      <c r="G588" s="1" t="str">
        <f>TEXT(Sales_Performance_Detail_1[[#This Row],[Date]],"mmm")</f>
        <v>May</v>
      </c>
      <c r="H588" s="1" t="str">
        <f>TEXT(Sales_Performance_Detail_1[[#This Row],[Date]],"yyyy")</f>
        <v>2023</v>
      </c>
      <c r="I588" s="55" t="s">
        <v>270</v>
      </c>
      <c r="J588" s="55" t="s">
        <v>110</v>
      </c>
      <c r="K588" s="55" t="s">
        <v>26</v>
      </c>
    </row>
    <row r="589" spans="1:11" x14ac:dyDescent="0.25">
      <c r="A589" s="1">
        <v>45050</v>
      </c>
      <c r="B589" s="55" t="s">
        <v>128</v>
      </c>
      <c r="C589" s="55" t="s">
        <v>37</v>
      </c>
      <c r="D589" s="35">
        <v>3</v>
      </c>
      <c r="E589" s="35">
        <v>238</v>
      </c>
      <c r="F589" s="35">
        <v>714</v>
      </c>
      <c r="G589" s="1" t="str">
        <f>TEXT(Sales_Performance_Detail_1[[#This Row],[Date]],"mmm")</f>
        <v>May</v>
      </c>
      <c r="H589" s="1" t="str">
        <f>TEXT(Sales_Performance_Detail_1[[#This Row],[Date]],"yyyy")</f>
        <v>2023</v>
      </c>
      <c r="I589" s="55" t="s">
        <v>273</v>
      </c>
      <c r="J589" s="55" t="s">
        <v>73</v>
      </c>
      <c r="K589" s="55" t="s">
        <v>26</v>
      </c>
    </row>
    <row r="590" spans="1:11" x14ac:dyDescent="0.25">
      <c r="A590" s="1">
        <v>45050</v>
      </c>
      <c r="B590" s="55" t="s">
        <v>72</v>
      </c>
      <c r="C590" s="55" t="s">
        <v>37</v>
      </c>
      <c r="D590" s="35">
        <v>2</v>
      </c>
      <c r="E590" s="35">
        <v>370</v>
      </c>
      <c r="F590" s="35">
        <v>740</v>
      </c>
      <c r="G590" s="1" t="str">
        <f>TEXT(Sales_Performance_Detail_1[[#This Row],[Date]],"mmm")</f>
        <v>May</v>
      </c>
      <c r="H590" s="1" t="str">
        <f>TEXT(Sales_Performance_Detail_1[[#This Row],[Date]],"yyyy")</f>
        <v>2023</v>
      </c>
      <c r="I590" s="55" t="s">
        <v>273</v>
      </c>
      <c r="J590" s="55" t="s">
        <v>73</v>
      </c>
      <c r="K590" s="55" t="s">
        <v>26</v>
      </c>
    </row>
    <row r="591" spans="1:11" x14ac:dyDescent="0.25">
      <c r="A591" s="1">
        <v>45050</v>
      </c>
      <c r="B591" s="55" t="s">
        <v>184</v>
      </c>
      <c r="C591" s="55" t="s">
        <v>37</v>
      </c>
      <c r="D591" s="35">
        <v>2</v>
      </c>
      <c r="E591" s="35">
        <v>181</v>
      </c>
      <c r="F591" s="35">
        <v>362</v>
      </c>
      <c r="G591" s="1" t="str">
        <f>TEXT(Sales_Performance_Detail_1[[#This Row],[Date]],"mmm")</f>
        <v>May</v>
      </c>
      <c r="H591" s="1" t="str">
        <f>TEXT(Sales_Performance_Detail_1[[#This Row],[Date]],"yyyy")</f>
        <v>2023</v>
      </c>
      <c r="I591" s="55" t="s">
        <v>271</v>
      </c>
      <c r="J591" s="55" t="s">
        <v>88</v>
      </c>
      <c r="K591" s="55" t="s">
        <v>26</v>
      </c>
    </row>
    <row r="592" spans="1:11" x14ac:dyDescent="0.25">
      <c r="A592" s="1">
        <v>45050</v>
      </c>
      <c r="B592" s="55" t="s">
        <v>74</v>
      </c>
      <c r="C592" s="55" t="s">
        <v>29</v>
      </c>
      <c r="D592" s="35">
        <v>1</v>
      </c>
      <c r="E592" s="35">
        <v>101</v>
      </c>
      <c r="F592" s="35">
        <v>101</v>
      </c>
      <c r="G592" s="1" t="str">
        <f>TEXT(Sales_Performance_Detail_1[[#This Row],[Date]],"mmm")</f>
        <v>May</v>
      </c>
      <c r="H592" s="1" t="str">
        <f>TEXT(Sales_Performance_Detail_1[[#This Row],[Date]],"yyyy")</f>
        <v>2023</v>
      </c>
      <c r="I592" s="55" t="s">
        <v>272</v>
      </c>
      <c r="J592" s="55" t="s">
        <v>69</v>
      </c>
      <c r="K592" s="55" t="s">
        <v>12</v>
      </c>
    </row>
    <row r="593" spans="1:11" x14ac:dyDescent="0.25">
      <c r="A593" s="1">
        <v>45050</v>
      </c>
      <c r="B593" s="55" t="s">
        <v>150</v>
      </c>
      <c r="C593" s="55" t="s">
        <v>32</v>
      </c>
      <c r="D593" s="35">
        <v>14</v>
      </c>
      <c r="E593" s="35">
        <v>499</v>
      </c>
      <c r="F593" s="35">
        <v>6986</v>
      </c>
      <c r="G593" s="1" t="str">
        <f>TEXT(Sales_Performance_Detail_1[[#This Row],[Date]],"mmm")</f>
        <v>May</v>
      </c>
      <c r="H593" s="1" t="str">
        <f>TEXT(Sales_Performance_Detail_1[[#This Row],[Date]],"yyyy")</f>
        <v>2023</v>
      </c>
      <c r="I593" s="55" t="s">
        <v>272</v>
      </c>
      <c r="J593" s="55" t="s">
        <v>11</v>
      </c>
      <c r="K593" s="55" t="s">
        <v>12</v>
      </c>
    </row>
    <row r="594" spans="1:11" x14ac:dyDescent="0.25">
      <c r="A594" s="1">
        <v>45052</v>
      </c>
      <c r="B594" s="55" t="s">
        <v>99</v>
      </c>
      <c r="C594" s="55" t="s">
        <v>37</v>
      </c>
      <c r="D594" s="35">
        <v>4</v>
      </c>
      <c r="E594" s="35">
        <v>144</v>
      </c>
      <c r="F594" s="35">
        <v>576</v>
      </c>
      <c r="G594" s="1" t="str">
        <f>TEXT(Sales_Performance_Detail_1[[#This Row],[Date]],"mmm")</f>
        <v>May</v>
      </c>
      <c r="H594" s="1" t="str">
        <f>TEXT(Sales_Performance_Detail_1[[#This Row],[Date]],"yyyy")</f>
        <v>2023</v>
      </c>
      <c r="I594" s="55" t="s">
        <v>15</v>
      </c>
      <c r="J594" s="55" t="s">
        <v>15</v>
      </c>
      <c r="K594" s="55" t="s">
        <v>16</v>
      </c>
    </row>
    <row r="595" spans="1:11" x14ac:dyDescent="0.25">
      <c r="A595" s="1">
        <v>45052</v>
      </c>
      <c r="B595" s="55" t="s">
        <v>126</v>
      </c>
      <c r="C595" s="55" t="s">
        <v>37</v>
      </c>
      <c r="D595" s="35">
        <v>2</v>
      </c>
      <c r="E595" s="35">
        <v>265</v>
      </c>
      <c r="F595" s="35">
        <v>530</v>
      </c>
      <c r="G595" s="1" t="str">
        <f>TEXT(Sales_Performance_Detail_1[[#This Row],[Date]],"mmm")</f>
        <v>May</v>
      </c>
      <c r="H595" s="1" t="str">
        <f>TEXT(Sales_Performance_Detail_1[[#This Row],[Date]],"yyyy")</f>
        <v>2023</v>
      </c>
      <c r="I595" s="55" t="s">
        <v>269</v>
      </c>
      <c r="J595" s="55" t="s">
        <v>78</v>
      </c>
      <c r="K595" s="55" t="s">
        <v>19</v>
      </c>
    </row>
    <row r="596" spans="1:11" x14ac:dyDescent="0.25">
      <c r="A596" s="1">
        <v>45052</v>
      </c>
      <c r="B596" s="55" t="s">
        <v>134</v>
      </c>
      <c r="C596" s="55" t="s">
        <v>27</v>
      </c>
      <c r="D596" s="35">
        <v>2</v>
      </c>
      <c r="E596" s="35">
        <v>360</v>
      </c>
      <c r="F596" s="35">
        <v>720</v>
      </c>
      <c r="G596" s="1" t="str">
        <f>TEXT(Sales_Performance_Detail_1[[#This Row],[Date]],"mmm")</f>
        <v>May</v>
      </c>
      <c r="H596" s="1" t="str">
        <f>TEXT(Sales_Performance_Detail_1[[#This Row],[Date]],"yyyy")</f>
        <v>2023</v>
      </c>
      <c r="I596" s="55" t="s">
        <v>270</v>
      </c>
      <c r="J596" s="55" t="s">
        <v>33</v>
      </c>
      <c r="K596" s="55" t="s">
        <v>26</v>
      </c>
    </row>
    <row r="597" spans="1:11" x14ac:dyDescent="0.25">
      <c r="A597" s="1">
        <v>45052</v>
      </c>
      <c r="B597" s="55" t="s">
        <v>90</v>
      </c>
      <c r="C597" s="55" t="s">
        <v>44</v>
      </c>
      <c r="D597" s="35">
        <v>3</v>
      </c>
      <c r="E597" s="35">
        <v>103</v>
      </c>
      <c r="F597" s="35">
        <v>309</v>
      </c>
      <c r="G597" s="1" t="str">
        <f>TEXT(Sales_Performance_Detail_1[[#This Row],[Date]],"mmm")</f>
        <v>May</v>
      </c>
      <c r="H597" s="1" t="str">
        <f>TEXT(Sales_Performance_Detail_1[[#This Row],[Date]],"yyyy")</f>
        <v>2023</v>
      </c>
      <c r="I597" s="55" t="s">
        <v>269</v>
      </c>
      <c r="J597" s="55" t="s">
        <v>21</v>
      </c>
      <c r="K597" s="55" t="s">
        <v>19</v>
      </c>
    </row>
    <row r="598" spans="1:11" x14ac:dyDescent="0.25">
      <c r="A598" s="1">
        <v>45052</v>
      </c>
      <c r="B598" s="55" t="s">
        <v>119</v>
      </c>
      <c r="C598" s="55" t="s">
        <v>40</v>
      </c>
      <c r="D598" s="35">
        <v>3</v>
      </c>
      <c r="E598" s="35">
        <v>218</v>
      </c>
      <c r="F598" s="35">
        <v>654</v>
      </c>
      <c r="G598" s="1" t="str">
        <f>TEXT(Sales_Performance_Detail_1[[#This Row],[Date]],"mmm")</f>
        <v>May</v>
      </c>
      <c r="H598" s="1" t="str">
        <f>TEXT(Sales_Performance_Detail_1[[#This Row],[Date]],"yyyy")</f>
        <v>2023</v>
      </c>
      <c r="I598" s="55" t="s">
        <v>268</v>
      </c>
      <c r="J598" s="55" t="s">
        <v>120</v>
      </c>
      <c r="K598" s="55" t="s">
        <v>16</v>
      </c>
    </row>
    <row r="599" spans="1:11" x14ac:dyDescent="0.25">
      <c r="A599" s="1">
        <v>45052</v>
      </c>
      <c r="B599" s="55" t="s">
        <v>49</v>
      </c>
      <c r="C599" s="55" t="s">
        <v>40</v>
      </c>
      <c r="D599" s="35">
        <v>1</v>
      </c>
      <c r="E599" s="35">
        <v>439</v>
      </c>
      <c r="F599" s="35">
        <v>439</v>
      </c>
      <c r="G599" s="1" t="str">
        <f>TEXT(Sales_Performance_Detail_1[[#This Row],[Date]],"mmm")</f>
        <v>May</v>
      </c>
      <c r="H599" s="1" t="str">
        <f>TEXT(Sales_Performance_Detail_1[[#This Row],[Date]],"yyyy")</f>
        <v>2023</v>
      </c>
      <c r="I599" s="55" t="s">
        <v>268</v>
      </c>
      <c r="J599" s="55" t="s">
        <v>41</v>
      </c>
      <c r="K599" s="55" t="s">
        <v>16</v>
      </c>
    </row>
    <row r="600" spans="1:11" x14ac:dyDescent="0.25">
      <c r="A600" s="1">
        <v>45052</v>
      </c>
      <c r="B600" s="55" t="s">
        <v>43</v>
      </c>
      <c r="C600" s="55" t="s">
        <v>37</v>
      </c>
      <c r="D600" s="35">
        <v>1</v>
      </c>
      <c r="E600" s="35">
        <v>380</v>
      </c>
      <c r="F600" s="35">
        <v>380</v>
      </c>
      <c r="G600" s="1" t="str">
        <f>TEXT(Sales_Performance_Detail_1[[#This Row],[Date]],"mmm")</f>
        <v>May</v>
      </c>
      <c r="H600" s="1" t="str">
        <f>TEXT(Sales_Performance_Detail_1[[#This Row],[Date]],"yyyy")</f>
        <v>2023</v>
      </c>
      <c r="I600" s="55" t="s">
        <v>272</v>
      </c>
      <c r="J600" s="55" t="s">
        <v>45</v>
      </c>
      <c r="K600" s="55" t="s">
        <v>12</v>
      </c>
    </row>
    <row r="601" spans="1:11" x14ac:dyDescent="0.25">
      <c r="A601" s="1">
        <v>45053</v>
      </c>
      <c r="B601" s="55" t="s">
        <v>63</v>
      </c>
      <c r="C601" s="55" t="s">
        <v>37</v>
      </c>
      <c r="D601" s="35">
        <v>2</v>
      </c>
      <c r="E601" s="35">
        <v>175</v>
      </c>
      <c r="F601" s="35">
        <v>350</v>
      </c>
      <c r="G601" s="1" t="str">
        <f>TEXT(Sales_Performance_Detail_1[[#This Row],[Date]],"mmm")</f>
        <v>May</v>
      </c>
      <c r="H601" s="1" t="str">
        <f>TEXT(Sales_Performance_Detail_1[[#This Row],[Date]],"yyyy")</f>
        <v>2023</v>
      </c>
      <c r="I601" s="55" t="s">
        <v>275</v>
      </c>
      <c r="J601" s="55" t="s">
        <v>64</v>
      </c>
      <c r="K601" s="55" t="s">
        <v>19</v>
      </c>
    </row>
    <row r="602" spans="1:11" x14ac:dyDescent="0.25">
      <c r="A602" s="1">
        <v>45053</v>
      </c>
      <c r="B602" s="55" t="s">
        <v>48</v>
      </c>
      <c r="C602" s="55" t="s">
        <v>37</v>
      </c>
      <c r="D602" s="35">
        <v>1</v>
      </c>
      <c r="E602" s="35">
        <v>485</v>
      </c>
      <c r="F602" s="35">
        <v>485</v>
      </c>
      <c r="G602" s="1" t="str">
        <f>TEXT(Sales_Performance_Detail_1[[#This Row],[Date]],"mmm")</f>
        <v>May</v>
      </c>
      <c r="H602" s="1" t="str">
        <f>TEXT(Sales_Performance_Detail_1[[#This Row],[Date]],"yyyy")</f>
        <v>2023</v>
      </c>
      <c r="I602" s="55" t="s">
        <v>270</v>
      </c>
      <c r="J602" s="55" t="s">
        <v>33</v>
      </c>
      <c r="K602" s="55" t="s">
        <v>26</v>
      </c>
    </row>
    <row r="603" spans="1:11" x14ac:dyDescent="0.25">
      <c r="A603" s="1">
        <v>45053</v>
      </c>
      <c r="B603" s="55" t="s">
        <v>109</v>
      </c>
      <c r="C603" s="55" t="s">
        <v>37</v>
      </c>
      <c r="D603" s="35">
        <v>21</v>
      </c>
      <c r="E603" s="35">
        <v>119</v>
      </c>
      <c r="F603" s="35">
        <v>2499</v>
      </c>
      <c r="G603" s="1" t="str">
        <f>TEXT(Sales_Performance_Detail_1[[#This Row],[Date]],"mmm")</f>
        <v>May</v>
      </c>
      <c r="H603" s="1" t="str">
        <f>TEXT(Sales_Performance_Detail_1[[#This Row],[Date]],"yyyy")</f>
        <v>2023</v>
      </c>
      <c r="I603" s="55" t="s">
        <v>270</v>
      </c>
      <c r="J603" s="55" t="s">
        <v>110</v>
      </c>
      <c r="K603" s="55" t="s">
        <v>26</v>
      </c>
    </row>
    <row r="604" spans="1:11" x14ac:dyDescent="0.25">
      <c r="A604" s="1">
        <v>45053</v>
      </c>
      <c r="B604" s="55" t="s">
        <v>129</v>
      </c>
      <c r="C604" s="55" t="s">
        <v>27</v>
      </c>
      <c r="D604" s="35">
        <v>1</v>
      </c>
      <c r="E604" s="35">
        <v>336</v>
      </c>
      <c r="F604" s="35">
        <v>336</v>
      </c>
      <c r="G604" s="1" t="str">
        <f>TEXT(Sales_Performance_Detail_1[[#This Row],[Date]],"mmm")</f>
        <v>May</v>
      </c>
      <c r="H604" s="1" t="str">
        <f>TEXT(Sales_Performance_Detail_1[[#This Row],[Date]],"yyyy")</f>
        <v>2023</v>
      </c>
      <c r="I604" s="55" t="s">
        <v>268</v>
      </c>
      <c r="J604" s="55" t="s">
        <v>86</v>
      </c>
      <c r="K604" s="55" t="s">
        <v>16</v>
      </c>
    </row>
    <row r="605" spans="1:11" x14ac:dyDescent="0.25">
      <c r="A605" s="1">
        <v>45053</v>
      </c>
      <c r="B605" s="55" t="s">
        <v>143</v>
      </c>
      <c r="C605" s="55" t="s">
        <v>44</v>
      </c>
      <c r="D605" s="35">
        <v>2</v>
      </c>
      <c r="E605" s="35">
        <v>424</v>
      </c>
      <c r="F605" s="35">
        <v>848</v>
      </c>
      <c r="G605" s="1" t="str">
        <f>TEXT(Sales_Performance_Detail_1[[#This Row],[Date]],"mmm")</f>
        <v>May</v>
      </c>
      <c r="H605" s="1" t="str">
        <f>TEXT(Sales_Performance_Detail_1[[#This Row],[Date]],"yyyy")</f>
        <v>2023</v>
      </c>
      <c r="I605" s="55" t="s">
        <v>268</v>
      </c>
      <c r="J605" s="55" t="s">
        <v>86</v>
      </c>
      <c r="K605" s="55" t="s">
        <v>16</v>
      </c>
    </row>
    <row r="606" spans="1:11" x14ac:dyDescent="0.25">
      <c r="A606" s="1">
        <v>45053</v>
      </c>
      <c r="B606" s="55" t="s">
        <v>67</v>
      </c>
      <c r="C606" s="55" t="s">
        <v>24</v>
      </c>
      <c r="D606" s="35">
        <v>1</v>
      </c>
      <c r="E606" s="35">
        <v>114</v>
      </c>
      <c r="F606" s="35">
        <v>114</v>
      </c>
      <c r="G606" s="1" t="str">
        <f>TEXT(Sales_Performance_Detail_1[[#This Row],[Date]],"mmm")</f>
        <v>May</v>
      </c>
      <c r="H606" s="1" t="str">
        <f>TEXT(Sales_Performance_Detail_1[[#This Row],[Date]],"yyyy")</f>
        <v>2023</v>
      </c>
      <c r="I606" s="55" t="s">
        <v>51</v>
      </c>
      <c r="J606" s="55" t="s">
        <v>51</v>
      </c>
      <c r="K606" s="55" t="s">
        <v>19</v>
      </c>
    </row>
    <row r="607" spans="1:11" x14ac:dyDescent="0.25">
      <c r="A607" s="1">
        <v>45053</v>
      </c>
      <c r="B607" s="55" t="s">
        <v>92</v>
      </c>
      <c r="C607" s="55" t="s">
        <v>44</v>
      </c>
      <c r="D607" s="35">
        <v>3</v>
      </c>
      <c r="E607" s="35">
        <v>190</v>
      </c>
      <c r="F607" s="35">
        <v>570</v>
      </c>
      <c r="G607" s="1" t="str">
        <f>TEXT(Sales_Performance_Detail_1[[#This Row],[Date]],"mmm")</f>
        <v>May</v>
      </c>
      <c r="H607" s="1" t="str">
        <f>TEXT(Sales_Performance_Detail_1[[#This Row],[Date]],"yyyy")</f>
        <v>2023</v>
      </c>
      <c r="I607" s="55" t="s">
        <v>277</v>
      </c>
      <c r="J607" s="55" t="s">
        <v>93</v>
      </c>
      <c r="K607" s="55" t="s">
        <v>12</v>
      </c>
    </row>
    <row r="608" spans="1:11" x14ac:dyDescent="0.25">
      <c r="A608" s="1">
        <v>45054</v>
      </c>
      <c r="B608" s="55" t="s">
        <v>135</v>
      </c>
      <c r="C608" s="55" t="s">
        <v>40</v>
      </c>
      <c r="D608" s="35">
        <v>2</v>
      </c>
      <c r="E608" s="35">
        <v>493</v>
      </c>
      <c r="F608" s="35">
        <v>986</v>
      </c>
      <c r="G608" s="1" t="str">
        <f>TEXT(Sales_Performance_Detail_1[[#This Row],[Date]],"mmm")</f>
        <v>May</v>
      </c>
      <c r="H608" s="1" t="str">
        <f>TEXT(Sales_Performance_Detail_1[[#This Row],[Date]],"yyyy")</f>
        <v>2023</v>
      </c>
      <c r="I608" s="55" t="s">
        <v>278</v>
      </c>
      <c r="J608" s="55" t="s">
        <v>36</v>
      </c>
      <c r="K608" s="55" t="s">
        <v>16</v>
      </c>
    </row>
    <row r="609" spans="1:11" x14ac:dyDescent="0.25">
      <c r="A609" s="1">
        <v>45054</v>
      </c>
      <c r="B609" s="55" t="s">
        <v>143</v>
      </c>
      <c r="C609" s="55" t="s">
        <v>37</v>
      </c>
      <c r="D609" s="35">
        <v>2</v>
      </c>
      <c r="E609" s="35">
        <v>209</v>
      </c>
      <c r="F609" s="35">
        <v>418</v>
      </c>
      <c r="G609" s="1" t="str">
        <f>TEXT(Sales_Performance_Detail_1[[#This Row],[Date]],"mmm")</f>
        <v>May</v>
      </c>
      <c r="H609" s="1" t="str">
        <f>TEXT(Sales_Performance_Detail_1[[#This Row],[Date]],"yyyy")</f>
        <v>2023</v>
      </c>
      <c r="I609" s="55" t="s">
        <v>268</v>
      </c>
      <c r="J609" s="55" t="s">
        <v>86</v>
      </c>
      <c r="K609" s="55" t="s">
        <v>16</v>
      </c>
    </row>
    <row r="610" spans="1:11" x14ac:dyDescent="0.25">
      <c r="A610" s="1">
        <v>45054</v>
      </c>
      <c r="B610" s="55" t="s">
        <v>55</v>
      </c>
      <c r="C610" s="55" t="s">
        <v>24</v>
      </c>
      <c r="D610" s="35">
        <v>2</v>
      </c>
      <c r="E610" s="35">
        <v>315</v>
      </c>
      <c r="F610" s="35">
        <v>630</v>
      </c>
      <c r="G610" s="1" t="str">
        <f>TEXT(Sales_Performance_Detail_1[[#This Row],[Date]],"mmm")</f>
        <v>May</v>
      </c>
      <c r="H610" s="1" t="str">
        <f>TEXT(Sales_Performance_Detail_1[[#This Row],[Date]],"yyyy")</f>
        <v>2023</v>
      </c>
      <c r="I610" s="55" t="s">
        <v>15</v>
      </c>
      <c r="J610" s="55" t="s">
        <v>15</v>
      </c>
      <c r="K610" s="55" t="s">
        <v>16</v>
      </c>
    </row>
    <row r="611" spans="1:11" x14ac:dyDescent="0.25">
      <c r="A611" s="1">
        <v>45054</v>
      </c>
      <c r="B611" s="55" t="s">
        <v>23</v>
      </c>
      <c r="C611" s="55" t="s">
        <v>32</v>
      </c>
      <c r="D611" s="35">
        <v>2</v>
      </c>
      <c r="E611" s="35">
        <v>231</v>
      </c>
      <c r="F611" s="35">
        <v>462</v>
      </c>
      <c r="G611" s="1" t="str">
        <f>TEXT(Sales_Performance_Detail_1[[#This Row],[Date]],"mmm")</f>
        <v>May</v>
      </c>
      <c r="H611" s="1" t="str">
        <f>TEXT(Sales_Performance_Detail_1[[#This Row],[Date]],"yyyy")</f>
        <v>2023</v>
      </c>
      <c r="I611" s="55" t="s">
        <v>271</v>
      </c>
      <c r="J611" s="55" t="s">
        <v>25</v>
      </c>
      <c r="K611" s="55" t="s">
        <v>26</v>
      </c>
    </row>
    <row r="612" spans="1:11" x14ac:dyDescent="0.25">
      <c r="A612" s="1">
        <v>45055</v>
      </c>
      <c r="B612" s="55" t="s">
        <v>126</v>
      </c>
      <c r="C612" s="55" t="s">
        <v>40</v>
      </c>
      <c r="D612" s="35">
        <v>3</v>
      </c>
      <c r="E612" s="35">
        <v>289</v>
      </c>
      <c r="F612" s="35">
        <v>867</v>
      </c>
      <c r="G612" s="1" t="str">
        <f>TEXT(Sales_Performance_Detail_1[[#This Row],[Date]],"mmm")</f>
        <v>May</v>
      </c>
      <c r="H612" s="1" t="str">
        <f>TEXT(Sales_Performance_Detail_1[[#This Row],[Date]],"yyyy")</f>
        <v>2023</v>
      </c>
      <c r="I612" s="55" t="s">
        <v>269</v>
      </c>
      <c r="J612" s="55" t="s">
        <v>78</v>
      </c>
      <c r="K612" s="55" t="s">
        <v>19</v>
      </c>
    </row>
    <row r="613" spans="1:11" x14ac:dyDescent="0.25">
      <c r="A613" s="1">
        <v>45055</v>
      </c>
      <c r="B613" s="55" t="s">
        <v>67</v>
      </c>
      <c r="C613" s="55" t="s">
        <v>40</v>
      </c>
      <c r="D613" s="35">
        <v>2</v>
      </c>
      <c r="E613" s="35">
        <v>147</v>
      </c>
      <c r="F613" s="35">
        <v>294</v>
      </c>
      <c r="G613" s="1" t="str">
        <f>TEXT(Sales_Performance_Detail_1[[#This Row],[Date]],"mmm")</f>
        <v>May</v>
      </c>
      <c r="H613" s="1" t="str">
        <f>TEXT(Sales_Performance_Detail_1[[#This Row],[Date]],"yyyy")</f>
        <v>2023</v>
      </c>
      <c r="I613" s="55" t="s">
        <v>51</v>
      </c>
      <c r="J613" s="55" t="s">
        <v>51</v>
      </c>
      <c r="K613" s="55" t="s">
        <v>19</v>
      </c>
    </row>
    <row r="614" spans="1:11" x14ac:dyDescent="0.25">
      <c r="A614" s="1">
        <v>45055</v>
      </c>
      <c r="B614" s="55" t="s">
        <v>67</v>
      </c>
      <c r="C614" s="55" t="s">
        <v>44</v>
      </c>
      <c r="D614" s="35">
        <v>17</v>
      </c>
      <c r="E614" s="35">
        <v>239</v>
      </c>
      <c r="F614" s="35">
        <v>4063</v>
      </c>
      <c r="G614" s="1" t="str">
        <f>TEXT(Sales_Performance_Detail_1[[#This Row],[Date]],"mmm")</f>
        <v>May</v>
      </c>
      <c r="H614" s="1" t="str">
        <f>TEXT(Sales_Performance_Detail_1[[#This Row],[Date]],"yyyy")</f>
        <v>2023</v>
      </c>
      <c r="I614" s="55" t="s">
        <v>51</v>
      </c>
      <c r="J614" s="55" t="s">
        <v>51</v>
      </c>
      <c r="K614" s="55" t="s">
        <v>19</v>
      </c>
    </row>
    <row r="615" spans="1:11" x14ac:dyDescent="0.25">
      <c r="A615" s="1">
        <v>45055</v>
      </c>
      <c r="B615" s="55" t="s">
        <v>72</v>
      </c>
      <c r="C615" s="55" t="s">
        <v>40</v>
      </c>
      <c r="D615" s="35">
        <v>16</v>
      </c>
      <c r="E615" s="35">
        <v>413</v>
      </c>
      <c r="F615" s="35">
        <v>6608</v>
      </c>
      <c r="G615" s="1" t="str">
        <f>TEXT(Sales_Performance_Detail_1[[#This Row],[Date]],"mmm")</f>
        <v>May</v>
      </c>
      <c r="H615" s="1" t="str">
        <f>TEXT(Sales_Performance_Detail_1[[#This Row],[Date]],"yyyy")</f>
        <v>2023</v>
      </c>
      <c r="I615" s="55" t="s">
        <v>273</v>
      </c>
      <c r="J615" s="55" t="s">
        <v>73</v>
      </c>
      <c r="K615" s="55" t="s">
        <v>26</v>
      </c>
    </row>
    <row r="616" spans="1:11" x14ac:dyDescent="0.25">
      <c r="A616" s="1">
        <v>45055</v>
      </c>
      <c r="B616" s="55" t="s">
        <v>104</v>
      </c>
      <c r="C616" s="55" t="s">
        <v>29</v>
      </c>
      <c r="D616" s="35">
        <v>2</v>
      </c>
      <c r="E616" s="35">
        <v>500</v>
      </c>
      <c r="F616" s="35">
        <v>1000</v>
      </c>
      <c r="G616" s="1" t="str">
        <f>TEXT(Sales_Performance_Detail_1[[#This Row],[Date]],"mmm")</f>
        <v>May</v>
      </c>
      <c r="H616" s="1" t="str">
        <f>TEXT(Sales_Performance_Detail_1[[#This Row],[Date]],"yyyy")</f>
        <v>2023</v>
      </c>
      <c r="I616" s="55" t="s">
        <v>275</v>
      </c>
      <c r="J616" s="55" t="s">
        <v>18</v>
      </c>
      <c r="K616" s="55" t="s">
        <v>19</v>
      </c>
    </row>
    <row r="617" spans="1:11" x14ac:dyDescent="0.25">
      <c r="A617" s="1">
        <v>45055</v>
      </c>
      <c r="B617" s="55" t="s">
        <v>72</v>
      </c>
      <c r="C617" s="55" t="s">
        <v>37</v>
      </c>
      <c r="D617" s="35">
        <v>1</v>
      </c>
      <c r="E617" s="35">
        <v>493</v>
      </c>
      <c r="F617" s="35">
        <v>493</v>
      </c>
      <c r="G617" s="1" t="str">
        <f>TEXT(Sales_Performance_Detail_1[[#This Row],[Date]],"mmm")</f>
        <v>May</v>
      </c>
      <c r="H617" s="1" t="str">
        <f>TEXT(Sales_Performance_Detail_1[[#This Row],[Date]],"yyyy")</f>
        <v>2023</v>
      </c>
      <c r="I617" s="55" t="s">
        <v>273</v>
      </c>
      <c r="J617" s="55" t="s">
        <v>73</v>
      </c>
      <c r="K617" s="55" t="s">
        <v>26</v>
      </c>
    </row>
    <row r="618" spans="1:11" x14ac:dyDescent="0.25">
      <c r="A618" s="1">
        <v>45055</v>
      </c>
      <c r="B618" s="55" t="s">
        <v>83</v>
      </c>
      <c r="C618" s="55" t="s">
        <v>37</v>
      </c>
      <c r="D618" s="35">
        <v>3</v>
      </c>
      <c r="E618" s="35">
        <v>463</v>
      </c>
      <c r="F618" s="35">
        <v>1389</v>
      </c>
      <c r="G618" s="1" t="str">
        <f>TEXT(Sales_Performance_Detail_1[[#This Row],[Date]],"mmm")</f>
        <v>May</v>
      </c>
      <c r="H618" s="1" t="str">
        <f>TEXT(Sales_Performance_Detail_1[[#This Row],[Date]],"yyyy")</f>
        <v>2023</v>
      </c>
      <c r="I618" s="55" t="s">
        <v>278</v>
      </c>
      <c r="J618" s="55" t="s">
        <v>36</v>
      </c>
      <c r="K618" s="55" t="s">
        <v>16</v>
      </c>
    </row>
    <row r="619" spans="1:11" x14ac:dyDescent="0.25">
      <c r="A619" s="1">
        <v>45055</v>
      </c>
      <c r="B619" s="55" t="s">
        <v>112</v>
      </c>
      <c r="C619" s="55" t="s">
        <v>27</v>
      </c>
      <c r="D619" s="35">
        <v>1</v>
      </c>
      <c r="E619" s="35">
        <v>269</v>
      </c>
      <c r="F619" s="35">
        <v>269</v>
      </c>
      <c r="G619" s="1" t="str">
        <f>TEXT(Sales_Performance_Detail_1[[#This Row],[Date]],"mmm")</f>
        <v>May</v>
      </c>
      <c r="H619" s="1" t="str">
        <f>TEXT(Sales_Performance_Detail_1[[#This Row],[Date]],"yyyy")</f>
        <v>2023</v>
      </c>
      <c r="I619" s="55" t="s">
        <v>276</v>
      </c>
      <c r="J619" s="55" t="s">
        <v>101</v>
      </c>
      <c r="K619" s="55" t="s">
        <v>12</v>
      </c>
    </row>
    <row r="620" spans="1:11" x14ac:dyDescent="0.25">
      <c r="A620" s="1">
        <v>45056</v>
      </c>
      <c r="B620" s="55" t="s">
        <v>55</v>
      </c>
      <c r="C620" s="55" t="s">
        <v>40</v>
      </c>
      <c r="D620" s="35">
        <v>2</v>
      </c>
      <c r="E620" s="35">
        <v>387</v>
      </c>
      <c r="F620" s="35">
        <v>774</v>
      </c>
      <c r="G620" s="1" t="str">
        <f>TEXT(Sales_Performance_Detail_1[[#This Row],[Date]],"mmm")</f>
        <v>May</v>
      </c>
      <c r="H620" s="1" t="str">
        <f>TEXT(Sales_Performance_Detail_1[[#This Row],[Date]],"yyyy")</f>
        <v>2023</v>
      </c>
      <c r="I620" s="55" t="s">
        <v>15</v>
      </c>
      <c r="J620" s="55" t="s">
        <v>15</v>
      </c>
      <c r="K620" s="55" t="s">
        <v>16</v>
      </c>
    </row>
    <row r="621" spans="1:11" x14ac:dyDescent="0.25">
      <c r="A621" s="1">
        <v>45056</v>
      </c>
      <c r="B621" s="55" t="s">
        <v>143</v>
      </c>
      <c r="C621" s="55" t="s">
        <v>10</v>
      </c>
      <c r="D621" s="35">
        <v>2</v>
      </c>
      <c r="E621" s="35">
        <v>291</v>
      </c>
      <c r="F621" s="35">
        <v>582</v>
      </c>
      <c r="G621" s="1" t="str">
        <f>TEXT(Sales_Performance_Detail_1[[#This Row],[Date]],"mmm")</f>
        <v>May</v>
      </c>
      <c r="H621" s="1" t="str">
        <f>TEXT(Sales_Performance_Detail_1[[#This Row],[Date]],"yyyy")</f>
        <v>2023</v>
      </c>
      <c r="I621" s="55" t="s">
        <v>268</v>
      </c>
      <c r="J621" s="55" t="s">
        <v>86</v>
      </c>
      <c r="K621" s="55" t="s">
        <v>16</v>
      </c>
    </row>
    <row r="622" spans="1:11" x14ac:dyDescent="0.25">
      <c r="A622" s="1">
        <v>45056</v>
      </c>
      <c r="B622" s="55" t="s">
        <v>71</v>
      </c>
      <c r="C622" s="55" t="s">
        <v>32</v>
      </c>
      <c r="D622" s="35">
        <v>2</v>
      </c>
      <c r="E622" s="35">
        <v>222</v>
      </c>
      <c r="F622" s="35">
        <v>444</v>
      </c>
      <c r="G622" s="1" t="str">
        <f>TEXT(Sales_Performance_Detail_1[[#This Row],[Date]],"mmm")</f>
        <v>May</v>
      </c>
      <c r="H622" s="1" t="str">
        <f>TEXT(Sales_Performance_Detail_1[[#This Row],[Date]],"yyyy")</f>
        <v>2023</v>
      </c>
      <c r="I622" s="55" t="s">
        <v>15</v>
      </c>
      <c r="J622" s="55" t="s">
        <v>15</v>
      </c>
      <c r="K622" s="55" t="s">
        <v>16</v>
      </c>
    </row>
    <row r="623" spans="1:11" x14ac:dyDescent="0.25">
      <c r="A623" s="1">
        <v>45056</v>
      </c>
      <c r="B623" s="55" t="s">
        <v>159</v>
      </c>
      <c r="C623" s="55" t="s">
        <v>32</v>
      </c>
      <c r="D623" s="35">
        <v>3</v>
      </c>
      <c r="E623" s="35">
        <v>281</v>
      </c>
      <c r="F623" s="35">
        <v>843</v>
      </c>
      <c r="G623" s="1" t="str">
        <f>TEXT(Sales_Performance_Detail_1[[#This Row],[Date]],"mmm")</f>
        <v>May</v>
      </c>
      <c r="H623" s="1" t="str">
        <f>TEXT(Sales_Performance_Detail_1[[#This Row],[Date]],"yyyy")</f>
        <v>2023</v>
      </c>
      <c r="I623" s="55" t="s">
        <v>273</v>
      </c>
      <c r="J623" s="55" t="s">
        <v>73</v>
      </c>
      <c r="K623" s="55" t="s">
        <v>26</v>
      </c>
    </row>
    <row r="624" spans="1:11" x14ac:dyDescent="0.25">
      <c r="A624" s="1">
        <v>45056</v>
      </c>
      <c r="B624" s="55" t="s">
        <v>50</v>
      </c>
      <c r="C624" s="55" t="s">
        <v>40</v>
      </c>
      <c r="D624" s="35">
        <v>4</v>
      </c>
      <c r="E624" s="35">
        <v>107</v>
      </c>
      <c r="F624" s="35">
        <v>428</v>
      </c>
      <c r="G624" s="1" t="str">
        <f>TEXT(Sales_Performance_Detail_1[[#This Row],[Date]],"mmm")</f>
        <v>May</v>
      </c>
      <c r="H624" s="1" t="str">
        <f>TEXT(Sales_Performance_Detail_1[[#This Row],[Date]],"yyyy")</f>
        <v>2023</v>
      </c>
      <c r="I624" s="55" t="s">
        <v>51</v>
      </c>
      <c r="J624" s="55" t="s">
        <v>51</v>
      </c>
      <c r="K624" s="55" t="s">
        <v>19</v>
      </c>
    </row>
    <row r="625" spans="1:11" x14ac:dyDescent="0.25">
      <c r="A625" s="1">
        <v>45056</v>
      </c>
      <c r="B625" s="55" t="s">
        <v>17</v>
      </c>
      <c r="C625" s="55" t="s">
        <v>37</v>
      </c>
      <c r="D625" s="35">
        <v>3</v>
      </c>
      <c r="E625" s="35">
        <v>252</v>
      </c>
      <c r="F625" s="35">
        <v>756</v>
      </c>
      <c r="G625" s="1" t="str">
        <f>TEXT(Sales_Performance_Detail_1[[#This Row],[Date]],"mmm")</f>
        <v>May</v>
      </c>
      <c r="H625" s="1" t="str">
        <f>TEXT(Sales_Performance_Detail_1[[#This Row],[Date]],"yyyy")</f>
        <v>2023</v>
      </c>
      <c r="I625" s="55" t="s">
        <v>275</v>
      </c>
      <c r="J625" s="55" t="s">
        <v>18</v>
      </c>
      <c r="K625" s="55" t="s">
        <v>19</v>
      </c>
    </row>
    <row r="626" spans="1:11" x14ac:dyDescent="0.25">
      <c r="A626" s="1">
        <v>45056</v>
      </c>
      <c r="B626" s="55" t="s">
        <v>43</v>
      </c>
      <c r="C626" s="55" t="s">
        <v>32</v>
      </c>
      <c r="D626" s="35">
        <v>3</v>
      </c>
      <c r="E626" s="35">
        <v>224</v>
      </c>
      <c r="F626" s="35">
        <v>672</v>
      </c>
      <c r="G626" s="1" t="str">
        <f>TEXT(Sales_Performance_Detail_1[[#This Row],[Date]],"mmm")</f>
        <v>May</v>
      </c>
      <c r="H626" s="1" t="str">
        <f>TEXT(Sales_Performance_Detail_1[[#This Row],[Date]],"yyyy")</f>
        <v>2023</v>
      </c>
      <c r="I626" s="55" t="s">
        <v>272</v>
      </c>
      <c r="J626" s="55" t="s">
        <v>45</v>
      </c>
      <c r="K626" s="55" t="s">
        <v>12</v>
      </c>
    </row>
    <row r="627" spans="1:11" x14ac:dyDescent="0.25">
      <c r="A627" s="1">
        <v>45056</v>
      </c>
      <c r="B627" s="55" t="s">
        <v>61</v>
      </c>
      <c r="C627" s="55" t="s">
        <v>10</v>
      </c>
      <c r="D627" s="35">
        <v>1</v>
      </c>
      <c r="E627" s="35">
        <v>288</v>
      </c>
      <c r="F627" s="35">
        <v>288</v>
      </c>
      <c r="G627" s="1" t="str">
        <f>TEXT(Sales_Performance_Detail_1[[#This Row],[Date]],"mmm")</f>
        <v>May</v>
      </c>
      <c r="H627" s="1" t="str">
        <f>TEXT(Sales_Performance_Detail_1[[#This Row],[Date]],"yyyy")</f>
        <v>2023</v>
      </c>
      <c r="I627" s="55" t="s">
        <v>275</v>
      </c>
      <c r="J627" s="55" t="s">
        <v>62</v>
      </c>
      <c r="K627" s="55" t="s">
        <v>19</v>
      </c>
    </row>
    <row r="628" spans="1:11" x14ac:dyDescent="0.25">
      <c r="A628" s="1">
        <v>45056</v>
      </c>
      <c r="B628" s="55" t="s">
        <v>63</v>
      </c>
      <c r="C628" s="55" t="s">
        <v>27</v>
      </c>
      <c r="D628" s="35">
        <v>3</v>
      </c>
      <c r="E628" s="35">
        <v>325</v>
      </c>
      <c r="F628" s="35">
        <v>975</v>
      </c>
      <c r="G628" s="1" t="str">
        <f>TEXT(Sales_Performance_Detail_1[[#This Row],[Date]],"mmm")</f>
        <v>May</v>
      </c>
      <c r="H628" s="1" t="str">
        <f>TEXT(Sales_Performance_Detail_1[[#This Row],[Date]],"yyyy")</f>
        <v>2023</v>
      </c>
      <c r="I628" s="55" t="s">
        <v>275</v>
      </c>
      <c r="J628" s="55" t="s">
        <v>64</v>
      </c>
      <c r="K628" s="55" t="s">
        <v>19</v>
      </c>
    </row>
    <row r="629" spans="1:11" x14ac:dyDescent="0.25">
      <c r="A629" s="1">
        <v>45056</v>
      </c>
      <c r="B629" s="55" t="s">
        <v>50</v>
      </c>
      <c r="C629" s="55" t="s">
        <v>46</v>
      </c>
      <c r="D629" s="35">
        <v>2</v>
      </c>
      <c r="E629" s="35">
        <v>420</v>
      </c>
      <c r="F629" s="35">
        <v>840</v>
      </c>
      <c r="G629" s="1" t="str">
        <f>TEXT(Sales_Performance_Detail_1[[#This Row],[Date]],"mmm")</f>
        <v>May</v>
      </c>
      <c r="H629" s="1" t="str">
        <f>TEXT(Sales_Performance_Detail_1[[#This Row],[Date]],"yyyy")</f>
        <v>2023</v>
      </c>
      <c r="I629" s="55" t="s">
        <v>51</v>
      </c>
      <c r="J629" s="55" t="s">
        <v>51</v>
      </c>
      <c r="K629" s="55" t="s">
        <v>19</v>
      </c>
    </row>
    <row r="630" spans="1:11" x14ac:dyDescent="0.25">
      <c r="A630" s="1">
        <v>45057</v>
      </c>
      <c r="B630" s="55" t="s">
        <v>85</v>
      </c>
      <c r="C630" s="55" t="s">
        <v>37</v>
      </c>
      <c r="D630" s="35">
        <v>2</v>
      </c>
      <c r="E630" s="35">
        <v>289</v>
      </c>
      <c r="F630" s="35">
        <v>578</v>
      </c>
      <c r="G630" s="1" t="str">
        <f>TEXT(Sales_Performance_Detail_1[[#This Row],[Date]],"mmm")</f>
        <v>May</v>
      </c>
      <c r="H630" s="1" t="str">
        <f>TEXT(Sales_Performance_Detail_1[[#This Row],[Date]],"yyyy")</f>
        <v>2023</v>
      </c>
      <c r="I630" s="55" t="s">
        <v>268</v>
      </c>
      <c r="J630" s="55" t="s">
        <v>86</v>
      </c>
      <c r="K630" s="55" t="s">
        <v>16</v>
      </c>
    </row>
    <row r="631" spans="1:11" x14ac:dyDescent="0.25">
      <c r="A631" s="1">
        <v>45057</v>
      </c>
      <c r="B631" s="55" t="s">
        <v>17</v>
      </c>
      <c r="C631" s="55" t="s">
        <v>10</v>
      </c>
      <c r="D631" s="35">
        <v>1</v>
      </c>
      <c r="E631" s="35">
        <v>209</v>
      </c>
      <c r="F631" s="35">
        <v>209</v>
      </c>
      <c r="G631" s="1" t="str">
        <f>TEXT(Sales_Performance_Detail_1[[#This Row],[Date]],"mmm")</f>
        <v>May</v>
      </c>
      <c r="H631" s="1" t="str">
        <f>TEXT(Sales_Performance_Detail_1[[#This Row],[Date]],"yyyy")</f>
        <v>2023</v>
      </c>
      <c r="I631" s="55" t="s">
        <v>275</v>
      </c>
      <c r="J631" s="55" t="s">
        <v>18</v>
      </c>
      <c r="K631" s="55" t="s">
        <v>19</v>
      </c>
    </row>
    <row r="632" spans="1:11" x14ac:dyDescent="0.25">
      <c r="A632" s="1">
        <v>45058</v>
      </c>
      <c r="B632" s="55" t="s">
        <v>72</v>
      </c>
      <c r="C632" s="55" t="s">
        <v>35</v>
      </c>
      <c r="D632" s="35">
        <v>1</v>
      </c>
      <c r="E632" s="35">
        <v>473</v>
      </c>
      <c r="F632" s="35">
        <v>473</v>
      </c>
      <c r="G632" s="1" t="str">
        <f>TEXT(Sales_Performance_Detail_1[[#This Row],[Date]],"mmm")</f>
        <v>May</v>
      </c>
      <c r="H632" s="1" t="str">
        <f>TEXT(Sales_Performance_Detail_1[[#This Row],[Date]],"yyyy")</f>
        <v>2023</v>
      </c>
      <c r="I632" s="55" t="s">
        <v>273</v>
      </c>
      <c r="J632" s="55" t="s">
        <v>73</v>
      </c>
      <c r="K632" s="55" t="s">
        <v>26</v>
      </c>
    </row>
    <row r="633" spans="1:11" x14ac:dyDescent="0.25">
      <c r="A633" s="1">
        <v>45058</v>
      </c>
      <c r="B633" s="55" t="s">
        <v>43</v>
      </c>
      <c r="C633" s="55" t="s">
        <v>37</v>
      </c>
      <c r="D633" s="35">
        <v>1</v>
      </c>
      <c r="E633" s="35">
        <v>150</v>
      </c>
      <c r="F633" s="35">
        <v>150</v>
      </c>
      <c r="G633" s="1" t="str">
        <f>TEXT(Sales_Performance_Detail_1[[#This Row],[Date]],"mmm")</f>
        <v>May</v>
      </c>
      <c r="H633" s="1" t="str">
        <f>TEXT(Sales_Performance_Detail_1[[#This Row],[Date]],"yyyy")</f>
        <v>2023</v>
      </c>
      <c r="I633" s="55" t="s">
        <v>272</v>
      </c>
      <c r="J633" s="55" t="s">
        <v>45</v>
      </c>
      <c r="K633" s="55" t="s">
        <v>12</v>
      </c>
    </row>
    <row r="634" spans="1:11" x14ac:dyDescent="0.25">
      <c r="A634" s="1">
        <v>45058</v>
      </c>
      <c r="B634" s="55" t="s">
        <v>20</v>
      </c>
      <c r="C634" s="55" t="s">
        <v>40</v>
      </c>
      <c r="D634" s="35">
        <v>2</v>
      </c>
      <c r="E634" s="35">
        <v>247</v>
      </c>
      <c r="F634" s="35">
        <v>494</v>
      </c>
      <c r="G634" s="1" t="str">
        <f>TEXT(Sales_Performance_Detail_1[[#This Row],[Date]],"mmm")</f>
        <v>May</v>
      </c>
      <c r="H634" s="1" t="str">
        <f>TEXT(Sales_Performance_Detail_1[[#This Row],[Date]],"yyyy")</f>
        <v>2023</v>
      </c>
      <c r="I634" s="55" t="s">
        <v>269</v>
      </c>
      <c r="J634" s="55" t="s">
        <v>21</v>
      </c>
      <c r="K634" s="55" t="s">
        <v>19</v>
      </c>
    </row>
    <row r="635" spans="1:11" x14ac:dyDescent="0.25">
      <c r="A635" s="1">
        <v>45058</v>
      </c>
      <c r="B635" s="55" t="s">
        <v>96</v>
      </c>
      <c r="C635" s="55" t="s">
        <v>37</v>
      </c>
      <c r="D635" s="35">
        <v>2</v>
      </c>
      <c r="E635" s="35">
        <v>436</v>
      </c>
      <c r="F635" s="35">
        <v>872</v>
      </c>
      <c r="G635" s="1" t="str">
        <f>TEXT(Sales_Performance_Detail_1[[#This Row],[Date]],"mmm")</f>
        <v>May</v>
      </c>
      <c r="H635" s="1" t="str">
        <f>TEXT(Sales_Performance_Detail_1[[#This Row],[Date]],"yyyy")</f>
        <v>2023</v>
      </c>
      <c r="I635" s="55" t="s">
        <v>275</v>
      </c>
      <c r="J635" s="55" t="s">
        <v>62</v>
      </c>
      <c r="K635" s="55" t="s">
        <v>19</v>
      </c>
    </row>
    <row r="636" spans="1:11" x14ac:dyDescent="0.25">
      <c r="A636" s="1">
        <v>45058</v>
      </c>
      <c r="B636" s="55" t="s">
        <v>96</v>
      </c>
      <c r="C636" s="55" t="s">
        <v>10</v>
      </c>
      <c r="D636" s="35">
        <v>1</v>
      </c>
      <c r="E636" s="35">
        <v>252</v>
      </c>
      <c r="F636" s="35">
        <v>252</v>
      </c>
      <c r="G636" s="1" t="str">
        <f>TEXT(Sales_Performance_Detail_1[[#This Row],[Date]],"mmm")</f>
        <v>May</v>
      </c>
      <c r="H636" s="1" t="str">
        <f>TEXT(Sales_Performance_Detail_1[[#This Row],[Date]],"yyyy")</f>
        <v>2023</v>
      </c>
      <c r="I636" s="55" t="s">
        <v>275</v>
      </c>
      <c r="J636" s="55" t="s">
        <v>62</v>
      </c>
      <c r="K636" s="55" t="s">
        <v>19</v>
      </c>
    </row>
    <row r="637" spans="1:11" x14ac:dyDescent="0.25">
      <c r="A637" s="1">
        <v>45058</v>
      </c>
      <c r="B637" s="55" t="s">
        <v>13</v>
      </c>
      <c r="C637" s="55" t="s">
        <v>40</v>
      </c>
      <c r="D637" s="35">
        <v>2</v>
      </c>
      <c r="E637" s="35">
        <v>334</v>
      </c>
      <c r="F637" s="35">
        <v>668</v>
      </c>
      <c r="G637" s="1" t="str">
        <f>TEXT(Sales_Performance_Detail_1[[#This Row],[Date]],"mmm")</f>
        <v>May</v>
      </c>
      <c r="H637" s="1" t="str">
        <f>TEXT(Sales_Performance_Detail_1[[#This Row],[Date]],"yyyy")</f>
        <v>2023</v>
      </c>
      <c r="I637" s="55" t="s">
        <v>15</v>
      </c>
      <c r="J637" s="55" t="s">
        <v>15</v>
      </c>
      <c r="K637" s="55" t="s">
        <v>16</v>
      </c>
    </row>
    <row r="638" spans="1:11" x14ac:dyDescent="0.25">
      <c r="A638" s="1">
        <v>45058</v>
      </c>
      <c r="B638" s="55" t="s">
        <v>71</v>
      </c>
      <c r="C638" s="55" t="s">
        <v>40</v>
      </c>
      <c r="D638" s="35">
        <v>1</v>
      </c>
      <c r="E638" s="35">
        <v>164</v>
      </c>
      <c r="F638" s="35">
        <v>164</v>
      </c>
      <c r="G638" s="1" t="str">
        <f>TEXT(Sales_Performance_Detail_1[[#This Row],[Date]],"mmm")</f>
        <v>May</v>
      </c>
      <c r="H638" s="1" t="str">
        <f>TEXT(Sales_Performance_Detail_1[[#This Row],[Date]],"yyyy")</f>
        <v>2023</v>
      </c>
      <c r="I638" s="55" t="s">
        <v>15</v>
      </c>
      <c r="J638" s="55" t="s">
        <v>15</v>
      </c>
      <c r="K638" s="55" t="s">
        <v>16</v>
      </c>
    </row>
    <row r="639" spans="1:11" x14ac:dyDescent="0.25">
      <c r="A639" s="1">
        <v>45058</v>
      </c>
      <c r="B639" s="55" t="s">
        <v>132</v>
      </c>
      <c r="C639" s="55" t="s">
        <v>44</v>
      </c>
      <c r="D639" s="35">
        <v>3</v>
      </c>
      <c r="E639" s="35">
        <v>218</v>
      </c>
      <c r="F639" s="35">
        <v>654</v>
      </c>
      <c r="G639" s="1" t="str">
        <f>TEXT(Sales_Performance_Detail_1[[#This Row],[Date]],"mmm")</f>
        <v>May</v>
      </c>
      <c r="H639" s="1" t="str">
        <f>TEXT(Sales_Performance_Detail_1[[#This Row],[Date]],"yyyy")</f>
        <v>2023</v>
      </c>
      <c r="I639" s="55" t="s">
        <v>272</v>
      </c>
      <c r="J639" s="55" t="s">
        <v>45</v>
      </c>
      <c r="K639" s="55" t="s">
        <v>12</v>
      </c>
    </row>
    <row r="640" spans="1:11" x14ac:dyDescent="0.25">
      <c r="A640" s="1">
        <v>45058</v>
      </c>
      <c r="B640" s="55" t="s">
        <v>94</v>
      </c>
      <c r="C640" s="55" t="s">
        <v>37</v>
      </c>
      <c r="D640" s="35">
        <v>2</v>
      </c>
      <c r="E640" s="35">
        <v>379</v>
      </c>
      <c r="F640" s="35">
        <v>758</v>
      </c>
      <c r="G640" s="1" t="str">
        <f>TEXT(Sales_Performance_Detail_1[[#This Row],[Date]],"mmm")</f>
        <v>May</v>
      </c>
      <c r="H640" s="1" t="str">
        <f>TEXT(Sales_Performance_Detail_1[[#This Row],[Date]],"yyyy")</f>
        <v>2023</v>
      </c>
      <c r="I640" s="55" t="s">
        <v>271</v>
      </c>
      <c r="J640" s="55" t="s">
        <v>25</v>
      </c>
      <c r="K640" s="55" t="s">
        <v>26</v>
      </c>
    </row>
    <row r="641" spans="1:11" x14ac:dyDescent="0.25">
      <c r="A641" s="1">
        <v>45059</v>
      </c>
      <c r="B641" s="55" t="s">
        <v>49</v>
      </c>
      <c r="C641" s="55" t="s">
        <v>37</v>
      </c>
      <c r="D641" s="35">
        <v>2</v>
      </c>
      <c r="E641" s="35">
        <v>209</v>
      </c>
      <c r="F641" s="35">
        <v>418</v>
      </c>
      <c r="G641" s="1" t="str">
        <f>TEXT(Sales_Performance_Detail_1[[#This Row],[Date]],"mmm")</f>
        <v>May</v>
      </c>
      <c r="H641" s="1" t="str">
        <f>TEXT(Sales_Performance_Detail_1[[#This Row],[Date]],"yyyy")</f>
        <v>2023</v>
      </c>
      <c r="I641" s="55" t="s">
        <v>268</v>
      </c>
      <c r="J641" s="55" t="s">
        <v>41</v>
      </c>
      <c r="K641" s="55" t="s">
        <v>16</v>
      </c>
    </row>
    <row r="642" spans="1:11" x14ac:dyDescent="0.25">
      <c r="A642" s="1">
        <v>45060</v>
      </c>
      <c r="B642" s="55" t="s">
        <v>23</v>
      </c>
      <c r="C642" s="55" t="s">
        <v>10</v>
      </c>
      <c r="D642" s="35">
        <v>1</v>
      </c>
      <c r="E642" s="35">
        <v>356</v>
      </c>
      <c r="F642" s="35">
        <v>356</v>
      </c>
      <c r="G642" s="1" t="str">
        <f>TEXT(Sales_Performance_Detail_1[[#This Row],[Date]],"mmm")</f>
        <v>May</v>
      </c>
      <c r="H642" s="1" t="str">
        <f>TEXT(Sales_Performance_Detail_1[[#This Row],[Date]],"yyyy")</f>
        <v>2023</v>
      </c>
      <c r="I642" s="55" t="s">
        <v>271</v>
      </c>
      <c r="J642" s="55" t="s">
        <v>25</v>
      </c>
      <c r="K642" s="55" t="s">
        <v>26</v>
      </c>
    </row>
    <row r="643" spans="1:11" x14ac:dyDescent="0.25">
      <c r="A643" s="1">
        <v>45060</v>
      </c>
      <c r="B643" s="55" t="s">
        <v>141</v>
      </c>
      <c r="C643" s="55" t="s">
        <v>44</v>
      </c>
      <c r="D643" s="35">
        <v>3</v>
      </c>
      <c r="E643" s="35">
        <v>221</v>
      </c>
      <c r="F643" s="35">
        <v>663</v>
      </c>
      <c r="G643" s="1" t="str">
        <f>TEXT(Sales_Performance_Detail_1[[#This Row],[Date]],"mmm")</f>
        <v>May</v>
      </c>
      <c r="H643" s="1" t="str">
        <f>TEXT(Sales_Performance_Detail_1[[#This Row],[Date]],"yyyy")</f>
        <v>2023</v>
      </c>
      <c r="I643" s="55" t="s">
        <v>272</v>
      </c>
      <c r="J643" s="55" t="s">
        <v>45</v>
      </c>
      <c r="K643" s="55" t="s">
        <v>12</v>
      </c>
    </row>
    <row r="644" spans="1:11" x14ac:dyDescent="0.25">
      <c r="A644" s="1">
        <v>45060</v>
      </c>
      <c r="B644" s="55" t="s">
        <v>63</v>
      </c>
      <c r="C644" s="55" t="s">
        <v>27</v>
      </c>
      <c r="D644" s="35">
        <v>3</v>
      </c>
      <c r="E644" s="35">
        <v>433</v>
      </c>
      <c r="F644" s="35">
        <v>1299</v>
      </c>
      <c r="G644" s="1" t="str">
        <f>TEXT(Sales_Performance_Detail_1[[#This Row],[Date]],"mmm")</f>
        <v>May</v>
      </c>
      <c r="H644" s="1" t="str">
        <f>TEXT(Sales_Performance_Detail_1[[#This Row],[Date]],"yyyy")</f>
        <v>2023</v>
      </c>
      <c r="I644" s="55" t="s">
        <v>275</v>
      </c>
      <c r="J644" s="55" t="s">
        <v>64</v>
      </c>
      <c r="K644" s="55" t="s">
        <v>19</v>
      </c>
    </row>
    <row r="645" spans="1:11" x14ac:dyDescent="0.25">
      <c r="A645" s="1">
        <v>45060</v>
      </c>
      <c r="B645" s="55" t="s">
        <v>39</v>
      </c>
      <c r="C645" s="55" t="s">
        <v>27</v>
      </c>
      <c r="D645" s="35">
        <v>1</v>
      </c>
      <c r="E645" s="35">
        <v>143</v>
      </c>
      <c r="F645" s="35">
        <v>143</v>
      </c>
      <c r="G645" s="1" t="str">
        <f>TEXT(Sales_Performance_Detail_1[[#This Row],[Date]],"mmm")</f>
        <v>May</v>
      </c>
      <c r="H645" s="1" t="str">
        <f>TEXT(Sales_Performance_Detail_1[[#This Row],[Date]],"yyyy")</f>
        <v>2023</v>
      </c>
      <c r="I645" s="55" t="s">
        <v>268</v>
      </c>
      <c r="J645" s="55" t="s">
        <v>41</v>
      </c>
      <c r="K645" s="55" t="s">
        <v>16</v>
      </c>
    </row>
    <row r="646" spans="1:11" x14ac:dyDescent="0.25">
      <c r="A646" s="1">
        <v>45060</v>
      </c>
      <c r="B646" s="55" t="s">
        <v>112</v>
      </c>
      <c r="C646" s="55" t="s">
        <v>24</v>
      </c>
      <c r="D646" s="35">
        <v>2</v>
      </c>
      <c r="E646" s="35">
        <v>492</v>
      </c>
      <c r="F646" s="35">
        <v>984</v>
      </c>
      <c r="G646" s="1" t="str">
        <f>TEXT(Sales_Performance_Detail_1[[#This Row],[Date]],"mmm")</f>
        <v>May</v>
      </c>
      <c r="H646" s="1" t="str">
        <f>TEXT(Sales_Performance_Detail_1[[#This Row],[Date]],"yyyy")</f>
        <v>2023</v>
      </c>
      <c r="I646" s="55" t="s">
        <v>276</v>
      </c>
      <c r="J646" s="55" t="s">
        <v>101</v>
      </c>
      <c r="K646" s="55" t="s">
        <v>12</v>
      </c>
    </row>
    <row r="647" spans="1:11" x14ac:dyDescent="0.25">
      <c r="A647" s="1">
        <v>45060</v>
      </c>
      <c r="B647" s="55" t="s">
        <v>159</v>
      </c>
      <c r="C647" s="55" t="s">
        <v>32</v>
      </c>
      <c r="D647" s="35">
        <v>3</v>
      </c>
      <c r="E647" s="35">
        <v>498</v>
      </c>
      <c r="F647" s="35">
        <v>1494</v>
      </c>
      <c r="G647" s="1" t="str">
        <f>TEXT(Sales_Performance_Detail_1[[#This Row],[Date]],"mmm")</f>
        <v>May</v>
      </c>
      <c r="H647" s="1" t="str">
        <f>TEXT(Sales_Performance_Detail_1[[#This Row],[Date]],"yyyy")</f>
        <v>2023</v>
      </c>
      <c r="I647" s="55" t="s">
        <v>273</v>
      </c>
      <c r="J647" s="55" t="s">
        <v>73</v>
      </c>
      <c r="K647" s="55" t="s">
        <v>26</v>
      </c>
    </row>
    <row r="648" spans="1:11" x14ac:dyDescent="0.25">
      <c r="A648" s="1">
        <v>45060</v>
      </c>
      <c r="B648" s="55" t="s">
        <v>56</v>
      </c>
      <c r="C648" s="55" t="s">
        <v>37</v>
      </c>
      <c r="D648" s="35">
        <v>2</v>
      </c>
      <c r="E648" s="35">
        <v>318</v>
      </c>
      <c r="F648" s="35">
        <v>636</v>
      </c>
      <c r="G648" s="1" t="str">
        <f>TEXT(Sales_Performance_Detail_1[[#This Row],[Date]],"mmm")</f>
        <v>May</v>
      </c>
      <c r="H648" s="1" t="str">
        <f>TEXT(Sales_Performance_Detail_1[[#This Row],[Date]],"yyyy")</f>
        <v>2023</v>
      </c>
      <c r="I648" s="55" t="s">
        <v>279</v>
      </c>
      <c r="J648" s="55" t="s">
        <v>57</v>
      </c>
      <c r="K648" s="55" t="s">
        <v>16</v>
      </c>
    </row>
    <row r="649" spans="1:11" x14ac:dyDescent="0.25">
      <c r="A649" s="1">
        <v>45060</v>
      </c>
      <c r="B649" s="55" t="s">
        <v>139</v>
      </c>
      <c r="C649" s="55" t="s">
        <v>32</v>
      </c>
      <c r="D649" s="35">
        <v>3</v>
      </c>
      <c r="E649" s="35">
        <v>397</v>
      </c>
      <c r="F649" s="35">
        <v>1191</v>
      </c>
      <c r="G649" s="1" t="str">
        <f>TEXT(Sales_Performance_Detail_1[[#This Row],[Date]],"mmm")</f>
        <v>May</v>
      </c>
      <c r="H649" s="1" t="str">
        <f>TEXT(Sales_Performance_Detail_1[[#This Row],[Date]],"yyyy")</f>
        <v>2023</v>
      </c>
      <c r="I649" s="55" t="s">
        <v>274</v>
      </c>
      <c r="J649" s="55" t="s">
        <v>30</v>
      </c>
      <c r="K649" s="55" t="s">
        <v>16</v>
      </c>
    </row>
    <row r="650" spans="1:11" x14ac:dyDescent="0.25">
      <c r="A650" s="1">
        <v>45061</v>
      </c>
      <c r="B650" s="55" t="s">
        <v>137</v>
      </c>
      <c r="C650" s="55" t="s">
        <v>44</v>
      </c>
      <c r="D650" s="35">
        <v>1</v>
      </c>
      <c r="E650" s="35">
        <v>360</v>
      </c>
      <c r="F650" s="35">
        <v>360</v>
      </c>
      <c r="G650" s="1" t="str">
        <f>TEXT(Sales_Performance_Detail_1[[#This Row],[Date]],"mmm")</f>
        <v>May</v>
      </c>
      <c r="H650" s="1" t="str">
        <f>TEXT(Sales_Performance_Detail_1[[#This Row],[Date]],"yyyy")</f>
        <v>2023</v>
      </c>
      <c r="I650" s="55" t="s">
        <v>272</v>
      </c>
      <c r="J650" s="55" t="s">
        <v>45</v>
      </c>
      <c r="K650" s="55" t="s">
        <v>12</v>
      </c>
    </row>
    <row r="651" spans="1:11" x14ac:dyDescent="0.25">
      <c r="A651" s="1">
        <v>45061</v>
      </c>
      <c r="B651" s="55" t="s">
        <v>20</v>
      </c>
      <c r="C651" s="55" t="s">
        <v>10</v>
      </c>
      <c r="D651" s="35">
        <v>1</v>
      </c>
      <c r="E651" s="35">
        <v>461</v>
      </c>
      <c r="F651" s="35">
        <v>461</v>
      </c>
      <c r="G651" s="1" t="str">
        <f>TEXT(Sales_Performance_Detail_1[[#This Row],[Date]],"mmm")</f>
        <v>May</v>
      </c>
      <c r="H651" s="1" t="str">
        <f>TEXT(Sales_Performance_Detail_1[[#This Row],[Date]],"yyyy")</f>
        <v>2023</v>
      </c>
      <c r="I651" s="55" t="s">
        <v>269</v>
      </c>
      <c r="J651" s="55" t="s">
        <v>21</v>
      </c>
      <c r="K651" s="55" t="s">
        <v>19</v>
      </c>
    </row>
    <row r="652" spans="1:11" x14ac:dyDescent="0.25">
      <c r="A652" s="1">
        <v>45061</v>
      </c>
      <c r="B652" s="55" t="s">
        <v>105</v>
      </c>
      <c r="C652" s="55" t="s">
        <v>29</v>
      </c>
      <c r="D652" s="35">
        <v>3</v>
      </c>
      <c r="E652" s="35">
        <v>132</v>
      </c>
      <c r="F652" s="35">
        <v>396</v>
      </c>
      <c r="G652" s="1" t="str">
        <f>TEXT(Sales_Performance_Detail_1[[#This Row],[Date]],"mmm")</f>
        <v>May</v>
      </c>
      <c r="H652" s="1" t="str">
        <f>TEXT(Sales_Performance_Detail_1[[#This Row],[Date]],"yyyy")</f>
        <v>2023</v>
      </c>
      <c r="I652" s="55" t="s">
        <v>275</v>
      </c>
      <c r="J652" s="55" t="s">
        <v>18</v>
      </c>
      <c r="K652" s="55" t="s">
        <v>19</v>
      </c>
    </row>
    <row r="653" spans="1:11" x14ac:dyDescent="0.25">
      <c r="A653" s="1">
        <v>45061</v>
      </c>
      <c r="B653" s="55" t="s">
        <v>43</v>
      </c>
      <c r="C653" s="55" t="s">
        <v>37</v>
      </c>
      <c r="D653" s="35">
        <v>2</v>
      </c>
      <c r="E653" s="35">
        <v>215</v>
      </c>
      <c r="F653" s="35">
        <v>430</v>
      </c>
      <c r="G653" s="1" t="str">
        <f>TEXT(Sales_Performance_Detail_1[[#This Row],[Date]],"mmm")</f>
        <v>May</v>
      </c>
      <c r="H653" s="1" t="str">
        <f>TEXT(Sales_Performance_Detail_1[[#This Row],[Date]],"yyyy")</f>
        <v>2023</v>
      </c>
      <c r="I653" s="55" t="s">
        <v>272</v>
      </c>
      <c r="J653" s="55" t="s">
        <v>45</v>
      </c>
      <c r="K653" s="55" t="s">
        <v>12</v>
      </c>
    </row>
    <row r="654" spans="1:11" x14ac:dyDescent="0.25">
      <c r="A654" s="1">
        <v>45061</v>
      </c>
      <c r="B654" s="55" t="s">
        <v>159</v>
      </c>
      <c r="C654" s="55" t="s">
        <v>44</v>
      </c>
      <c r="D654" s="35">
        <v>24</v>
      </c>
      <c r="E654" s="35">
        <v>236</v>
      </c>
      <c r="F654" s="35">
        <v>5664</v>
      </c>
      <c r="G654" s="1" t="str">
        <f>TEXT(Sales_Performance_Detail_1[[#This Row],[Date]],"mmm")</f>
        <v>May</v>
      </c>
      <c r="H654" s="1" t="str">
        <f>TEXT(Sales_Performance_Detail_1[[#This Row],[Date]],"yyyy")</f>
        <v>2023</v>
      </c>
      <c r="I654" s="55" t="s">
        <v>273</v>
      </c>
      <c r="J654" s="55" t="s">
        <v>73</v>
      </c>
      <c r="K654" s="55" t="s">
        <v>26</v>
      </c>
    </row>
    <row r="655" spans="1:11" x14ac:dyDescent="0.25">
      <c r="A655" s="1">
        <v>45061</v>
      </c>
      <c r="B655" s="55" t="s">
        <v>150</v>
      </c>
      <c r="C655" s="55" t="s">
        <v>27</v>
      </c>
      <c r="D655" s="35">
        <v>2</v>
      </c>
      <c r="E655" s="35">
        <v>446</v>
      </c>
      <c r="F655" s="35">
        <v>892</v>
      </c>
      <c r="G655" s="1" t="str">
        <f>TEXT(Sales_Performance_Detail_1[[#This Row],[Date]],"mmm")</f>
        <v>May</v>
      </c>
      <c r="H655" s="1" t="str">
        <f>TEXT(Sales_Performance_Detail_1[[#This Row],[Date]],"yyyy")</f>
        <v>2023</v>
      </c>
      <c r="I655" s="55" t="s">
        <v>272</v>
      </c>
      <c r="J655" s="55" t="s">
        <v>11</v>
      </c>
      <c r="K655" s="55" t="s">
        <v>12</v>
      </c>
    </row>
    <row r="656" spans="1:11" x14ac:dyDescent="0.25">
      <c r="A656" s="1">
        <v>45062</v>
      </c>
      <c r="B656" s="55" t="s">
        <v>115</v>
      </c>
      <c r="C656" s="55" t="s">
        <v>10</v>
      </c>
      <c r="D656" s="35">
        <v>2</v>
      </c>
      <c r="E656" s="35">
        <v>183</v>
      </c>
      <c r="F656" s="35">
        <v>366</v>
      </c>
      <c r="G656" s="1" t="str">
        <f>TEXT(Sales_Performance_Detail_1[[#This Row],[Date]],"mmm")</f>
        <v>May</v>
      </c>
      <c r="H656" s="1" t="str">
        <f>TEXT(Sales_Performance_Detail_1[[#This Row],[Date]],"yyyy")</f>
        <v>2023</v>
      </c>
      <c r="I656" s="55" t="s">
        <v>269</v>
      </c>
      <c r="J656" s="55" t="s">
        <v>78</v>
      </c>
      <c r="K656" s="55" t="s">
        <v>19</v>
      </c>
    </row>
    <row r="657" spans="1:11" x14ac:dyDescent="0.25">
      <c r="A657" s="1">
        <v>45062</v>
      </c>
      <c r="B657" s="55" t="s">
        <v>94</v>
      </c>
      <c r="C657" s="55" t="s">
        <v>27</v>
      </c>
      <c r="D657" s="35">
        <v>3</v>
      </c>
      <c r="E657" s="35">
        <v>489</v>
      </c>
      <c r="F657" s="35">
        <v>1467</v>
      </c>
      <c r="G657" s="1" t="str">
        <f>TEXT(Sales_Performance_Detail_1[[#This Row],[Date]],"mmm")</f>
        <v>May</v>
      </c>
      <c r="H657" s="1" t="str">
        <f>TEXT(Sales_Performance_Detail_1[[#This Row],[Date]],"yyyy")</f>
        <v>2023</v>
      </c>
      <c r="I657" s="55" t="s">
        <v>271</v>
      </c>
      <c r="J657" s="55" t="s">
        <v>25</v>
      </c>
      <c r="K657" s="55" t="s">
        <v>26</v>
      </c>
    </row>
    <row r="658" spans="1:11" x14ac:dyDescent="0.25">
      <c r="A658" s="1">
        <v>45062</v>
      </c>
      <c r="B658" s="55" t="s">
        <v>113</v>
      </c>
      <c r="C658" s="55" t="s">
        <v>29</v>
      </c>
      <c r="D658" s="35">
        <v>3</v>
      </c>
      <c r="E658" s="35">
        <v>360</v>
      </c>
      <c r="F658" s="35">
        <v>1080</v>
      </c>
      <c r="G658" s="1" t="str">
        <f>TEXT(Sales_Performance_Detail_1[[#This Row],[Date]],"mmm")</f>
        <v>May</v>
      </c>
      <c r="H658" s="1" t="str">
        <f>TEXT(Sales_Performance_Detail_1[[#This Row],[Date]],"yyyy")</f>
        <v>2023</v>
      </c>
      <c r="I658" s="55" t="s">
        <v>275</v>
      </c>
      <c r="J658" s="55" t="s">
        <v>64</v>
      </c>
      <c r="K658" s="55" t="s">
        <v>19</v>
      </c>
    </row>
    <row r="659" spans="1:11" x14ac:dyDescent="0.25">
      <c r="A659" s="1">
        <v>45062</v>
      </c>
      <c r="B659" s="55" t="s">
        <v>102</v>
      </c>
      <c r="C659" s="55" t="s">
        <v>29</v>
      </c>
      <c r="D659" s="35">
        <v>3</v>
      </c>
      <c r="E659" s="35">
        <v>436</v>
      </c>
      <c r="F659" s="35">
        <v>1308</v>
      </c>
      <c r="G659" s="1" t="str">
        <f>TEXT(Sales_Performance_Detail_1[[#This Row],[Date]],"mmm")</f>
        <v>May</v>
      </c>
      <c r="H659" s="1" t="str">
        <f>TEXT(Sales_Performance_Detail_1[[#This Row],[Date]],"yyyy")</f>
        <v>2023</v>
      </c>
      <c r="I659" s="55" t="s">
        <v>275</v>
      </c>
      <c r="J659" s="55" t="s">
        <v>62</v>
      </c>
      <c r="K659" s="55" t="s">
        <v>19</v>
      </c>
    </row>
    <row r="660" spans="1:11" x14ac:dyDescent="0.25">
      <c r="A660" s="1">
        <v>45062</v>
      </c>
      <c r="B660" s="55" t="s">
        <v>102</v>
      </c>
      <c r="C660" s="55" t="s">
        <v>14</v>
      </c>
      <c r="D660" s="35">
        <v>1</v>
      </c>
      <c r="E660" s="35">
        <v>324</v>
      </c>
      <c r="F660" s="35">
        <v>324</v>
      </c>
      <c r="G660" s="1" t="str">
        <f>TEXT(Sales_Performance_Detail_1[[#This Row],[Date]],"mmm")</f>
        <v>May</v>
      </c>
      <c r="H660" s="1" t="str">
        <f>TEXT(Sales_Performance_Detail_1[[#This Row],[Date]],"yyyy")</f>
        <v>2023</v>
      </c>
      <c r="I660" s="55" t="s">
        <v>275</v>
      </c>
      <c r="J660" s="55" t="s">
        <v>62</v>
      </c>
      <c r="K660" s="55" t="s">
        <v>19</v>
      </c>
    </row>
    <row r="661" spans="1:11" x14ac:dyDescent="0.25">
      <c r="A661" s="1">
        <v>45062</v>
      </c>
      <c r="B661" s="55" t="s">
        <v>124</v>
      </c>
      <c r="C661" s="55" t="s">
        <v>40</v>
      </c>
      <c r="D661" s="35">
        <v>1</v>
      </c>
      <c r="E661" s="35">
        <v>200</v>
      </c>
      <c r="F661" s="35">
        <v>200</v>
      </c>
      <c r="G661" s="1" t="str">
        <f>TEXT(Sales_Performance_Detail_1[[#This Row],[Date]],"mmm")</f>
        <v>May</v>
      </c>
      <c r="H661" s="1" t="str">
        <f>TEXT(Sales_Performance_Detail_1[[#This Row],[Date]],"yyyy")</f>
        <v>2023</v>
      </c>
      <c r="I661" s="55" t="s">
        <v>271</v>
      </c>
      <c r="J661" s="55" t="s">
        <v>88</v>
      </c>
      <c r="K661" s="55" t="s">
        <v>26</v>
      </c>
    </row>
    <row r="662" spans="1:11" x14ac:dyDescent="0.25">
      <c r="A662" s="1">
        <v>45062</v>
      </c>
      <c r="B662" s="55" t="s">
        <v>92</v>
      </c>
      <c r="C662" s="55" t="s">
        <v>24</v>
      </c>
      <c r="D662" s="35">
        <v>1</v>
      </c>
      <c r="E662" s="35">
        <v>290</v>
      </c>
      <c r="F662" s="35">
        <v>290</v>
      </c>
      <c r="G662" s="1" t="str">
        <f>TEXT(Sales_Performance_Detail_1[[#This Row],[Date]],"mmm")</f>
        <v>May</v>
      </c>
      <c r="H662" s="1" t="str">
        <f>TEXT(Sales_Performance_Detail_1[[#This Row],[Date]],"yyyy")</f>
        <v>2023</v>
      </c>
      <c r="I662" s="55" t="s">
        <v>277</v>
      </c>
      <c r="J662" s="55" t="s">
        <v>93</v>
      </c>
      <c r="K662" s="55" t="s">
        <v>12</v>
      </c>
    </row>
    <row r="663" spans="1:11" x14ac:dyDescent="0.25">
      <c r="A663" s="1">
        <v>45063</v>
      </c>
      <c r="B663" s="55" t="s">
        <v>102</v>
      </c>
      <c r="C663" s="55" t="s">
        <v>37</v>
      </c>
      <c r="D663" s="35">
        <v>3</v>
      </c>
      <c r="E663" s="35">
        <v>398</v>
      </c>
      <c r="F663" s="35">
        <v>1194</v>
      </c>
      <c r="G663" s="1" t="str">
        <f>TEXT(Sales_Performance_Detail_1[[#This Row],[Date]],"mmm")</f>
        <v>May</v>
      </c>
      <c r="H663" s="1" t="str">
        <f>TEXT(Sales_Performance_Detail_1[[#This Row],[Date]],"yyyy")</f>
        <v>2023</v>
      </c>
      <c r="I663" s="55" t="s">
        <v>275</v>
      </c>
      <c r="J663" s="55" t="s">
        <v>62</v>
      </c>
      <c r="K663" s="55" t="s">
        <v>19</v>
      </c>
    </row>
    <row r="664" spans="1:11" x14ac:dyDescent="0.25">
      <c r="A664" s="1">
        <v>45064</v>
      </c>
      <c r="B664" s="55" t="s">
        <v>92</v>
      </c>
      <c r="C664" s="55" t="s">
        <v>40</v>
      </c>
      <c r="D664" s="35">
        <v>2</v>
      </c>
      <c r="E664" s="35">
        <v>176</v>
      </c>
      <c r="F664" s="35">
        <v>352</v>
      </c>
      <c r="G664" s="1" t="str">
        <f>TEXT(Sales_Performance_Detail_1[[#This Row],[Date]],"mmm")</f>
        <v>May</v>
      </c>
      <c r="H664" s="1" t="str">
        <f>TEXT(Sales_Performance_Detail_1[[#This Row],[Date]],"yyyy")</f>
        <v>2023</v>
      </c>
      <c r="I664" s="55" t="s">
        <v>277</v>
      </c>
      <c r="J664" s="55" t="s">
        <v>93</v>
      </c>
      <c r="K664" s="55" t="s">
        <v>12</v>
      </c>
    </row>
    <row r="665" spans="1:11" x14ac:dyDescent="0.25">
      <c r="A665" s="1">
        <v>45064</v>
      </c>
      <c r="B665" s="55" t="s">
        <v>150</v>
      </c>
      <c r="C665" s="55" t="s">
        <v>29</v>
      </c>
      <c r="D665" s="35">
        <v>4</v>
      </c>
      <c r="E665" s="35">
        <v>371</v>
      </c>
      <c r="F665" s="35">
        <v>1484</v>
      </c>
      <c r="G665" s="1" t="str">
        <f>TEXT(Sales_Performance_Detail_1[[#This Row],[Date]],"mmm")</f>
        <v>May</v>
      </c>
      <c r="H665" s="1" t="str">
        <f>TEXT(Sales_Performance_Detail_1[[#This Row],[Date]],"yyyy")</f>
        <v>2023</v>
      </c>
      <c r="I665" s="55" t="s">
        <v>272</v>
      </c>
      <c r="J665" s="55" t="s">
        <v>11</v>
      </c>
      <c r="K665" s="55" t="s">
        <v>12</v>
      </c>
    </row>
    <row r="666" spans="1:11" x14ac:dyDescent="0.25">
      <c r="A666" s="1">
        <v>45064</v>
      </c>
      <c r="B666" s="55" t="s">
        <v>48</v>
      </c>
      <c r="C666" s="55" t="s">
        <v>44</v>
      </c>
      <c r="D666" s="35">
        <v>2</v>
      </c>
      <c r="E666" s="35">
        <v>263</v>
      </c>
      <c r="F666" s="35">
        <v>526</v>
      </c>
      <c r="G666" s="1" t="str">
        <f>TEXT(Sales_Performance_Detail_1[[#This Row],[Date]],"mmm")</f>
        <v>May</v>
      </c>
      <c r="H666" s="1" t="str">
        <f>TEXT(Sales_Performance_Detail_1[[#This Row],[Date]],"yyyy")</f>
        <v>2023</v>
      </c>
      <c r="I666" s="55" t="s">
        <v>270</v>
      </c>
      <c r="J666" s="55" t="s">
        <v>33</v>
      </c>
      <c r="K666" s="55" t="s">
        <v>26</v>
      </c>
    </row>
    <row r="667" spans="1:11" x14ac:dyDescent="0.25">
      <c r="A667" s="1">
        <v>45064</v>
      </c>
      <c r="B667" s="55" t="s">
        <v>107</v>
      </c>
      <c r="C667" s="55" t="s">
        <v>24</v>
      </c>
      <c r="D667" s="35">
        <v>3</v>
      </c>
      <c r="E667" s="35">
        <v>129</v>
      </c>
      <c r="F667" s="35">
        <v>387</v>
      </c>
      <c r="G667" s="1" t="str">
        <f>TEXT(Sales_Performance_Detail_1[[#This Row],[Date]],"mmm")</f>
        <v>May</v>
      </c>
      <c r="H667" s="1" t="str">
        <f>TEXT(Sales_Performance_Detail_1[[#This Row],[Date]],"yyyy")</f>
        <v>2023</v>
      </c>
      <c r="I667" s="55" t="s">
        <v>275</v>
      </c>
      <c r="J667" s="55" t="s">
        <v>18</v>
      </c>
      <c r="K667" s="55" t="s">
        <v>19</v>
      </c>
    </row>
    <row r="668" spans="1:11" x14ac:dyDescent="0.25">
      <c r="A668" s="1">
        <v>45064</v>
      </c>
      <c r="B668" s="55" t="s">
        <v>117</v>
      </c>
      <c r="C668" s="55" t="s">
        <v>44</v>
      </c>
      <c r="D668" s="35">
        <v>1</v>
      </c>
      <c r="E668" s="35">
        <v>170</v>
      </c>
      <c r="F668" s="35">
        <v>170</v>
      </c>
      <c r="G668" s="1" t="str">
        <f>TEXT(Sales_Performance_Detail_1[[#This Row],[Date]],"mmm")</f>
        <v>May</v>
      </c>
      <c r="H668" s="1" t="str">
        <f>TEXT(Sales_Performance_Detail_1[[#This Row],[Date]],"yyyy")</f>
        <v>2023</v>
      </c>
      <c r="I668" s="55" t="s">
        <v>51</v>
      </c>
      <c r="J668" s="55" t="s">
        <v>51</v>
      </c>
      <c r="K668" s="55" t="s">
        <v>19</v>
      </c>
    </row>
    <row r="669" spans="1:11" x14ac:dyDescent="0.25">
      <c r="A669" s="1">
        <v>45064</v>
      </c>
      <c r="B669" s="55" t="s">
        <v>9</v>
      </c>
      <c r="C669" s="55" t="s">
        <v>40</v>
      </c>
      <c r="D669" s="35">
        <v>2</v>
      </c>
      <c r="E669" s="35">
        <v>401</v>
      </c>
      <c r="F669" s="35">
        <v>802</v>
      </c>
      <c r="G669" s="1" t="str">
        <f>TEXT(Sales_Performance_Detail_1[[#This Row],[Date]],"mmm")</f>
        <v>May</v>
      </c>
      <c r="H669" s="1" t="str">
        <f>TEXT(Sales_Performance_Detail_1[[#This Row],[Date]],"yyyy")</f>
        <v>2023</v>
      </c>
      <c r="I669" s="55" t="s">
        <v>272</v>
      </c>
      <c r="J669" s="55" t="s">
        <v>11</v>
      </c>
      <c r="K669" s="55" t="s">
        <v>12</v>
      </c>
    </row>
    <row r="670" spans="1:11" x14ac:dyDescent="0.25">
      <c r="A670" s="1">
        <v>45064</v>
      </c>
      <c r="B670" s="55" t="s">
        <v>83</v>
      </c>
      <c r="C670" s="55" t="s">
        <v>40</v>
      </c>
      <c r="D670" s="35">
        <v>2</v>
      </c>
      <c r="E670" s="35">
        <v>117</v>
      </c>
      <c r="F670" s="35">
        <v>234</v>
      </c>
      <c r="G670" s="1" t="str">
        <f>TEXT(Sales_Performance_Detail_1[[#This Row],[Date]],"mmm")</f>
        <v>May</v>
      </c>
      <c r="H670" s="1" t="str">
        <f>TEXT(Sales_Performance_Detail_1[[#This Row],[Date]],"yyyy")</f>
        <v>2023</v>
      </c>
      <c r="I670" s="55" t="s">
        <v>278</v>
      </c>
      <c r="J670" s="55" t="s">
        <v>36</v>
      </c>
      <c r="K670" s="55" t="s">
        <v>16</v>
      </c>
    </row>
    <row r="671" spans="1:11" x14ac:dyDescent="0.25">
      <c r="A671" s="1">
        <v>45064</v>
      </c>
      <c r="B671" s="55" t="s">
        <v>67</v>
      </c>
      <c r="C671" s="55" t="s">
        <v>10</v>
      </c>
      <c r="D671" s="35">
        <v>1</v>
      </c>
      <c r="E671" s="35">
        <v>120</v>
      </c>
      <c r="F671" s="35">
        <v>120</v>
      </c>
      <c r="G671" s="1" t="str">
        <f>TEXT(Sales_Performance_Detail_1[[#This Row],[Date]],"mmm")</f>
        <v>May</v>
      </c>
      <c r="H671" s="1" t="str">
        <f>TEXT(Sales_Performance_Detail_1[[#This Row],[Date]],"yyyy")</f>
        <v>2023</v>
      </c>
      <c r="I671" s="55" t="s">
        <v>51</v>
      </c>
      <c r="J671" s="55" t="s">
        <v>51</v>
      </c>
      <c r="K671" s="55" t="s">
        <v>19</v>
      </c>
    </row>
    <row r="672" spans="1:11" x14ac:dyDescent="0.25">
      <c r="A672" s="1">
        <v>45064</v>
      </c>
      <c r="B672" s="55" t="s">
        <v>23</v>
      </c>
      <c r="C672" s="55" t="s">
        <v>37</v>
      </c>
      <c r="D672" s="35">
        <v>1</v>
      </c>
      <c r="E672" s="35">
        <v>405</v>
      </c>
      <c r="F672" s="35">
        <v>405</v>
      </c>
      <c r="G672" s="1" t="str">
        <f>TEXT(Sales_Performance_Detail_1[[#This Row],[Date]],"mmm")</f>
        <v>May</v>
      </c>
      <c r="H672" s="1" t="str">
        <f>TEXT(Sales_Performance_Detail_1[[#This Row],[Date]],"yyyy")</f>
        <v>2023</v>
      </c>
      <c r="I672" s="55" t="s">
        <v>271</v>
      </c>
      <c r="J672" s="55" t="s">
        <v>25</v>
      </c>
      <c r="K672" s="55" t="s">
        <v>26</v>
      </c>
    </row>
    <row r="673" spans="1:11" x14ac:dyDescent="0.25">
      <c r="A673" s="1">
        <v>45064</v>
      </c>
      <c r="B673" s="55" t="s">
        <v>132</v>
      </c>
      <c r="C673" s="55" t="s">
        <v>27</v>
      </c>
      <c r="D673" s="35">
        <v>4</v>
      </c>
      <c r="E673" s="35">
        <v>421</v>
      </c>
      <c r="F673" s="35">
        <v>1684</v>
      </c>
      <c r="G673" s="1" t="str">
        <f>TEXT(Sales_Performance_Detail_1[[#This Row],[Date]],"mmm")</f>
        <v>May</v>
      </c>
      <c r="H673" s="1" t="str">
        <f>TEXT(Sales_Performance_Detail_1[[#This Row],[Date]],"yyyy")</f>
        <v>2023</v>
      </c>
      <c r="I673" s="55" t="s">
        <v>272</v>
      </c>
      <c r="J673" s="55" t="s">
        <v>45</v>
      </c>
      <c r="K673" s="55" t="s">
        <v>12</v>
      </c>
    </row>
    <row r="674" spans="1:11" x14ac:dyDescent="0.25">
      <c r="A674" s="1">
        <v>45065</v>
      </c>
      <c r="B674" s="55" t="s">
        <v>74</v>
      </c>
      <c r="C674" s="55" t="s">
        <v>32</v>
      </c>
      <c r="D674" s="35">
        <v>2</v>
      </c>
      <c r="E674" s="35">
        <v>485</v>
      </c>
      <c r="F674" s="35">
        <v>970</v>
      </c>
      <c r="G674" s="1" t="str">
        <f>TEXT(Sales_Performance_Detail_1[[#This Row],[Date]],"mmm")</f>
        <v>May</v>
      </c>
      <c r="H674" s="1" t="str">
        <f>TEXT(Sales_Performance_Detail_1[[#This Row],[Date]],"yyyy")</f>
        <v>2023</v>
      </c>
      <c r="I674" s="55" t="s">
        <v>272</v>
      </c>
      <c r="J674" s="55" t="s">
        <v>69</v>
      </c>
      <c r="K674" s="55" t="s">
        <v>12</v>
      </c>
    </row>
    <row r="675" spans="1:11" x14ac:dyDescent="0.25">
      <c r="A675" s="1">
        <v>45065</v>
      </c>
      <c r="B675" s="55" t="s">
        <v>28</v>
      </c>
      <c r="C675" s="55" t="s">
        <v>27</v>
      </c>
      <c r="D675" s="35">
        <v>1</v>
      </c>
      <c r="E675" s="35">
        <v>193</v>
      </c>
      <c r="F675" s="35">
        <v>193</v>
      </c>
      <c r="G675" s="1" t="str">
        <f>TEXT(Sales_Performance_Detail_1[[#This Row],[Date]],"mmm")</f>
        <v>May</v>
      </c>
      <c r="H675" s="1" t="str">
        <f>TEXT(Sales_Performance_Detail_1[[#This Row],[Date]],"yyyy")</f>
        <v>2023</v>
      </c>
      <c r="I675" s="55" t="s">
        <v>274</v>
      </c>
      <c r="J675" s="55" t="s">
        <v>30</v>
      </c>
      <c r="K675" s="55" t="s">
        <v>16</v>
      </c>
    </row>
    <row r="676" spans="1:11" x14ac:dyDescent="0.25">
      <c r="A676" s="1">
        <v>45065</v>
      </c>
      <c r="B676" s="55" t="s">
        <v>42</v>
      </c>
      <c r="C676" s="55" t="s">
        <v>40</v>
      </c>
      <c r="D676" s="35">
        <v>2</v>
      </c>
      <c r="E676" s="35">
        <v>404</v>
      </c>
      <c r="F676" s="35">
        <v>808</v>
      </c>
      <c r="G676" s="1" t="str">
        <f>TEXT(Sales_Performance_Detail_1[[#This Row],[Date]],"mmm")</f>
        <v>May</v>
      </c>
      <c r="H676" s="1" t="str">
        <f>TEXT(Sales_Performance_Detail_1[[#This Row],[Date]],"yyyy")</f>
        <v>2023</v>
      </c>
      <c r="I676" s="55" t="s">
        <v>15</v>
      </c>
      <c r="J676" s="55" t="s">
        <v>15</v>
      </c>
      <c r="K676" s="55" t="s">
        <v>16</v>
      </c>
    </row>
    <row r="677" spans="1:11" x14ac:dyDescent="0.25">
      <c r="A677" s="1">
        <v>45065</v>
      </c>
      <c r="B677" s="55" t="s">
        <v>104</v>
      </c>
      <c r="C677" s="55" t="s">
        <v>44</v>
      </c>
      <c r="D677" s="35">
        <v>2</v>
      </c>
      <c r="E677" s="35">
        <v>181</v>
      </c>
      <c r="F677" s="35">
        <v>362</v>
      </c>
      <c r="G677" s="1" t="str">
        <f>TEXT(Sales_Performance_Detail_1[[#This Row],[Date]],"mmm")</f>
        <v>May</v>
      </c>
      <c r="H677" s="1" t="str">
        <f>TEXT(Sales_Performance_Detail_1[[#This Row],[Date]],"yyyy")</f>
        <v>2023</v>
      </c>
      <c r="I677" s="55" t="s">
        <v>275</v>
      </c>
      <c r="J677" s="55" t="s">
        <v>18</v>
      </c>
      <c r="K677" s="55" t="s">
        <v>19</v>
      </c>
    </row>
    <row r="678" spans="1:11" x14ac:dyDescent="0.25">
      <c r="A678" s="1">
        <v>45065</v>
      </c>
      <c r="B678" s="55" t="s">
        <v>92</v>
      </c>
      <c r="C678" s="55" t="s">
        <v>46</v>
      </c>
      <c r="D678" s="35">
        <v>1</v>
      </c>
      <c r="E678" s="35">
        <v>365</v>
      </c>
      <c r="F678" s="35">
        <v>365</v>
      </c>
      <c r="G678" s="1" t="str">
        <f>TEXT(Sales_Performance_Detail_1[[#This Row],[Date]],"mmm")</f>
        <v>May</v>
      </c>
      <c r="H678" s="1" t="str">
        <f>TEXT(Sales_Performance_Detail_1[[#This Row],[Date]],"yyyy")</f>
        <v>2023</v>
      </c>
      <c r="I678" s="55" t="s">
        <v>277</v>
      </c>
      <c r="J678" s="55" t="s">
        <v>93</v>
      </c>
      <c r="K678" s="55" t="s">
        <v>12</v>
      </c>
    </row>
    <row r="679" spans="1:11" x14ac:dyDescent="0.25">
      <c r="A679" s="1">
        <v>45066</v>
      </c>
      <c r="B679" s="55" t="s">
        <v>56</v>
      </c>
      <c r="C679" s="55" t="s">
        <v>10</v>
      </c>
      <c r="D679" s="35">
        <v>1</v>
      </c>
      <c r="E679" s="35">
        <v>105</v>
      </c>
      <c r="F679" s="35">
        <v>105</v>
      </c>
      <c r="G679" s="1" t="str">
        <f>TEXT(Sales_Performance_Detail_1[[#This Row],[Date]],"mmm")</f>
        <v>May</v>
      </c>
      <c r="H679" s="1" t="str">
        <f>TEXT(Sales_Performance_Detail_1[[#This Row],[Date]],"yyyy")</f>
        <v>2023</v>
      </c>
      <c r="I679" s="55" t="s">
        <v>279</v>
      </c>
      <c r="J679" s="55" t="s">
        <v>57</v>
      </c>
      <c r="K679" s="55" t="s">
        <v>16</v>
      </c>
    </row>
    <row r="680" spans="1:11" x14ac:dyDescent="0.25">
      <c r="A680" s="1">
        <v>45066</v>
      </c>
      <c r="B680" s="55" t="s">
        <v>83</v>
      </c>
      <c r="C680" s="55" t="s">
        <v>37</v>
      </c>
      <c r="D680" s="35">
        <v>2</v>
      </c>
      <c r="E680" s="35">
        <v>350</v>
      </c>
      <c r="F680" s="35">
        <v>700</v>
      </c>
      <c r="G680" s="1" t="str">
        <f>TEXT(Sales_Performance_Detail_1[[#This Row],[Date]],"mmm")</f>
        <v>May</v>
      </c>
      <c r="H680" s="1" t="str">
        <f>TEXT(Sales_Performance_Detail_1[[#This Row],[Date]],"yyyy")</f>
        <v>2023</v>
      </c>
      <c r="I680" s="55" t="s">
        <v>278</v>
      </c>
      <c r="J680" s="55" t="s">
        <v>36</v>
      </c>
      <c r="K680" s="55" t="s">
        <v>16</v>
      </c>
    </row>
    <row r="681" spans="1:11" x14ac:dyDescent="0.25">
      <c r="A681" s="1">
        <v>45066</v>
      </c>
      <c r="B681" s="55" t="s">
        <v>13</v>
      </c>
      <c r="C681" s="55" t="s">
        <v>40</v>
      </c>
      <c r="D681" s="35">
        <v>2</v>
      </c>
      <c r="E681" s="35">
        <v>381</v>
      </c>
      <c r="F681" s="35">
        <v>762</v>
      </c>
      <c r="G681" s="1" t="str">
        <f>TEXT(Sales_Performance_Detail_1[[#This Row],[Date]],"mmm")</f>
        <v>May</v>
      </c>
      <c r="H681" s="1" t="str">
        <f>TEXT(Sales_Performance_Detail_1[[#This Row],[Date]],"yyyy")</f>
        <v>2023</v>
      </c>
      <c r="I681" s="55" t="s">
        <v>15</v>
      </c>
      <c r="J681" s="55" t="s">
        <v>15</v>
      </c>
      <c r="K681" s="55" t="s">
        <v>16</v>
      </c>
    </row>
    <row r="682" spans="1:11" x14ac:dyDescent="0.25">
      <c r="A682" s="1">
        <v>45066</v>
      </c>
      <c r="B682" s="55" t="s">
        <v>108</v>
      </c>
      <c r="C682" s="55" t="s">
        <v>40</v>
      </c>
      <c r="D682" s="35">
        <v>2</v>
      </c>
      <c r="E682" s="35">
        <v>257</v>
      </c>
      <c r="F682" s="35">
        <v>514</v>
      </c>
      <c r="G682" s="1" t="str">
        <f>TEXT(Sales_Performance_Detail_1[[#This Row],[Date]],"mmm")</f>
        <v>May</v>
      </c>
      <c r="H682" s="1" t="str">
        <f>TEXT(Sales_Performance_Detail_1[[#This Row],[Date]],"yyyy")</f>
        <v>2023</v>
      </c>
      <c r="I682" s="55" t="s">
        <v>275</v>
      </c>
      <c r="J682" s="55" t="s">
        <v>62</v>
      </c>
      <c r="K682" s="55" t="s">
        <v>19</v>
      </c>
    </row>
    <row r="683" spans="1:11" x14ac:dyDescent="0.25">
      <c r="A683" s="1">
        <v>45066</v>
      </c>
      <c r="B683" s="55" t="s">
        <v>112</v>
      </c>
      <c r="C683" s="55" t="s">
        <v>10</v>
      </c>
      <c r="D683" s="35">
        <v>2</v>
      </c>
      <c r="E683" s="35">
        <v>178</v>
      </c>
      <c r="F683" s="35">
        <v>356</v>
      </c>
      <c r="G683" s="1" t="str">
        <f>TEXT(Sales_Performance_Detail_1[[#This Row],[Date]],"mmm")</f>
        <v>May</v>
      </c>
      <c r="H683" s="1" t="str">
        <f>TEXT(Sales_Performance_Detail_1[[#This Row],[Date]],"yyyy")</f>
        <v>2023</v>
      </c>
      <c r="I683" s="55" t="s">
        <v>276</v>
      </c>
      <c r="J683" s="55" t="s">
        <v>101</v>
      </c>
      <c r="K683" s="55" t="s">
        <v>12</v>
      </c>
    </row>
    <row r="684" spans="1:11" x14ac:dyDescent="0.25">
      <c r="A684" s="1">
        <v>45067</v>
      </c>
      <c r="B684" s="55" t="s">
        <v>143</v>
      </c>
      <c r="C684" s="55" t="s">
        <v>37</v>
      </c>
      <c r="D684" s="35">
        <v>3</v>
      </c>
      <c r="E684" s="35">
        <v>122</v>
      </c>
      <c r="F684" s="35">
        <v>366</v>
      </c>
      <c r="G684" s="1" t="str">
        <f>TEXT(Sales_Performance_Detail_1[[#This Row],[Date]],"mmm")</f>
        <v>May</v>
      </c>
      <c r="H684" s="1" t="str">
        <f>TEXT(Sales_Performance_Detail_1[[#This Row],[Date]],"yyyy")</f>
        <v>2023</v>
      </c>
      <c r="I684" s="55" t="s">
        <v>268</v>
      </c>
      <c r="J684" s="55" t="s">
        <v>86</v>
      </c>
      <c r="K684" s="55" t="s">
        <v>16</v>
      </c>
    </row>
    <row r="685" spans="1:11" x14ac:dyDescent="0.25">
      <c r="A685" s="1">
        <v>45067</v>
      </c>
      <c r="B685" s="55" t="s">
        <v>13</v>
      </c>
      <c r="C685" s="55" t="s">
        <v>40</v>
      </c>
      <c r="D685" s="35">
        <v>1</v>
      </c>
      <c r="E685" s="35">
        <v>275</v>
      </c>
      <c r="F685" s="35">
        <v>275</v>
      </c>
      <c r="G685" s="1" t="str">
        <f>TEXT(Sales_Performance_Detail_1[[#This Row],[Date]],"mmm")</f>
        <v>May</v>
      </c>
      <c r="H685" s="1" t="str">
        <f>TEXT(Sales_Performance_Detail_1[[#This Row],[Date]],"yyyy")</f>
        <v>2023</v>
      </c>
      <c r="I685" s="55" t="s">
        <v>15</v>
      </c>
      <c r="J685" s="55" t="s">
        <v>15</v>
      </c>
      <c r="K685" s="55" t="s">
        <v>16</v>
      </c>
    </row>
    <row r="686" spans="1:11" x14ac:dyDescent="0.25">
      <c r="A686" s="1">
        <v>45067</v>
      </c>
      <c r="B686" s="55" t="s">
        <v>77</v>
      </c>
      <c r="C686" s="55" t="s">
        <v>37</v>
      </c>
      <c r="D686" s="35">
        <v>2</v>
      </c>
      <c r="E686" s="35">
        <v>245</v>
      </c>
      <c r="F686" s="35">
        <v>490</v>
      </c>
      <c r="G686" s="1" t="str">
        <f>TEXT(Sales_Performance_Detail_1[[#This Row],[Date]],"mmm")</f>
        <v>May</v>
      </c>
      <c r="H686" s="1" t="str">
        <f>TEXT(Sales_Performance_Detail_1[[#This Row],[Date]],"yyyy")</f>
        <v>2023</v>
      </c>
      <c r="I686" s="55" t="s">
        <v>269</v>
      </c>
      <c r="J686" s="55" t="s">
        <v>78</v>
      </c>
      <c r="K686" s="55" t="s">
        <v>19</v>
      </c>
    </row>
    <row r="687" spans="1:11" x14ac:dyDescent="0.25">
      <c r="A687" s="1">
        <v>45067</v>
      </c>
      <c r="B687" s="55" t="s">
        <v>42</v>
      </c>
      <c r="C687" s="55" t="s">
        <v>37</v>
      </c>
      <c r="D687" s="35">
        <v>3</v>
      </c>
      <c r="E687" s="35">
        <v>100</v>
      </c>
      <c r="F687" s="35">
        <v>300</v>
      </c>
      <c r="G687" s="1" t="str">
        <f>TEXT(Sales_Performance_Detail_1[[#This Row],[Date]],"mmm")</f>
        <v>May</v>
      </c>
      <c r="H687" s="1" t="str">
        <f>TEXT(Sales_Performance_Detail_1[[#This Row],[Date]],"yyyy")</f>
        <v>2023</v>
      </c>
      <c r="I687" s="55" t="s">
        <v>15</v>
      </c>
      <c r="J687" s="55" t="s">
        <v>15</v>
      </c>
      <c r="K687" s="55" t="s">
        <v>16</v>
      </c>
    </row>
    <row r="688" spans="1:11" x14ac:dyDescent="0.25">
      <c r="A688" s="1">
        <v>45067</v>
      </c>
      <c r="B688" s="55" t="s">
        <v>9</v>
      </c>
      <c r="C688" s="55" t="s">
        <v>27</v>
      </c>
      <c r="D688" s="35">
        <v>3</v>
      </c>
      <c r="E688" s="35">
        <v>489</v>
      </c>
      <c r="F688" s="35">
        <v>1467</v>
      </c>
      <c r="G688" s="1" t="str">
        <f>TEXT(Sales_Performance_Detail_1[[#This Row],[Date]],"mmm")</f>
        <v>May</v>
      </c>
      <c r="H688" s="1" t="str">
        <f>TEXT(Sales_Performance_Detail_1[[#This Row],[Date]],"yyyy")</f>
        <v>2023</v>
      </c>
      <c r="I688" s="55" t="s">
        <v>272</v>
      </c>
      <c r="J688" s="55" t="s">
        <v>11</v>
      </c>
      <c r="K688" s="55" t="s">
        <v>12</v>
      </c>
    </row>
    <row r="689" spans="1:11" x14ac:dyDescent="0.25">
      <c r="A689" s="1">
        <v>45067</v>
      </c>
      <c r="B689" s="55" t="s">
        <v>90</v>
      </c>
      <c r="C689" s="55" t="s">
        <v>40</v>
      </c>
      <c r="D689" s="35">
        <v>1</v>
      </c>
      <c r="E689" s="35">
        <v>261</v>
      </c>
      <c r="F689" s="35">
        <v>261</v>
      </c>
      <c r="G689" s="1" t="str">
        <f>TEXT(Sales_Performance_Detail_1[[#This Row],[Date]],"mmm")</f>
        <v>May</v>
      </c>
      <c r="H689" s="1" t="str">
        <f>TEXT(Sales_Performance_Detail_1[[#This Row],[Date]],"yyyy")</f>
        <v>2023</v>
      </c>
      <c r="I689" s="55" t="s">
        <v>269</v>
      </c>
      <c r="J689" s="55" t="s">
        <v>21</v>
      </c>
      <c r="K689" s="55" t="s">
        <v>19</v>
      </c>
    </row>
    <row r="690" spans="1:11" x14ac:dyDescent="0.25">
      <c r="A690" s="1">
        <v>45067</v>
      </c>
      <c r="B690" s="55" t="s">
        <v>87</v>
      </c>
      <c r="C690" s="55" t="s">
        <v>46</v>
      </c>
      <c r="D690" s="35">
        <v>2</v>
      </c>
      <c r="E690" s="35">
        <v>390</v>
      </c>
      <c r="F690" s="35">
        <v>780</v>
      </c>
      <c r="G690" s="1" t="str">
        <f>TEXT(Sales_Performance_Detail_1[[#This Row],[Date]],"mmm")</f>
        <v>May</v>
      </c>
      <c r="H690" s="1" t="str">
        <f>TEXT(Sales_Performance_Detail_1[[#This Row],[Date]],"yyyy")</f>
        <v>2023</v>
      </c>
      <c r="I690" s="55" t="s">
        <v>271</v>
      </c>
      <c r="J690" s="55" t="s">
        <v>88</v>
      </c>
      <c r="K690" s="55" t="s">
        <v>26</v>
      </c>
    </row>
    <row r="691" spans="1:11" x14ac:dyDescent="0.25">
      <c r="A691" s="1">
        <v>45067</v>
      </c>
      <c r="B691" s="55" t="s">
        <v>112</v>
      </c>
      <c r="C691" s="55" t="s">
        <v>10</v>
      </c>
      <c r="D691" s="35">
        <v>17</v>
      </c>
      <c r="E691" s="35">
        <v>472</v>
      </c>
      <c r="F691" s="35">
        <v>8024</v>
      </c>
      <c r="G691" s="1" t="str">
        <f>TEXT(Sales_Performance_Detail_1[[#This Row],[Date]],"mmm")</f>
        <v>May</v>
      </c>
      <c r="H691" s="1" t="str">
        <f>TEXT(Sales_Performance_Detail_1[[#This Row],[Date]],"yyyy")</f>
        <v>2023</v>
      </c>
      <c r="I691" s="55" t="s">
        <v>276</v>
      </c>
      <c r="J691" s="55" t="s">
        <v>101</v>
      </c>
      <c r="K691" s="55" t="s">
        <v>12</v>
      </c>
    </row>
    <row r="692" spans="1:11" x14ac:dyDescent="0.25">
      <c r="A692" s="1">
        <v>45067</v>
      </c>
      <c r="B692" s="55" t="s">
        <v>23</v>
      </c>
      <c r="C692" s="55" t="s">
        <v>44</v>
      </c>
      <c r="D692" s="35">
        <v>1</v>
      </c>
      <c r="E692" s="35">
        <v>399</v>
      </c>
      <c r="F692" s="35">
        <v>399</v>
      </c>
      <c r="G692" s="1" t="str">
        <f>TEXT(Sales_Performance_Detail_1[[#This Row],[Date]],"mmm")</f>
        <v>May</v>
      </c>
      <c r="H692" s="1" t="str">
        <f>TEXT(Sales_Performance_Detail_1[[#This Row],[Date]],"yyyy")</f>
        <v>2023</v>
      </c>
      <c r="I692" s="55" t="s">
        <v>271</v>
      </c>
      <c r="J692" s="55" t="s">
        <v>25</v>
      </c>
      <c r="K692" s="55" t="s">
        <v>26</v>
      </c>
    </row>
    <row r="693" spans="1:11" x14ac:dyDescent="0.25">
      <c r="A693" s="1">
        <v>45067</v>
      </c>
      <c r="B693" s="55" t="s">
        <v>42</v>
      </c>
      <c r="C693" s="55" t="s">
        <v>44</v>
      </c>
      <c r="D693" s="35">
        <v>2</v>
      </c>
      <c r="E693" s="35">
        <v>161</v>
      </c>
      <c r="F693" s="35">
        <v>322</v>
      </c>
      <c r="G693" s="1" t="str">
        <f>TEXT(Sales_Performance_Detail_1[[#This Row],[Date]],"mmm")</f>
        <v>May</v>
      </c>
      <c r="H693" s="1" t="str">
        <f>TEXT(Sales_Performance_Detail_1[[#This Row],[Date]],"yyyy")</f>
        <v>2023</v>
      </c>
      <c r="I693" s="55" t="s">
        <v>15</v>
      </c>
      <c r="J693" s="55" t="s">
        <v>15</v>
      </c>
      <c r="K693" s="55" t="s">
        <v>16</v>
      </c>
    </row>
    <row r="694" spans="1:11" x14ac:dyDescent="0.25">
      <c r="A694" s="1">
        <v>45067</v>
      </c>
      <c r="B694" s="55" t="s">
        <v>74</v>
      </c>
      <c r="C694" s="55" t="s">
        <v>32</v>
      </c>
      <c r="D694" s="35">
        <v>3</v>
      </c>
      <c r="E694" s="35">
        <v>218</v>
      </c>
      <c r="F694" s="35">
        <v>654</v>
      </c>
      <c r="G694" s="1" t="str">
        <f>TEXT(Sales_Performance_Detail_1[[#This Row],[Date]],"mmm")</f>
        <v>May</v>
      </c>
      <c r="H694" s="1" t="str">
        <f>TEXT(Sales_Performance_Detail_1[[#This Row],[Date]],"yyyy")</f>
        <v>2023</v>
      </c>
      <c r="I694" s="55" t="s">
        <v>272</v>
      </c>
      <c r="J694" s="55" t="s">
        <v>69</v>
      </c>
      <c r="K694" s="55" t="s">
        <v>12</v>
      </c>
    </row>
    <row r="695" spans="1:11" x14ac:dyDescent="0.25">
      <c r="A695" s="1">
        <v>45067</v>
      </c>
      <c r="B695" s="55" t="s">
        <v>66</v>
      </c>
      <c r="C695" s="55" t="s">
        <v>10</v>
      </c>
      <c r="D695" s="35">
        <v>2</v>
      </c>
      <c r="E695" s="35">
        <v>246</v>
      </c>
      <c r="F695" s="35">
        <v>492</v>
      </c>
      <c r="G695" s="1" t="str">
        <f>TEXT(Sales_Performance_Detail_1[[#This Row],[Date]],"mmm")</f>
        <v>May</v>
      </c>
      <c r="H695" s="1" t="str">
        <f>TEXT(Sales_Performance_Detail_1[[#This Row],[Date]],"yyyy")</f>
        <v>2023</v>
      </c>
      <c r="I695" s="55" t="s">
        <v>275</v>
      </c>
      <c r="J695" s="55" t="s">
        <v>18</v>
      </c>
      <c r="K695" s="55" t="s">
        <v>19</v>
      </c>
    </row>
    <row r="696" spans="1:11" x14ac:dyDescent="0.25">
      <c r="A696" s="1">
        <v>45068</v>
      </c>
      <c r="B696" s="55" t="s">
        <v>28</v>
      </c>
      <c r="C696" s="55" t="s">
        <v>37</v>
      </c>
      <c r="D696" s="35">
        <v>2</v>
      </c>
      <c r="E696" s="35">
        <v>361</v>
      </c>
      <c r="F696" s="35">
        <v>722</v>
      </c>
      <c r="G696" s="1" t="str">
        <f>TEXT(Sales_Performance_Detail_1[[#This Row],[Date]],"mmm")</f>
        <v>May</v>
      </c>
      <c r="H696" s="1" t="str">
        <f>TEXT(Sales_Performance_Detail_1[[#This Row],[Date]],"yyyy")</f>
        <v>2023</v>
      </c>
      <c r="I696" s="55" t="s">
        <v>274</v>
      </c>
      <c r="J696" s="55" t="s">
        <v>30</v>
      </c>
      <c r="K696" s="55" t="s">
        <v>16</v>
      </c>
    </row>
    <row r="697" spans="1:11" x14ac:dyDescent="0.25">
      <c r="A697" s="1">
        <v>45068</v>
      </c>
      <c r="B697" s="55" t="s">
        <v>117</v>
      </c>
      <c r="C697" s="55" t="s">
        <v>40</v>
      </c>
      <c r="D697" s="35">
        <v>3</v>
      </c>
      <c r="E697" s="35">
        <v>427</v>
      </c>
      <c r="F697" s="35">
        <v>1281</v>
      </c>
      <c r="G697" s="1" t="str">
        <f>TEXT(Sales_Performance_Detail_1[[#This Row],[Date]],"mmm")</f>
        <v>May</v>
      </c>
      <c r="H697" s="1" t="str">
        <f>TEXT(Sales_Performance_Detail_1[[#This Row],[Date]],"yyyy")</f>
        <v>2023</v>
      </c>
      <c r="I697" s="55" t="s">
        <v>51</v>
      </c>
      <c r="J697" s="55" t="s">
        <v>51</v>
      </c>
      <c r="K697" s="55" t="s">
        <v>19</v>
      </c>
    </row>
    <row r="698" spans="1:11" x14ac:dyDescent="0.25">
      <c r="A698" s="1">
        <v>45068</v>
      </c>
      <c r="B698" s="55" t="s">
        <v>48</v>
      </c>
      <c r="C698" s="55" t="s">
        <v>32</v>
      </c>
      <c r="D698" s="35">
        <v>1</v>
      </c>
      <c r="E698" s="35">
        <v>494</v>
      </c>
      <c r="F698" s="35">
        <v>494</v>
      </c>
      <c r="G698" s="1" t="str">
        <f>TEXT(Sales_Performance_Detail_1[[#This Row],[Date]],"mmm")</f>
        <v>May</v>
      </c>
      <c r="H698" s="1" t="str">
        <f>TEXT(Sales_Performance_Detail_1[[#This Row],[Date]],"yyyy")</f>
        <v>2023</v>
      </c>
      <c r="I698" s="55" t="s">
        <v>270</v>
      </c>
      <c r="J698" s="55" t="s">
        <v>33</v>
      </c>
      <c r="K698" s="55" t="s">
        <v>26</v>
      </c>
    </row>
    <row r="699" spans="1:11" x14ac:dyDescent="0.25">
      <c r="A699" s="1">
        <v>45068</v>
      </c>
      <c r="B699" s="55" t="s">
        <v>56</v>
      </c>
      <c r="C699" s="55" t="s">
        <v>40</v>
      </c>
      <c r="D699" s="35">
        <v>2</v>
      </c>
      <c r="E699" s="35">
        <v>179</v>
      </c>
      <c r="F699" s="35">
        <v>358</v>
      </c>
      <c r="G699" s="1" t="str">
        <f>TEXT(Sales_Performance_Detail_1[[#This Row],[Date]],"mmm")</f>
        <v>May</v>
      </c>
      <c r="H699" s="1" t="str">
        <f>TEXT(Sales_Performance_Detail_1[[#This Row],[Date]],"yyyy")</f>
        <v>2023</v>
      </c>
      <c r="I699" s="55" t="s">
        <v>279</v>
      </c>
      <c r="J699" s="55" t="s">
        <v>57</v>
      </c>
      <c r="K699" s="55" t="s">
        <v>16</v>
      </c>
    </row>
    <row r="700" spans="1:11" x14ac:dyDescent="0.25">
      <c r="A700" s="1">
        <v>45068</v>
      </c>
      <c r="B700" s="55" t="s">
        <v>147</v>
      </c>
      <c r="C700" s="55" t="s">
        <v>44</v>
      </c>
      <c r="D700" s="35">
        <v>2</v>
      </c>
      <c r="E700" s="35">
        <v>496</v>
      </c>
      <c r="F700" s="35">
        <v>992</v>
      </c>
      <c r="G700" s="1" t="str">
        <f>TEXT(Sales_Performance_Detail_1[[#This Row],[Date]],"mmm")</f>
        <v>May</v>
      </c>
      <c r="H700" s="1" t="str">
        <f>TEXT(Sales_Performance_Detail_1[[#This Row],[Date]],"yyyy")</f>
        <v>2023</v>
      </c>
      <c r="I700" s="55" t="s">
        <v>268</v>
      </c>
      <c r="J700" s="55" t="s">
        <v>41</v>
      </c>
      <c r="K700" s="55" t="s">
        <v>16</v>
      </c>
    </row>
    <row r="701" spans="1:11" x14ac:dyDescent="0.25">
      <c r="A701" s="1">
        <v>45068</v>
      </c>
      <c r="B701" s="55" t="s">
        <v>34</v>
      </c>
      <c r="C701" s="55" t="s">
        <v>32</v>
      </c>
      <c r="D701" s="35">
        <v>3</v>
      </c>
      <c r="E701" s="35">
        <v>247</v>
      </c>
      <c r="F701" s="35">
        <v>741</v>
      </c>
      <c r="G701" s="1" t="str">
        <f>TEXT(Sales_Performance_Detail_1[[#This Row],[Date]],"mmm")</f>
        <v>May</v>
      </c>
      <c r="H701" s="1" t="str">
        <f>TEXT(Sales_Performance_Detail_1[[#This Row],[Date]],"yyyy")</f>
        <v>2023</v>
      </c>
      <c r="I701" s="55" t="s">
        <v>278</v>
      </c>
      <c r="J701" s="55" t="s">
        <v>36</v>
      </c>
      <c r="K701" s="55" t="s">
        <v>16</v>
      </c>
    </row>
    <row r="702" spans="1:11" x14ac:dyDescent="0.25">
      <c r="A702" s="1">
        <v>45068</v>
      </c>
      <c r="B702" s="55" t="s">
        <v>128</v>
      </c>
      <c r="C702" s="55" t="s">
        <v>46</v>
      </c>
      <c r="D702" s="35">
        <v>13</v>
      </c>
      <c r="E702" s="35">
        <v>320</v>
      </c>
      <c r="F702" s="35">
        <v>4160</v>
      </c>
      <c r="G702" s="1" t="str">
        <f>TEXT(Sales_Performance_Detail_1[[#This Row],[Date]],"mmm")</f>
        <v>May</v>
      </c>
      <c r="H702" s="1" t="str">
        <f>TEXT(Sales_Performance_Detail_1[[#This Row],[Date]],"yyyy")</f>
        <v>2023</v>
      </c>
      <c r="I702" s="55" t="s">
        <v>273</v>
      </c>
      <c r="J702" s="55" t="s">
        <v>73</v>
      </c>
      <c r="K702" s="55" t="s">
        <v>26</v>
      </c>
    </row>
    <row r="703" spans="1:11" x14ac:dyDescent="0.25">
      <c r="A703" s="1">
        <v>45068</v>
      </c>
      <c r="B703" s="55" t="s">
        <v>143</v>
      </c>
      <c r="C703" s="55" t="s">
        <v>46</v>
      </c>
      <c r="D703" s="35">
        <v>2</v>
      </c>
      <c r="E703" s="35">
        <v>138</v>
      </c>
      <c r="F703" s="35">
        <v>276</v>
      </c>
      <c r="G703" s="1" t="str">
        <f>TEXT(Sales_Performance_Detail_1[[#This Row],[Date]],"mmm")</f>
        <v>May</v>
      </c>
      <c r="H703" s="1" t="str">
        <f>TEXT(Sales_Performance_Detail_1[[#This Row],[Date]],"yyyy")</f>
        <v>2023</v>
      </c>
      <c r="I703" s="55" t="s">
        <v>268</v>
      </c>
      <c r="J703" s="55" t="s">
        <v>86</v>
      </c>
      <c r="K703" s="55" t="s">
        <v>16</v>
      </c>
    </row>
    <row r="704" spans="1:11" x14ac:dyDescent="0.25">
      <c r="A704" s="1">
        <v>45069</v>
      </c>
      <c r="B704" s="55" t="s">
        <v>141</v>
      </c>
      <c r="C704" s="55" t="s">
        <v>40</v>
      </c>
      <c r="D704" s="35">
        <v>3</v>
      </c>
      <c r="E704" s="35">
        <v>326</v>
      </c>
      <c r="F704" s="35">
        <v>978</v>
      </c>
      <c r="G704" s="1" t="str">
        <f>TEXT(Sales_Performance_Detail_1[[#This Row],[Date]],"mmm")</f>
        <v>May</v>
      </c>
      <c r="H704" s="1" t="str">
        <f>TEXT(Sales_Performance_Detail_1[[#This Row],[Date]],"yyyy")</f>
        <v>2023</v>
      </c>
      <c r="I704" s="55" t="s">
        <v>272</v>
      </c>
      <c r="J704" s="55" t="s">
        <v>45</v>
      </c>
      <c r="K704" s="55" t="s">
        <v>12</v>
      </c>
    </row>
    <row r="705" spans="1:11" x14ac:dyDescent="0.25">
      <c r="A705" s="1">
        <v>45069</v>
      </c>
      <c r="B705" s="55" t="s">
        <v>39</v>
      </c>
      <c r="C705" s="55" t="s">
        <v>35</v>
      </c>
      <c r="D705" s="35">
        <v>19</v>
      </c>
      <c r="E705" s="35">
        <v>117</v>
      </c>
      <c r="F705" s="35">
        <v>2223</v>
      </c>
      <c r="G705" s="1" t="str">
        <f>TEXT(Sales_Performance_Detail_1[[#This Row],[Date]],"mmm")</f>
        <v>May</v>
      </c>
      <c r="H705" s="1" t="str">
        <f>TEXT(Sales_Performance_Detail_1[[#This Row],[Date]],"yyyy")</f>
        <v>2023</v>
      </c>
      <c r="I705" s="55" t="s">
        <v>268</v>
      </c>
      <c r="J705" s="55" t="s">
        <v>41</v>
      </c>
      <c r="K705" s="55" t="s">
        <v>16</v>
      </c>
    </row>
    <row r="706" spans="1:11" x14ac:dyDescent="0.25">
      <c r="A706" s="1">
        <v>45069</v>
      </c>
      <c r="B706" s="55" t="s">
        <v>55</v>
      </c>
      <c r="C706" s="55" t="s">
        <v>32</v>
      </c>
      <c r="D706" s="35">
        <v>2</v>
      </c>
      <c r="E706" s="35">
        <v>203</v>
      </c>
      <c r="F706" s="35">
        <v>406</v>
      </c>
      <c r="G706" s="1" t="str">
        <f>TEXT(Sales_Performance_Detail_1[[#This Row],[Date]],"mmm")</f>
        <v>May</v>
      </c>
      <c r="H706" s="1" t="str">
        <f>TEXT(Sales_Performance_Detail_1[[#This Row],[Date]],"yyyy")</f>
        <v>2023</v>
      </c>
      <c r="I706" s="55" t="s">
        <v>15</v>
      </c>
      <c r="J706" s="55" t="s">
        <v>15</v>
      </c>
      <c r="K706" s="55" t="s">
        <v>16</v>
      </c>
    </row>
    <row r="707" spans="1:11" x14ac:dyDescent="0.25">
      <c r="A707" s="1">
        <v>45070</v>
      </c>
      <c r="B707" s="55" t="s">
        <v>42</v>
      </c>
      <c r="C707" s="55" t="s">
        <v>27</v>
      </c>
      <c r="D707" s="35">
        <v>2</v>
      </c>
      <c r="E707" s="35">
        <v>137</v>
      </c>
      <c r="F707" s="35">
        <v>274</v>
      </c>
      <c r="G707" s="1" t="str">
        <f>TEXT(Sales_Performance_Detail_1[[#This Row],[Date]],"mmm")</f>
        <v>May</v>
      </c>
      <c r="H707" s="1" t="str">
        <f>TEXT(Sales_Performance_Detail_1[[#This Row],[Date]],"yyyy")</f>
        <v>2023</v>
      </c>
      <c r="I707" s="55" t="s">
        <v>15</v>
      </c>
      <c r="J707" s="55" t="s">
        <v>15</v>
      </c>
      <c r="K707" s="55" t="s">
        <v>16</v>
      </c>
    </row>
    <row r="708" spans="1:11" x14ac:dyDescent="0.25">
      <c r="A708" s="1">
        <v>45070</v>
      </c>
      <c r="B708" s="55" t="s">
        <v>55</v>
      </c>
      <c r="C708" s="55" t="s">
        <v>44</v>
      </c>
      <c r="D708" s="35">
        <v>1</v>
      </c>
      <c r="E708" s="35">
        <v>390</v>
      </c>
      <c r="F708" s="35">
        <v>390</v>
      </c>
      <c r="G708" s="1" t="str">
        <f>TEXT(Sales_Performance_Detail_1[[#This Row],[Date]],"mmm")</f>
        <v>May</v>
      </c>
      <c r="H708" s="1" t="str">
        <f>TEXT(Sales_Performance_Detail_1[[#This Row],[Date]],"yyyy")</f>
        <v>2023</v>
      </c>
      <c r="I708" s="55" t="s">
        <v>15</v>
      </c>
      <c r="J708" s="55" t="s">
        <v>15</v>
      </c>
      <c r="K708" s="55" t="s">
        <v>16</v>
      </c>
    </row>
    <row r="709" spans="1:11" x14ac:dyDescent="0.25">
      <c r="A709" s="1">
        <v>45070</v>
      </c>
      <c r="B709" s="55" t="s">
        <v>102</v>
      </c>
      <c r="C709" s="55" t="s">
        <v>46</v>
      </c>
      <c r="D709" s="35">
        <v>1</v>
      </c>
      <c r="E709" s="35">
        <v>486</v>
      </c>
      <c r="F709" s="35">
        <v>486</v>
      </c>
      <c r="G709" s="1" t="str">
        <f>TEXT(Sales_Performance_Detail_1[[#This Row],[Date]],"mmm")</f>
        <v>May</v>
      </c>
      <c r="H709" s="1" t="str">
        <f>TEXT(Sales_Performance_Detail_1[[#This Row],[Date]],"yyyy")</f>
        <v>2023</v>
      </c>
      <c r="I709" s="55" t="s">
        <v>275</v>
      </c>
      <c r="J709" s="55" t="s">
        <v>62</v>
      </c>
      <c r="K709" s="55" t="s">
        <v>19</v>
      </c>
    </row>
    <row r="710" spans="1:11" x14ac:dyDescent="0.25">
      <c r="A710" s="1">
        <v>45071</v>
      </c>
      <c r="B710" s="55" t="s">
        <v>87</v>
      </c>
      <c r="C710" s="55" t="s">
        <v>29</v>
      </c>
      <c r="D710" s="35">
        <v>1</v>
      </c>
      <c r="E710" s="35">
        <v>395</v>
      </c>
      <c r="F710" s="35">
        <v>395</v>
      </c>
      <c r="G710" s="1" t="str">
        <f>TEXT(Sales_Performance_Detail_1[[#This Row],[Date]],"mmm")</f>
        <v>May</v>
      </c>
      <c r="H710" s="1" t="str">
        <f>TEXT(Sales_Performance_Detail_1[[#This Row],[Date]],"yyyy")</f>
        <v>2023</v>
      </c>
      <c r="I710" s="55" t="s">
        <v>271</v>
      </c>
      <c r="J710" s="55" t="s">
        <v>88</v>
      </c>
      <c r="K710" s="55" t="s">
        <v>26</v>
      </c>
    </row>
    <row r="711" spans="1:11" x14ac:dyDescent="0.25">
      <c r="A711" s="1">
        <v>45071</v>
      </c>
      <c r="B711" s="55" t="s">
        <v>99</v>
      </c>
      <c r="C711" s="55" t="s">
        <v>37</v>
      </c>
      <c r="D711" s="35">
        <v>2</v>
      </c>
      <c r="E711" s="35">
        <v>320</v>
      </c>
      <c r="F711" s="35">
        <v>640</v>
      </c>
      <c r="G711" s="1" t="str">
        <f>TEXT(Sales_Performance_Detail_1[[#This Row],[Date]],"mmm")</f>
        <v>May</v>
      </c>
      <c r="H711" s="1" t="str">
        <f>TEXT(Sales_Performance_Detail_1[[#This Row],[Date]],"yyyy")</f>
        <v>2023</v>
      </c>
      <c r="I711" s="55" t="s">
        <v>15</v>
      </c>
      <c r="J711" s="55" t="s">
        <v>15</v>
      </c>
      <c r="K711" s="55" t="s">
        <v>16</v>
      </c>
    </row>
    <row r="712" spans="1:11" x14ac:dyDescent="0.25">
      <c r="A712" s="1">
        <v>45071</v>
      </c>
      <c r="B712" s="55" t="s">
        <v>76</v>
      </c>
      <c r="C712" s="55" t="s">
        <v>24</v>
      </c>
      <c r="D712" s="35">
        <v>3</v>
      </c>
      <c r="E712" s="35">
        <v>425</v>
      </c>
      <c r="F712" s="35">
        <v>1275</v>
      </c>
      <c r="G712" s="1" t="str">
        <f>TEXT(Sales_Performance_Detail_1[[#This Row],[Date]],"mmm")</f>
        <v>May</v>
      </c>
      <c r="H712" s="1" t="str">
        <f>TEXT(Sales_Performance_Detail_1[[#This Row],[Date]],"yyyy")</f>
        <v>2023</v>
      </c>
      <c r="I712" s="55" t="s">
        <v>279</v>
      </c>
      <c r="J712" s="55" t="s">
        <v>57</v>
      </c>
      <c r="K712" s="55" t="s">
        <v>16</v>
      </c>
    </row>
    <row r="713" spans="1:11" x14ac:dyDescent="0.25">
      <c r="A713" s="1">
        <v>45072</v>
      </c>
      <c r="B713" s="55" t="s">
        <v>104</v>
      </c>
      <c r="C713" s="55" t="s">
        <v>37</v>
      </c>
      <c r="D713" s="35">
        <v>2</v>
      </c>
      <c r="E713" s="35">
        <v>215</v>
      </c>
      <c r="F713" s="35">
        <v>430</v>
      </c>
      <c r="G713" s="1" t="str">
        <f>TEXT(Sales_Performance_Detail_1[[#This Row],[Date]],"mmm")</f>
        <v>May</v>
      </c>
      <c r="H713" s="1" t="str">
        <f>TEXT(Sales_Performance_Detail_1[[#This Row],[Date]],"yyyy")</f>
        <v>2023</v>
      </c>
      <c r="I713" s="55" t="s">
        <v>275</v>
      </c>
      <c r="J713" s="55" t="s">
        <v>18</v>
      </c>
      <c r="K713" s="55" t="s">
        <v>19</v>
      </c>
    </row>
    <row r="714" spans="1:11" x14ac:dyDescent="0.25">
      <c r="A714" s="1">
        <v>45072</v>
      </c>
      <c r="B714" s="55" t="s">
        <v>94</v>
      </c>
      <c r="C714" s="55" t="s">
        <v>27</v>
      </c>
      <c r="D714" s="35">
        <v>2</v>
      </c>
      <c r="E714" s="35">
        <v>348</v>
      </c>
      <c r="F714" s="35">
        <v>696</v>
      </c>
      <c r="G714" s="1" t="str">
        <f>TEXT(Sales_Performance_Detail_1[[#This Row],[Date]],"mmm")</f>
        <v>May</v>
      </c>
      <c r="H714" s="1" t="str">
        <f>TEXT(Sales_Performance_Detail_1[[#This Row],[Date]],"yyyy")</f>
        <v>2023</v>
      </c>
      <c r="I714" s="55" t="s">
        <v>271</v>
      </c>
      <c r="J714" s="55" t="s">
        <v>25</v>
      </c>
      <c r="K714" s="55" t="s">
        <v>26</v>
      </c>
    </row>
    <row r="715" spans="1:11" x14ac:dyDescent="0.25">
      <c r="A715" s="1">
        <v>45072</v>
      </c>
      <c r="B715" s="55" t="s">
        <v>72</v>
      </c>
      <c r="C715" s="55" t="s">
        <v>10</v>
      </c>
      <c r="D715" s="35">
        <v>2</v>
      </c>
      <c r="E715" s="35">
        <v>402</v>
      </c>
      <c r="F715" s="35">
        <v>804</v>
      </c>
      <c r="G715" s="1" t="str">
        <f>TEXT(Sales_Performance_Detail_1[[#This Row],[Date]],"mmm")</f>
        <v>May</v>
      </c>
      <c r="H715" s="1" t="str">
        <f>TEXT(Sales_Performance_Detail_1[[#This Row],[Date]],"yyyy")</f>
        <v>2023</v>
      </c>
      <c r="I715" s="55" t="s">
        <v>273</v>
      </c>
      <c r="J715" s="55" t="s">
        <v>73</v>
      </c>
      <c r="K715" s="55" t="s">
        <v>26</v>
      </c>
    </row>
    <row r="716" spans="1:11" x14ac:dyDescent="0.25">
      <c r="A716" s="1">
        <v>45072</v>
      </c>
      <c r="B716" s="55" t="s">
        <v>83</v>
      </c>
      <c r="C716" s="55" t="s">
        <v>27</v>
      </c>
      <c r="D716" s="35">
        <v>2</v>
      </c>
      <c r="E716" s="35">
        <v>330</v>
      </c>
      <c r="F716" s="35">
        <v>660</v>
      </c>
      <c r="G716" s="1" t="str">
        <f>TEXT(Sales_Performance_Detail_1[[#This Row],[Date]],"mmm")</f>
        <v>May</v>
      </c>
      <c r="H716" s="1" t="str">
        <f>TEXT(Sales_Performance_Detail_1[[#This Row],[Date]],"yyyy")</f>
        <v>2023</v>
      </c>
      <c r="I716" s="55" t="s">
        <v>278</v>
      </c>
      <c r="J716" s="55" t="s">
        <v>36</v>
      </c>
      <c r="K716" s="55" t="s">
        <v>16</v>
      </c>
    </row>
    <row r="717" spans="1:11" x14ac:dyDescent="0.25">
      <c r="A717" s="1">
        <v>45072</v>
      </c>
      <c r="B717" s="55" t="s">
        <v>59</v>
      </c>
      <c r="C717" s="55" t="s">
        <v>27</v>
      </c>
      <c r="D717" s="35">
        <v>5</v>
      </c>
      <c r="E717" s="35">
        <v>368</v>
      </c>
      <c r="F717" s="35">
        <v>1840</v>
      </c>
      <c r="G717" s="1" t="str">
        <f>TEXT(Sales_Performance_Detail_1[[#This Row],[Date]],"mmm")</f>
        <v>May</v>
      </c>
      <c r="H717" s="1" t="str">
        <f>TEXT(Sales_Performance_Detail_1[[#This Row],[Date]],"yyyy")</f>
        <v>2023</v>
      </c>
      <c r="I717" s="55" t="s">
        <v>268</v>
      </c>
      <c r="J717" s="55" t="s">
        <v>41</v>
      </c>
      <c r="K717" s="55" t="s">
        <v>16</v>
      </c>
    </row>
    <row r="718" spans="1:11" x14ac:dyDescent="0.25">
      <c r="A718" s="1">
        <v>45072</v>
      </c>
      <c r="B718" s="55" t="s">
        <v>181</v>
      </c>
      <c r="C718" s="55" t="s">
        <v>24</v>
      </c>
      <c r="D718" s="35">
        <v>2</v>
      </c>
      <c r="E718" s="35">
        <v>225</v>
      </c>
      <c r="F718" s="35">
        <v>450</v>
      </c>
      <c r="G718" s="1" t="str">
        <f>TEXT(Sales_Performance_Detail_1[[#This Row],[Date]],"mmm")</f>
        <v>May</v>
      </c>
      <c r="H718" s="1" t="str">
        <f>TEXT(Sales_Performance_Detail_1[[#This Row],[Date]],"yyyy")</f>
        <v>2023</v>
      </c>
      <c r="I718" s="55" t="s">
        <v>277</v>
      </c>
      <c r="J718" s="55" t="s">
        <v>93</v>
      </c>
      <c r="K718" s="55" t="s">
        <v>12</v>
      </c>
    </row>
    <row r="719" spans="1:11" x14ac:dyDescent="0.25">
      <c r="A719" s="1">
        <v>45072</v>
      </c>
      <c r="B719" s="55" t="s">
        <v>55</v>
      </c>
      <c r="C719" s="55" t="s">
        <v>27</v>
      </c>
      <c r="D719" s="35">
        <v>1</v>
      </c>
      <c r="E719" s="35">
        <v>488</v>
      </c>
      <c r="F719" s="35">
        <v>488</v>
      </c>
      <c r="G719" s="1" t="str">
        <f>TEXT(Sales_Performance_Detail_1[[#This Row],[Date]],"mmm")</f>
        <v>May</v>
      </c>
      <c r="H719" s="1" t="str">
        <f>TEXT(Sales_Performance_Detail_1[[#This Row],[Date]],"yyyy")</f>
        <v>2023</v>
      </c>
      <c r="I719" s="55" t="s">
        <v>15</v>
      </c>
      <c r="J719" s="55" t="s">
        <v>15</v>
      </c>
      <c r="K719" s="55" t="s">
        <v>16</v>
      </c>
    </row>
    <row r="720" spans="1:11" x14ac:dyDescent="0.25">
      <c r="A720" s="1">
        <v>45072</v>
      </c>
      <c r="B720" s="55" t="s">
        <v>61</v>
      </c>
      <c r="C720" s="55" t="s">
        <v>24</v>
      </c>
      <c r="D720" s="35">
        <v>3</v>
      </c>
      <c r="E720" s="35">
        <v>168</v>
      </c>
      <c r="F720" s="35">
        <v>504</v>
      </c>
      <c r="G720" s="1" t="str">
        <f>TEXT(Sales_Performance_Detail_1[[#This Row],[Date]],"mmm")</f>
        <v>May</v>
      </c>
      <c r="H720" s="1" t="str">
        <f>TEXT(Sales_Performance_Detail_1[[#This Row],[Date]],"yyyy")</f>
        <v>2023</v>
      </c>
      <c r="I720" s="55" t="s">
        <v>275</v>
      </c>
      <c r="J720" s="55" t="s">
        <v>62</v>
      </c>
      <c r="K720" s="55" t="s">
        <v>19</v>
      </c>
    </row>
    <row r="721" spans="1:11" x14ac:dyDescent="0.25">
      <c r="A721" s="1">
        <v>45073</v>
      </c>
      <c r="B721" s="55" t="s">
        <v>132</v>
      </c>
      <c r="C721" s="55" t="s">
        <v>32</v>
      </c>
      <c r="D721" s="35">
        <v>3</v>
      </c>
      <c r="E721" s="35">
        <v>315</v>
      </c>
      <c r="F721" s="35">
        <v>945</v>
      </c>
      <c r="G721" s="1" t="str">
        <f>TEXT(Sales_Performance_Detail_1[[#This Row],[Date]],"mmm")</f>
        <v>May</v>
      </c>
      <c r="H721" s="1" t="str">
        <f>TEXT(Sales_Performance_Detail_1[[#This Row],[Date]],"yyyy")</f>
        <v>2023</v>
      </c>
      <c r="I721" s="55" t="s">
        <v>272</v>
      </c>
      <c r="J721" s="55" t="s">
        <v>45</v>
      </c>
      <c r="K721" s="55" t="s">
        <v>12</v>
      </c>
    </row>
    <row r="722" spans="1:11" x14ac:dyDescent="0.25">
      <c r="A722" s="1">
        <v>45073</v>
      </c>
      <c r="B722" s="55" t="s">
        <v>83</v>
      </c>
      <c r="C722" s="55" t="s">
        <v>40</v>
      </c>
      <c r="D722" s="35">
        <v>3</v>
      </c>
      <c r="E722" s="35">
        <v>453</v>
      </c>
      <c r="F722" s="35">
        <v>1359</v>
      </c>
      <c r="G722" s="1" t="str">
        <f>TEXT(Sales_Performance_Detail_1[[#This Row],[Date]],"mmm")</f>
        <v>May</v>
      </c>
      <c r="H722" s="1" t="str">
        <f>TEXT(Sales_Performance_Detail_1[[#This Row],[Date]],"yyyy")</f>
        <v>2023</v>
      </c>
      <c r="I722" s="55" t="s">
        <v>278</v>
      </c>
      <c r="J722" s="55" t="s">
        <v>36</v>
      </c>
      <c r="K722" s="55" t="s">
        <v>16</v>
      </c>
    </row>
    <row r="723" spans="1:11" x14ac:dyDescent="0.25">
      <c r="A723" s="1">
        <v>45073</v>
      </c>
      <c r="B723" s="55" t="s">
        <v>124</v>
      </c>
      <c r="C723" s="55" t="s">
        <v>37</v>
      </c>
      <c r="D723" s="35">
        <v>1</v>
      </c>
      <c r="E723" s="35">
        <v>454</v>
      </c>
      <c r="F723" s="35">
        <v>454</v>
      </c>
      <c r="G723" s="1" t="str">
        <f>TEXT(Sales_Performance_Detail_1[[#This Row],[Date]],"mmm")</f>
        <v>May</v>
      </c>
      <c r="H723" s="1" t="str">
        <f>TEXT(Sales_Performance_Detail_1[[#This Row],[Date]],"yyyy")</f>
        <v>2023</v>
      </c>
      <c r="I723" s="55" t="s">
        <v>271</v>
      </c>
      <c r="J723" s="55" t="s">
        <v>88</v>
      </c>
      <c r="K723" s="55" t="s">
        <v>26</v>
      </c>
    </row>
    <row r="724" spans="1:11" x14ac:dyDescent="0.25">
      <c r="A724" s="1">
        <v>45073</v>
      </c>
      <c r="B724" s="55" t="s">
        <v>48</v>
      </c>
      <c r="C724" s="55" t="s">
        <v>40</v>
      </c>
      <c r="D724" s="35">
        <v>1</v>
      </c>
      <c r="E724" s="35">
        <v>359</v>
      </c>
      <c r="F724" s="35">
        <v>359</v>
      </c>
      <c r="G724" s="1" t="str">
        <f>TEXT(Sales_Performance_Detail_1[[#This Row],[Date]],"mmm")</f>
        <v>May</v>
      </c>
      <c r="H724" s="1" t="str">
        <f>TEXT(Sales_Performance_Detail_1[[#This Row],[Date]],"yyyy")</f>
        <v>2023</v>
      </c>
      <c r="I724" s="55" t="s">
        <v>270</v>
      </c>
      <c r="J724" s="55" t="s">
        <v>33</v>
      </c>
      <c r="K724" s="55" t="s">
        <v>26</v>
      </c>
    </row>
    <row r="725" spans="1:11" x14ac:dyDescent="0.25">
      <c r="A725" s="1">
        <v>45074</v>
      </c>
      <c r="B725" s="55" t="s">
        <v>65</v>
      </c>
      <c r="C725" s="55" t="s">
        <v>14</v>
      </c>
      <c r="D725" s="35">
        <v>1</v>
      </c>
      <c r="E725" s="35">
        <v>126</v>
      </c>
      <c r="F725" s="35">
        <v>126</v>
      </c>
      <c r="G725" s="1" t="str">
        <f>TEXT(Sales_Performance_Detail_1[[#This Row],[Date]],"mmm")</f>
        <v>May</v>
      </c>
      <c r="H725" s="1" t="str">
        <f>TEXT(Sales_Performance_Detail_1[[#This Row],[Date]],"yyyy")</f>
        <v>2023</v>
      </c>
      <c r="I725" s="55" t="s">
        <v>275</v>
      </c>
      <c r="J725" s="55" t="s">
        <v>62</v>
      </c>
      <c r="K725" s="55" t="s">
        <v>19</v>
      </c>
    </row>
    <row r="726" spans="1:11" x14ac:dyDescent="0.25">
      <c r="A726" s="1">
        <v>45074</v>
      </c>
      <c r="B726" s="55" t="s">
        <v>94</v>
      </c>
      <c r="C726" s="55" t="s">
        <v>44</v>
      </c>
      <c r="D726" s="35">
        <v>1</v>
      </c>
      <c r="E726" s="35">
        <v>452</v>
      </c>
      <c r="F726" s="35">
        <v>452</v>
      </c>
      <c r="G726" s="1" t="str">
        <f>TEXT(Sales_Performance_Detail_1[[#This Row],[Date]],"mmm")</f>
        <v>May</v>
      </c>
      <c r="H726" s="1" t="str">
        <f>TEXT(Sales_Performance_Detail_1[[#This Row],[Date]],"yyyy")</f>
        <v>2023</v>
      </c>
      <c r="I726" s="55" t="s">
        <v>271</v>
      </c>
      <c r="J726" s="55" t="s">
        <v>25</v>
      </c>
      <c r="K726" s="55" t="s">
        <v>26</v>
      </c>
    </row>
    <row r="727" spans="1:11" x14ac:dyDescent="0.25">
      <c r="A727" s="1">
        <v>45074</v>
      </c>
      <c r="B727" s="55" t="s">
        <v>49</v>
      </c>
      <c r="C727" s="55" t="s">
        <v>32</v>
      </c>
      <c r="D727" s="35">
        <v>2</v>
      </c>
      <c r="E727" s="35">
        <v>464</v>
      </c>
      <c r="F727" s="35">
        <v>928</v>
      </c>
      <c r="G727" s="1" t="str">
        <f>TEXT(Sales_Performance_Detail_1[[#This Row],[Date]],"mmm")</f>
        <v>May</v>
      </c>
      <c r="H727" s="1" t="str">
        <f>TEXT(Sales_Performance_Detail_1[[#This Row],[Date]],"yyyy")</f>
        <v>2023</v>
      </c>
      <c r="I727" s="55" t="s">
        <v>268</v>
      </c>
      <c r="J727" s="55" t="s">
        <v>41</v>
      </c>
      <c r="K727" s="55" t="s">
        <v>16</v>
      </c>
    </row>
    <row r="728" spans="1:11" x14ac:dyDescent="0.25">
      <c r="A728" s="1">
        <v>45074</v>
      </c>
      <c r="B728" s="55" t="s">
        <v>28</v>
      </c>
      <c r="C728" s="55" t="s">
        <v>46</v>
      </c>
      <c r="D728" s="35">
        <v>1</v>
      </c>
      <c r="E728" s="35">
        <v>185</v>
      </c>
      <c r="F728" s="35">
        <v>185</v>
      </c>
      <c r="G728" s="1" t="str">
        <f>TEXT(Sales_Performance_Detail_1[[#This Row],[Date]],"mmm")</f>
        <v>May</v>
      </c>
      <c r="H728" s="1" t="str">
        <f>TEXT(Sales_Performance_Detail_1[[#This Row],[Date]],"yyyy")</f>
        <v>2023</v>
      </c>
      <c r="I728" s="55" t="s">
        <v>274</v>
      </c>
      <c r="J728" s="55" t="s">
        <v>30</v>
      </c>
      <c r="K728" s="55" t="s">
        <v>16</v>
      </c>
    </row>
    <row r="729" spans="1:11" x14ac:dyDescent="0.25">
      <c r="A729" s="1">
        <v>45074</v>
      </c>
      <c r="B729" s="55" t="s">
        <v>141</v>
      </c>
      <c r="C729" s="55" t="s">
        <v>40</v>
      </c>
      <c r="D729" s="35">
        <v>11</v>
      </c>
      <c r="E729" s="35">
        <v>131</v>
      </c>
      <c r="F729" s="35">
        <v>1441</v>
      </c>
      <c r="G729" s="1" t="str">
        <f>TEXT(Sales_Performance_Detail_1[[#This Row],[Date]],"mmm")</f>
        <v>May</v>
      </c>
      <c r="H729" s="1" t="str">
        <f>TEXT(Sales_Performance_Detail_1[[#This Row],[Date]],"yyyy")</f>
        <v>2023</v>
      </c>
      <c r="I729" s="55" t="s">
        <v>272</v>
      </c>
      <c r="J729" s="55" t="s">
        <v>45</v>
      </c>
      <c r="K729" s="55" t="s">
        <v>12</v>
      </c>
    </row>
    <row r="730" spans="1:11" x14ac:dyDescent="0.25">
      <c r="A730" s="1">
        <v>45075</v>
      </c>
      <c r="B730" s="55" t="s">
        <v>112</v>
      </c>
      <c r="C730" s="55" t="s">
        <v>46</v>
      </c>
      <c r="D730" s="35">
        <v>2</v>
      </c>
      <c r="E730" s="35">
        <v>123</v>
      </c>
      <c r="F730" s="35">
        <v>246</v>
      </c>
      <c r="G730" s="1" t="str">
        <f>TEXT(Sales_Performance_Detail_1[[#This Row],[Date]],"mmm")</f>
        <v>May</v>
      </c>
      <c r="H730" s="1" t="str">
        <f>TEXT(Sales_Performance_Detail_1[[#This Row],[Date]],"yyyy")</f>
        <v>2023</v>
      </c>
      <c r="I730" s="55" t="s">
        <v>276</v>
      </c>
      <c r="J730" s="55" t="s">
        <v>101</v>
      </c>
      <c r="K730" s="55" t="s">
        <v>12</v>
      </c>
    </row>
    <row r="731" spans="1:11" x14ac:dyDescent="0.25">
      <c r="A731" s="1">
        <v>45075</v>
      </c>
      <c r="B731" s="55" t="s">
        <v>49</v>
      </c>
      <c r="C731" s="55" t="s">
        <v>37</v>
      </c>
      <c r="D731" s="35">
        <v>1</v>
      </c>
      <c r="E731" s="35">
        <v>393</v>
      </c>
      <c r="F731" s="35">
        <v>393</v>
      </c>
      <c r="G731" s="1" t="str">
        <f>TEXT(Sales_Performance_Detail_1[[#This Row],[Date]],"mmm")</f>
        <v>May</v>
      </c>
      <c r="H731" s="1" t="str">
        <f>TEXT(Sales_Performance_Detail_1[[#This Row],[Date]],"yyyy")</f>
        <v>2023</v>
      </c>
      <c r="I731" s="55" t="s">
        <v>268</v>
      </c>
      <c r="J731" s="55" t="s">
        <v>41</v>
      </c>
      <c r="K731" s="55" t="s">
        <v>16</v>
      </c>
    </row>
    <row r="732" spans="1:11" x14ac:dyDescent="0.25">
      <c r="A732" s="1">
        <v>45075</v>
      </c>
      <c r="B732" s="55" t="s">
        <v>74</v>
      </c>
      <c r="C732" s="55" t="s">
        <v>10</v>
      </c>
      <c r="D732" s="35">
        <v>3</v>
      </c>
      <c r="E732" s="35">
        <v>412</v>
      </c>
      <c r="F732" s="35">
        <v>1236</v>
      </c>
      <c r="G732" s="1" t="str">
        <f>TEXT(Sales_Performance_Detail_1[[#This Row],[Date]],"mmm")</f>
        <v>May</v>
      </c>
      <c r="H732" s="1" t="str">
        <f>TEXT(Sales_Performance_Detail_1[[#This Row],[Date]],"yyyy")</f>
        <v>2023</v>
      </c>
      <c r="I732" s="55" t="s">
        <v>272</v>
      </c>
      <c r="J732" s="55" t="s">
        <v>69</v>
      </c>
      <c r="K732" s="55" t="s">
        <v>12</v>
      </c>
    </row>
    <row r="733" spans="1:11" x14ac:dyDescent="0.25">
      <c r="A733" s="1">
        <v>45075</v>
      </c>
      <c r="B733" s="55" t="s">
        <v>92</v>
      </c>
      <c r="C733" s="55" t="s">
        <v>40</v>
      </c>
      <c r="D733" s="35">
        <v>1</v>
      </c>
      <c r="E733" s="35">
        <v>291</v>
      </c>
      <c r="F733" s="35">
        <v>291</v>
      </c>
      <c r="G733" s="1" t="str">
        <f>TEXT(Sales_Performance_Detail_1[[#This Row],[Date]],"mmm")</f>
        <v>May</v>
      </c>
      <c r="H733" s="1" t="str">
        <f>TEXT(Sales_Performance_Detail_1[[#This Row],[Date]],"yyyy")</f>
        <v>2023</v>
      </c>
      <c r="I733" s="55" t="s">
        <v>277</v>
      </c>
      <c r="J733" s="55" t="s">
        <v>93</v>
      </c>
      <c r="K733" s="55" t="s">
        <v>12</v>
      </c>
    </row>
    <row r="734" spans="1:11" x14ac:dyDescent="0.25">
      <c r="A734" s="1">
        <v>45075</v>
      </c>
      <c r="B734" s="55" t="s">
        <v>141</v>
      </c>
      <c r="C734" s="55" t="s">
        <v>24</v>
      </c>
      <c r="D734" s="35">
        <v>2</v>
      </c>
      <c r="E734" s="35">
        <v>424</v>
      </c>
      <c r="F734" s="35">
        <v>848</v>
      </c>
      <c r="G734" s="1" t="str">
        <f>TEXT(Sales_Performance_Detail_1[[#This Row],[Date]],"mmm")</f>
        <v>May</v>
      </c>
      <c r="H734" s="1" t="str">
        <f>TEXT(Sales_Performance_Detail_1[[#This Row],[Date]],"yyyy")</f>
        <v>2023</v>
      </c>
      <c r="I734" s="55" t="s">
        <v>272</v>
      </c>
      <c r="J734" s="55" t="s">
        <v>45</v>
      </c>
      <c r="K734" s="55" t="s">
        <v>12</v>
      </c>
    </row>
    <row r="735" spans="1:11" x14ac:dyDescent="0.25">
      <c r="A735" s="1">
        <v>45076</v>
      </c>
      <c r="B735" s="55" t="s">
        <v>48</v>
      </c>
      <c r="C735" s="55" t="s">
        <v>35</v>
      </c>
      <c r="D735" s="35">
        <v>2</v>
      </c>
      <c r="E735" s="35">
        <v>300</v>
      </c>
      <c r="F735" s="35">
        <v>600</v>
      </c>
      <c r="G735" s="1" t="str">
        <f>TEXT(Sales_Performance_Detail_1[[#This Row],[Date]],"mmm")</f>
        <v>May</v>
      </c>
      <c r="H735" s="1" t="str">
        <f>TEXT(Sales_Performance_Detail_1[[#This Row],[Date]],"yyyy")</f>
        <v>2023</v>
      </c>
      <c r="I735" s="55" t="s">
        <v>270</v>
      </c>
      <c r="J735" s="55" t="s">
        <v>33</v>
      </c>
      <c r="K735" s="55" t="s">
        <v>26</v>
      </c>
    </row>
    <row r="736" spans="1:11" x14ac:dyDescent="0.25">
      <c r="A736" s="1">
        <v>45076</v>
      </c>
      <c r="B736" s="55" t="s">
        <v>67</v>
      </c>
      <c r="C736" s="55" t="s">
        <v>14</v>
      </c>
      <c r="D736" s="35">
        <v>2</v>
      </c>
      <c r="E736" s="35">
        <v>270</v>
      </c>
      <c r="F736" s="35">
        <v>540</v>
      </c>
      <c r="G736" s="1" t="str">
        <f>TEXT(Sales_Performance_Detail_1[[#This Row],[Date]],"mmm")</f>
        <v>May</v>
      </c>
      <c r="H736" s="1" t="str">
        <f>TEXT(Sales_Performance_Detail_1[[#This Row],[Date]],"yyyy")</f>
        <v>2023</v>
      </c>
      <c r="I736" s="55" t="s">
        <v>51</v>
      </c>
      <c r="J736" s="55" t="s">
        <v>51</v>
      </c>
      <c r="K736" s="55" t="s">
        <v>19</v>
      </c>
    </row>
    <row r="737" spans="1:11" x14ac:dyDescent="0.25">
      <c r="A737" s="1">
        <v>45076</v>
      </c>
      <c r="B737" s="55" t="s">
        <v>102</v>
      </c>
      <c r="C737" s="55" t="s">
        <v>37</v>
      </c>
      <c r="D737" s="35">
        <v>3</v>
      </c>
      <c r="E737" s="35">
        <v>386</v>
      </c>
      <c r="F737" s="35">
        <v>1158</v>
      </c>
      <c r="G737" s="1" t="str">
        <f>TEXT(Sales_Performance_Detail_1[[#This Row],[Date]],"mmm")</f>
        <v>May</v>
      </c>
      <c r="H737" s="1" t="str">
        <f>TEXT(Sales_Performance_Detail_1[[#This Row],[Date]],"yyyy")</f>
        <v>2023</v>
      </c>
      <c r="I737" s="55" t="s">
        <v>275</v>
      </c>
      <c r="J737" s="55" t="s">
        <v>62</v>
      </c>
      <c r="K737" s="55" t="s">
        <v>19</v>
      </c>
    </row>
    <row r="738" spans="1:11" x14ac:dyDescent="0.25">
      <c r="A738" s="1">
        <v>45076</v>
      </c>
      <c r="B738" s="55" t="s">
        <v>90</v>
      </c>
      <c r="C738" s="55" t="s">
        <v>37</v>
      </c>
      <c r="D738" s="35">
        <v>1</v>
      </c>
      <c r="E738" s="35">
        <v>303</v>
      </c>
      <c r="F738" s="35">
        <v>303</v>
      </c>
      <c r="G738" s="1" t="str">
        <f>TEXT(Sales_Performance_Detail_1[[#This Row],[Date]],"mmm")</f>
        <v>May</v>
      </c>
      <c r="H738" s="1" t="str">
        <f>TEXT(Sales_Performance_Detail_1[[#This Row],[Date]],"yyyy")</f>
        <v>2023</v>
      </c>
      <c r="I738" s="55" t="s">
        <v>269</v>
      </c>
      <c r="J738" s="55" t="s">
        <v>21</v>
      </c>
      <c r="K738" s="55" t="s">
        <v>19</v>
      </c>
    </row>
    <row r="739" spans="1:11" x14ac:dyDescent="0.25">
      <c r="A739" s="1">
        <v>45076</v>
      </c>
      <c r="B739" s="55" t="s">
        <v>71</v>
      </c>
      <c r="C739" s="55" t="s">
        <v>37</v>
      </c>
      <c r="D739" s="35">
        <v>3</v>
      </c>
      <c r="E739" s="35">
        <v>387</v>
      </c>
      <c r="F739" s="35">
        <v>1161</v>
      </c>
      <c r="G739" s="1" t="str">
        <f>TEXT(Sales_Performance_Detail_1[[#This Row],[Date]],"mmm")</f>
        <v>May</v>
      </c>
      <c r="H739" s="1" t="str">
        <f>TEXT(Sales_Performance_Detail_1[[#This Row],[Date]],"yyyy")</f>
        <v>2023</v>
      </c>
      <c r="I739" s="55" t="s">
        <v>15</v>
      </c>
      <c r="J739" s="55" t="s">
        <v>15</v>
      </c>
      <c r="K739" s="55" t="s">
        <v>16</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87BCE-C0FB-434C-A489-F61F8328ACD7}">
  <sheetPr codeName="Sheet3"/>
  <dimension ref="A1:S37"/>
  <sheetViews>
    <sheetView showGridLines="0" zoomScale="81" workbookViewId="0">
      <selection activeCell="V16" sqref="V16"/>
    </sheetView>
  </sheetViews>
  <sheetFormatPr defaultRowHeight="13.8" x14ac:dyDescent="0.25"/>
  <sheetData>
    <row r="1" spans="1:19" x14ac:dyDescent="0.25">
      <c r="A1" s="33"/>
      <c r="B1" s="33"/>
      <c r="C1" s="33"/>
      <c r="D1" s="33"/>
      <c r="E1" s="33"/>
      <c r="F1" s="33"/>
      <c r="G1" s="33"/>
      <c r="H1" s="33"/>
      <c r="I1" s="33"/>
      <c r="J1" s="33"/>
      <c r="K1" s="33"/>
      <c r="L1" s="33"/>
      <c r="M1" s="33"/>
      <c r="N1" s="33"/>
      <c r="O1" s="33"/>
      <c r="P1" s="33"/>
      <c r="Q1" s="33"/>
      <c r="R1" s="33"/>
      <c r="S1" s="33"/>
    </row>
    <row r="2" spans="1:19" x14ac:dyDescent="0.25">
      <c r="A2" s="33"/>
      <c r="B2" s="33"/>
      <c r="C2" s="33"/>
      <c r="D2" s="33"/>
      <c r="E2" s="33"/>
      <c r="F2" s="33"/>
      <c r="G2" s="33"/>
      <c r="H2" s="33"/>
      <c r="I2" s="33"/>
      <c r="J2" s="33"/>
      <c r="K2" s="33"/>
      <c r="L2" s="33"/>
      <c r="M2" s="33"/>
      <c r="N2" s="33"/>
      <c r="O2" s="33"/>
      <c r="P2" s="33"/>
      <c r="Q2" s="33"/>
      <c r="R2" s="33"/>
      <c r="S2" s="33"/>
    </row>
    <row r="3" spans="1:19" x14ac:dyDescent="0.25">
      <c r="A3" s="33"/>
      <c r="B3" s="33"/>
      <c r="C3" s="33"/>
      <c r="D3" s="33"/>
      <c r="E3" s="33"/>
      <c r="F3" s="33"/>
      <c r="G3" s="33"/>
      <c r="H3" s="33"/>
      <c r="I3" s="33"/>
      <c r="J3" s="33"/>
      <c r="K3" s="33"/>
      <c r="L3" s="33"/>
      <c r="M3" s="33"/>
      <c r="N3" s="33"/>
      <c r="O3" s="33"/>
      <c r="P3" s="33"/>
      <c r="Q3" s="33"/>
      <c r="R3" s="33"/>
      <c r="S3" s="33"/>
    </row>
    <row r="4" spans="1:19" x14ac:dyDescent="0.25">
      <c r="A4" s="33"/>
      <c r="B4" s="33"/>
      <c r="C4" s="33"/>
      <c r="D4" s="33"/>
      <c r="E4" s="33"/>
      <c r="F4" s="33"/>
      <c r="G4" s="33"/>
      <c r="H4" s="33"/>
      <c r="I4" s="33"/>
      <c r="J4" s="33"/>
      <c r="K4" s="33"/>
      <c r="L4" s="33"/>
      <c r="M4" s="33"/>
      <c r="N4" s="33"/>
      <c r="O4" s="33"/>
      <c r="P4" s="33"/>
      <c r="Q4" s="33"/>
      <c r="R4" s="33"/>
      <c r="S4" s="33"/>
    </row>
    <row r="5" spans="1:19" x14ac:dyDescent="0.25">
      <c r="A5" s="33"/>
      <c r="B5" s="33"/>
      <c r="C5" s="33"/>
      <c r="D5" s="33"/>
      <c r="E5" s="33"/>
      <c r="F5" s="33"/>
      <c r="G5" s="33"/>
      <c r="H5" s="33"/>
      <c r="I5" s="33"/>
      <c r="J5" s="33"/>
      <c r="K5" s="33"/>
      <c r="L5" s="33"/>
      <c r="M5" s="33"/>
      <c r="N5" s="33"/>
      <c r="O5" s="33"/>
      <c r="P5" s="33"/>
      <c r="Q5" s="33"/>
      <c r="R5" s="33"/>
      <c r="S5" s="33"/>
    </row>
    <row r="6" spans="1:19" x14ac:dyDescent="0.25">
      <c r="A6" s="33"/>
      <c r="B6" s="33"/>
      <c r="C6" s="33"/>
      <c r="D6" s="33"/>
      <c r="E6" s="33"/>
      <c r="F6" s="33"/>
      <c r="G6" s="33"/>
      <c r="H6" s="33"/>
      <c r="I6" s="33"/>
      <c r="J6" s="33"/>
      <c r="K6" s="33"/>
      <c r="L6" s="33"/>
      <c r="M6" s="33"/>
      <c r="N6" s="33"/>
      <c r="O6" s="33"/>
      <c r="P6" s="33"/>
      <c r="Q6" s="33"/>
      <c r="R6" s="33"/>
      <c r="S6" s="33"/>
    </row>
    <row r="7" spans="1:19" x14ac:dyDescent="0.25">
      <c r="A7" s="33"/>
      <c r="B7" s="33"/>
      <c r="C7" s="33"/>
      <c r="D7" s="33"/>
      <c r="E7" s="33"/>
      <c r="F7" s="33"/>
      <c r="G7" s="33"/>
      <c r="H7" s="33"/>
      <c r="I7" s="33"/>
      <c r="J7" s="33"/>
      <c r="K7" s="33"/>
      <c r="L7" s="33"/>
      <c r="M7" s="33"/>
      <c r="N7" s="33"/>
      <c r="O7" s="33"/>
      <c r="P7" s="33"/>
      <c r="Q7" s="33"/>
      <c r="R7" s="33"/>
      <c r="S7" s="33"/>
    </row>
    <row r="8" spans="1:19" x14ac:dyDescent="0.25">
      <c r="A8" s="33"/>
      <c r="B8" s="33"/>
      <c r="C8" s="33"/>
      <c r="D8" s="33"/>
      <c r="E8" s="33"/>
      <c r="F8" s="33"/>
      <c r="G8" s="33"/>
      <c r="H8" s="33"/>
      <c r="I8" s="33"/>
      <c r="J8" s="33"/>
      <c r="K8" s="33"/>
      <c r="L8" s="33"/>
      <c r="M8" s="33"/>
      <c r="N8" s="33"/>
      <c r="O8" s="33"/>
      <c r="P8" s="33"/>
      <c r="Q8" s="33"/>
      <c r="R8" s="33"/>
      <c r="S8" s="33"/>
    </row>
    <row r="9" spans="1:19" x14ac:dyDescent="0.25">
      <c r="A9" s="33"/>
      <c r="B9" s="33"/>
      <c r="C9" s="33"/>
      <c r="D9" s="33"/>
      <c r="E9" s="33"/>
      <c r="F9" s="33"/>
      <c r="G9" s="33"/>
      <c r="H9" s="33"/>
      <c r="I9" s="33"/>
      <c r="J9" s="33"/>
      <c r="K9" s="33"/>
      <c r="L9" s="33"/>
      <c r="M9" s="33"/>
      <c r="N9" s="33"/>
      <c r="O9" s="33"/>
      <c r="P9" s="33"/>
      <c r="Q9" s="33"/>
      <c r="R9" s="33"/>
      <c r="S9" s="33"/>
    </row>
    <row r="10" spans="1:19" x14ac:dyDescent="0.25">
      <c r="A10" s="33"/>
      <c r="B10" s="33"/>
      <c r="C10" s="33"/>
      <c r="D10" s="33"/>
      <c r="E10" s="33"/>
      <c r="F10" s="33"/>
      <c r="G10" s="33"/>
      <c r="H10" s="33"/>
      <c r="I10" s="33"/>
      <c r="J10" s="33"/>
      <c r="K10" s="33"/>
      <c r="L10" s="33"/>
      <c r="M10" s="33"/>
      <c r="N10" s="33"/>
      <c r="O10" s="33"/>
      <c r="P10" s="33"/>
      <c r="Q10" s="33"/>
      <c r="R10" s="33"/>
      <c r="S10" s="33"/>
    </row>
    <row r="11" spans="1:19" x14ac:dyDescent="0.25">
      <c r="A11" s="33"/>
      <c r="B11" s="33"/>
      <c r="C11" s="33"/>
      <c r="D11" s="33"/>
      <c r="E11" s="33"/>
      <c r="F11" s="33"/>
      <c r="G11" s="33"/>
      <c r="H11" s="33"/>
      <c r="I11" s="33"/>
      <c r="J11" s="33"/>
      <c r="K11" s="33"/>
      <c r="L11" s="33"/>
      <c r="M11" s="33"/>
      <c r="N11" s="33"/>
      <c r="O11" s="33"/>
      <c r="P11" s="33"/>
      <c r="Q11" s="33"/>
      <c r="R11" s="33"/>
      <c r="S11" s="33"/>
    </row>
    <row r="12" spans="1:19" x14ac:dyDescent="0.25">
      <c r="A12" s="33"/>
      <c r="B12" s="33"/>
      <c r="C12" s="33"/>
      <c r="D12" s="33"/>
      <c r="E12" s="33"/>
      <c r="F12" s="33"/>
      <c r="G12" s="33"/>
      <c r="H12" s="33"/>
      <c r="I12" s="33"/>
      <c r="J12" s="33"/>
      <c r="K12" s="33"/>
      <c r="L12" s="33"/>
      <c r="M12" s="33"/>
      <c r="N12" s="33"/>
      <c r="O12" s="33"/>
      <c r="P12" s="33"/>
      <c r="Q12" s="33"/>
      <c r="R12" s="33"/>
      <c r="S12" s="33"/>
    </row>
    <row r="13" spans="1:19" x14ac:dyDescent="0.25">
      <c r="A13" s="33"/>
      <c r="B13" s="33"/>
      <c r="C13" s="33"/>
      <c r="D13" s="33"/>
      <c r="E13" s="33"/>
      <c r="F13" s="33"/>
      <c r="G13" s="33"/>
      <c r="H13" s="33"/>
      <c r="I13" s="33"/>
      <c r="J13" s="33"/>
      <c r="K13" s="33"/>
      <c r="L13" s="33"/>
      <c r="M13" s="33"/>
      <c r="N13" s="33"/>
      <c r="O13" s="33"/>
      <c r="P13" s="33"/>
      <c r="Q13" s="33"/>
      <c r="R13" s="33"/>
      <c r="S13" s="33"/>
    </row>
    <row r="14" spans="1:19" x14ac:dyDescent="0.25">
      <c r="A14" s="33"/>
      <c r="B14" s="33"/>
      <c r="C14" s="33"/>
      <c r="D14" s="33"/>
      <c r="E14" s="33"/>
      <c r="F14" s="33"/>
      <c r="G14" s="33"/>
      <c r="H14" s="33"/>
      <c r="I14" s="33"/>
      <c r="J14" s="33"/>
      <c r="K14" s="33"/>
      <c r="L14" s="33"/>
      <c r="M14" s="33"/>
      <c r="N14" s="33"/>
      <c r="O14" s="33"/>
      <c r="P14" s="33"/>
      <c r="Q14" s="33"/>
      <c r="R14" s="33"/>
      <c r="S14" s="33"/>
    </row>
    <row r="15" spans="1:19" x14ac:dyDescent="0.25">
      <c r="A15" s="33"/>
      <c r="B15" s="33"/>
      <c r="C15" s="33"/>
      <c r="D15" s="33"/>
      <c r="E15" s="33"/>
      <c r="F15" s="33"/>
      <c r="G15" s="33"/>
      <c r="H15" s="33"/>
      <c r="I15" s="33"/>
      <c r="J15" s="33"/>
      <c r="K15" s="33"/>
      <c r="L15" s="33"/>
      <c r="M15" s="33"/>
      <c r="N15" s="33"/>
      <c r="O15" s="33"/>
      <c r="P15" s="33"/>
      <c r="Q15" s="33"/>
      <c r="R15" s="33"/>
      <c r="S15" s="33"/>
    </row>
    <row r="16" spans="1:19" x14ac:dyDescent="0.25">
      <c r="A16" s="33"/>
      <c r="B16" s="33"/>
      <c r="C16" s="33"/>
      <c r="D16" s="33"/>
      <c r="E16" s="33"/>
      <c r="F16" s="33"/>
      <c r="G16" s="33"/>
      <c r="H16" s="33"/>
      <c r="I16" s="33"/>
      <c r="J16" s="33"/>
      <c r="K16" s="33"/>
      <c r="L16" s="33"/>
      <c r="M16" s="33"/>
      <c r="N16" s="33"/>
      <c r="O16" s="33"/>
      <c r="P16" s="33"/>
      <c r="Q16" s="33"/>
      <c r="R16" s="33"/>
      <c r="S16" s="33"/>
    </row>
    <row r="17" spans="1:19" x14ac:dyDescent="0.25">
      <c r="A17" s="33"/>
      <c r="B17" s="33"/>
      <c r="C17" s="33"/>
      <c r="D17" s="33"/>
      <c r="E17" s="33"/>
      <c r="F17" s="33"/>
      <c r="G17" s="33"/>
      <c r="H17" s="33"/>
      <c r="I17" s="33"/>
      <c r="J17" s="33"/>
      <c r="K17" s="33"/>
      <c r="L17" s="33"/>
      <c r="M17" s="33"/>
      <c r="N17" s="33"/>
      <c r="O17" s="33"/>
      <c r="P17" s="33"/>
      <c r="Q17" s="33"/>
      <c r="R17" s="33"/>
      <c r="S17" s="33"/>
    </row>
    <row r="18" spans="1:19" x14ac:dyDescent="0.25">
      <c r="A18" s="33"/>
      <c r="B18" s="33"/>
      <c r="C18" s="33"/>
      <c r="D18" s="33"/>
      <c r="E18" s="33"/>
      <c r="F18" s="33"/>
      <c r="G18" s="33"/>
      <c r="H18" s="33"/>
      <c r="I18" s="33"/>
      <c r="J18" s="33"/>
      <c r="K18" s="33"/>
      <c r="L18" s="33"/>
      <c r="M18" s="33"/>
      <c r="N18" s="33"/>
      <c r="O18" s="33"/>
      <c r="P18" s="33"/>
      <c r="Q18" s="33"/>
      <c r="R18" s="33"/>
      <c r="S18" s="33"/>
    </row>
    <row r="19" spans="1:19" x14ac:dyDescent="0.25">
      <c r="A19" s="33"/>
      <c r="B19" s="33"/>
      <c r="C19" s="33"/>
      <c r="D19" s="33"/>
      <c r="E19" s="33"/>
      <c r="F19" s="33"/>
      <c r="G19" s="33"/>
      <c r="H19" s="33"/>
      <c r="I19" s="33"/>
      <c r="J19" s="33"/>
      <c r="K19" s="33"/>
      <c r="L19" s="33"/>
      <c r="M19" s="33"/>
      <c r="N19" s="33"/>
      <c r="O19" s="33"/>
      <c r="P19" s="33"/>
      <c r="Q19" s="33"/>
      <c r="R19" s="33"/>
      <c r="S19" s="33"/>
    </row>
    <row r="20" spans="1:19" x14ac:dyDescent="0.25">
      <c r="A20" s="33"/>
      <c r="B20" s="33"/>
      <c r="C20" s="33"/>
      <c r="D20" s="33"/>
      <c r="E20" s="33"/>
      <c r="F20" s="33"/>
      <c r="G20" s="33"/>
      <c r="H20" s="33"/>
      <c r="I20" s="33"/>
      <c r="J20" s="33"/>
      <c r="K20" s="33"/>
      <c r="L20" s="33"/>
      <c r="M20" s="33"/>
      <c r="N20" s="33"/>
      <c r="O20" s="33"/>
      <c r="P20" s="33"/>
      <c r="Q20" s="33"/>
      <c r="R20" s="33"/>
      <c r="S20" s="33"/>
    </row>
    <row r="21" spans="1:19" x14ac:dyDescent="0.25">
      <c r="A21" s="33"/>
      <c r="B21" s="33"/>
      <c r="C21" s="33"/>
      <c r="D21" s="33"/>
      <c r="E21" s="33"/>
      <c r="F21" s="33"/>
      <c r="G21" s="33"/>
      <c r="H21" s="33"/>
      <c r="I21" s="33"/>
      <c r="J21" s="33"/>
      <c r="K21" s="33"/>
      <c r="L21" s="33"/>
      <c r="M21" s="33"/>
      <c r="N21" s="33"/>
      <c r="O21" s="33"/>
      <c r="P21" s="33"/>
      <c r="Q21" s="33"/>
      <c r="R21" s="33"/>
      <c r="S21" s="33"/>
    </row>
    <row r="22" spans="1:19" x14ac:dyDescent="0.25">
      <c r="A22" s="33"/>
      <c r="B22" s="33"/>
      <c r="C22" s="33"/>
      <c r="D22" s="33"/>
      <c r="E22" s="33"/>
      <c r="F22" s="33"/>
      <c r="G22" s="33"/>
      <c r="H22" s="33"/>
      <c r="I22" s="33"/>
      <c r="J22" s="33"/>
      <c r="K22" s="33"/>
      <c r="L22" s="33"/>
      <c r="M22" s="33"/>
      <c r="N22" s="33"/>
      <c r="O22" s="33"/>
      <c r="P22" s="33"/>
      <c r="Q22" s="33"/>
      <c r="R22" s="33"/>
      <c r="S22" s="33"/>
    </row>
    <row r="23" spans="1:19" x14ac:dyDescent="0.25">
      <c r="A23" s="33"/>
      <c r="B23" s="33"/>
      <c r="C23" s="33"/>
      <c r="D23" s="33"/>
      <c r="E23" s="33"/>
      <c r="F23" s="33"/>
      <c r="G23" s="33"/>
      <c r="H23" s="33"/>
      <c r="I23" s="33"/>
      <c r="J23" s="33"/>
      <c r="K23" s="33"/>
      <c r="L23" s="33"/>
      <c r="M23" s="33"/>
      <c r="N23" s="33"/>
      <c r="O23" s="33"/>
      <c r="P23" s="33"/>
      <c r="Q23" s="33"/>
      <c r="R23" s="33"/>
      <c r="S23" s="33"/>
    </row>
    <row r="24" spans="1:19" x14ac:dyDescent="0.25">
      <c r="A24" s="33"/>
      <c r="B24" s="33"/>
      <c r="C24" s="33"/>
      <c r="D24" s="33"/>
      <c r="E24" s="33"/>
      <c r="F24" s="33"/>
      <c r="G24" s="33"/>
      <c r="H24" s="33"/>
      <c r="I24" s="33"/>
      <c r="J24" s="33"/>
      <c r="K24" s="33"/>
      <c r="L24" s="33"/>
      <c r="M24" s="33"/>
      <c r="N24" s="33"/>
      <c r="O24" s="33"/>
      <c r="P24" s="33"/>
      <c r="Q24" s="33"/>
      <c r="R24" s="33"/>
      <c r="S24" s="33"/>
    </row>
    <row r="25" spans="1:19" x14ac:dyDescent="0.25">
      <c r="A25" s="33"/>
      <c r="B25" s="33"/>
      <c r="C25" s="33"/>
      <c r="D25" s="33"/>
      <c r="E25" s="33"/>
      <c r="F25" s="33"/>
      <c r="G25" s="33"/>
      <c r="H25" s="33"/>
      <c r="I25" s="33"/>
      <c r="J25" s="33"/>
      <c r="K25" s="33"/>
      <c r="L25" s="33"/>
      <c r="M25" s="33"/>
      <c r="N25" s="33"/>
      <c r="O25" s="33"/>
      <c r="P25" s="33"/>
      <c r="Q25" s="33"/>
      <c r="R25" s="33"/>
      <c r="S25" s="33"/>
    </row>
    <row r="26" spans="1:19" x14ac:dyDescent="0.25">
      <c r="A26" s="33"/>
      <c r="B26" s="33"/>
      <c r="C26" s="33"/>
      <c r="D26" s="33"/>
      <c r="E26" s="33"/>
      <c r="F26" s="33"/>
      <c r="G26" s="33"/>
      <c r="H26" s="33"/>
      <c r="I26" s="33"/>
      <c r="J26" s="33"/>
      <c r="K26" s="33"/>
      <c r="L26" s="33"/>
      <c r="M26" s="33"/>
      <c r="N26" s="33"/>
      <c r="O26" s="33"/>
      <c r="P26" s="33"/>
      <c r="Q26" s="33"/>
      <c r="R26" s="33"/>
      <c r="S26" s="33"/>
    </row>
    <row r="27" spans="1:19" x14ac:dyDescent="0.25">
      <c r="A27" s="33"/>
      <c r="B27" s="33"/>
      <c r="C27" s="33"/>
      <c r="D27" s="33"/>
      <c r="E27" s="33"/>
      <c r="F27" s="33"/>
      <c r="G27" s="33"/>
      <c r="H27" s="33"/>
      <c r="I27" s="33"/>
      <c r="J27" s="33"/>
      <c r="K27" s="33"/>
      <c r="L27" s="33"/>
      <c r="M27" s="33"/>
      <c r="N27" s="33"/>
      <c r="O27" s="33"/>
      <c r="P27" s="33"/>
      <c r="Q27" s="33"/>
      <c r="R27" s="33"/>
      <c r="S27" s="33"/>
    </row>
    <row r="28" spans="1:19" x14ac:dyDescent="0.25">
      <c r="A28" s="33"/>
      <c r="B28" s="33"/>
      <c r="C28" s="33"/>
      <c r="D28" s="33"/>
      <c r="E28" s="33"/>
      <c r="F28" s="33"/>
      <c r="G28" s="33"/>
      <c r="H28" s="33"/>
      <c r="I28" s="33"/>
      <c r="J28" s="33"/>
      <c r="K28" s="33"/>
      <c r="L28" s="33"/>
      <c r="M28" s="33"/>
      <c r="N28" s="33"/>
      <c r="O28" s="33"/>
      <c r="P28" s="33"/>
      <c r="Q28" s="33"/>
      <c r="R28" s="33"/>
      <c r="S28" s="33"/>
    </row>
    <row r="29" spans="1:19" x14ac:dyDescent="0.25">
      <c r="A29" s="33"/>
      <c r="B29" s="33"/>
      <c r="C29" s="33"/>
      <c r="D29" s="33"/>
      <c r="E29" s="33"/>
      <c r="F29" s="33"/>
      <c r="G29" s="33"/>
      <c r="H29" s="33"/>
      <c r="I29" s="33"/>
      <c r="J29" s="33"/>
      <c r="K29" s="33"/>
      <c r="L29" s="33"/>
      <c r="M29" s="33"/>
      <c r="N29" s="33"/>
      <c r="O29" s="33"/>
      <c r="P29" s="33"/>
      <c r="Q29" s="33"/>
      <c r="R29" s="33"/>
      <c r="S29" s="33"/>
    </row>
    <row r="30" spans="1:19" x14ac:dyDescent="0.25">
      <c r="A30" s="33"/>
      <c r="B30" s="33"/>
      <c r="C30" s="33"/>
      <c r="D30" s="33"/>
      <c r="E30" s="33"/>
      <c r="F30" s="33"/>
      <c r="G30" s="33"/>
      <c r="H30" s="33"/>
      <c r="I30" s="33"/>
      <c r="J30" s="33"/>
      <c r="K30" s="33"/>
      <c r="L30" s="33"/>
      <c r="M30" s="33"/>
      <c r="N30" s="33"/>
      <c r="O30" s="33"/>
      <c r="P30" s="33"/>
      <c r="Q30" s="33"/>
      <c r="R30" s="33"/>
      <c r="S30" s="33"/>
    </row>
    <row r="31" spans="1:19" x14ac:dyDescent="0.25">
      <c r="A31" s="33"/>
      <c r="B31" s="33"/>
      <c r="C31" s="33"/>
      <c r="D31" s="33"/>
      <c r="E31" s="33"/>
      <c r="F31" s="33"/>
      <c r="G31" s="33"/>
      <c r="H31" s="33"/>
      <c r="I31" s="33"/>
      <c r="J31" s="33"/>
      <c r="K31" s="33"/>
      <c r="L31" s="33"/>
      <c r="M31" s="33"/>
      <c r="N31" s="33"/>
      <c r="O31" s="33"/>
      <c r="P31" s="33"/>
      <c r="Q31" s="33"/>
      <c r="R31" s="33"/>
      <c r="S31" s="33"/>
    </row>
    <row r="32" spans="1:19" x14ac:dyDescent="0.25">
      <c r="A32" s="33"/>
      <c r="B32" s="33"/>
      <c r="C32" s="33"/>
      <c r="D32" s="33"/>
      <c r="E32" s="33"/>
      <c r="F32" s="33"/>
      <c r="G32" s="33"/>
      <c r="H32" s="33"/>
      <c r="I32" s="33"/>
      <c r="J32" s="33"/>
      <c r="K32" s="33"/>
      <c r="L32" s="33"/>
      <c r="M32" s="33"/>
      <c r="N32" s="33"/>
      <c r="O32" s="33"/>
      <c r="P32" s="33"/>
      <c r="Q32" s="33"/>
      <c r="R32" s="33"/>
      <c r="S32" s="33"/>
    </row>
    <row r="33" spans="1:19" x14ac:dyDescent="0.25">
      <c r="A33" s="33"/>
      <c r="B33" s="33"/>
      <c r="C33" s="33"/>
      <c r="D33" s="33"/>
      <c r="E33" s="33"/>
      <c r="F33" s="33"/>
      <c r="G33" s="33"/>
      <c r="H33" s="33"/>
      <c r="I33" s="33"/>
      <c r="J33" s="33"/>
      <c r="K33" s="33"/>
      <c r="L33" s="33"/>
      <c r="M33" s="33"/>
      <c r="N33" s="33"/>
      <c r="O33" s="33"/>
      <c r="P33" s="33"/>
      <c r="Q33" s="33"/>
      <c r="R33" s="33"/>
      <c r="S33" s="33"/>
    </row>
    <row r="34" spans="1:19" x14ac:dyDescent="0.25">
      <c r="A34" s="33"/>
      <c r="B34" s="33"/>
      <c r="C34" s="33"/>
      <c r="D34" s="33"/>
      <c r="E34" s="33"/>
      <c r="F34" s="33"/>
      <c r="G34" s="33"/>
      <c r="H34" s="33"/>
      <c r="I34" s="33"/>
      <c r="J34" s="33"/>
      <c r="K34" s="33"/>
      <c r="L34" s="33"/>
      <c r="M34" s="33"/>
      <c r="N34" s="33"/>
      <c r="O34" s="33"/>
      <c r="P34" s="33"/>
      <c r="Q34" s="33"/>
      <c r="R34" s="33"/>
      <c r="S34" s="33"/>
    </row>
    <row r="35" spans="1:19" x14ac:dyDescent="0.25">
      <c r="A35" s="33"/>
      <c r="B35" s="33"/>
      <c r="C35" s="33"/>
      <c r="D35" s="33"/>
      <c r="E35" s="33"/>
      <c r="F35" s="33"/>
      <c r="G35" s="33"/>
      <c r="H35" s="33"/>
      <c r="I35" s="33"/>
      <c r="J35" s="33"/>
      <c r="K35" s="33"/>
      <c r="L35" s="33"/>
      <c r="M35" s="33"/>
      <c r="N35" s="33"/>
      <c r="O35" s="33"/>
      <c r="P35" s="33"/>
      <c r="Q35" s="33"/>
      <c r="R35" s="33"/>
      <c r="S35" s="33"/>
    </row>
    <row r="36" spans="1:19" x14ac:dyDescent="0.25">
      <c r="A36" s="33"/>
      <c r="B36" s="33"/>
      <c r="C36" s="33"/>
      <c r="D36" s="33"/>
      <c r="E36" s="33"/>
      <c r="F36" s="33"/>
      <c r="G36" s="33"/>
      <c r="H36" s="33"/>
      <c r="I36" s="33"/>
      <c r="J36" s="33"/>
      <c r="K36" s="33"/>
      <c r="L36" s="33"/>
      <c r="M36" s="33"/>
      <c r="N36" s="33"/>
      <c r="O36" s="33"/>
      <c r="P36" s="33"/>
      <c r="Q36" s="33"/>
      <c r="R36" s="33"/>
      <c r="S36" s="33"/>
    </row>
    <row r="37" spans="1:19" x14ac:dyDescent="0.25">
      <c r="A37" s="33"/>
      <c r="B37" s="33"/>
      <c r="C37" s="33"/>
      <c r="D37" s="33"/>
      <c r="E37" s="33"/>
      <c r="F37" s="33"/>
      <c r="G37" s="33"/>
      <c r="H37" s="33"/>
      <c r="I37" s="33"/>
      <c r="J37" s="33"/>
      <c r="K37" s="33"/>
      <c r="L37" s="33"/>
      <c r="M37" s="33"/>
      <c r="N37" s="33"/>
      <c r="O37" s="33"/>
      <c r="P37" s="33"/>
      <c r="Q37" s="33"/>
      <c r="R37" s="33"/>
      <c r="S37" s="33"/>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BBC7A-9CFF-4622-BDC2-81FCC66333DB}">
  <sheetPr codeName="Sheet4"/>
  <dimension ref="B2:L77"/>
  <sheetViews>
    <sheetView topLeftCell="B1" zoomScale="64" workbookViewId="0">
      <selection activeCell="K76" sqref="K76"/>
    </sheetView>
  </sheetViews>
  <sheetFormatPr defaultRowHeight="13.8" x14ac:dyDescent="0.25"/>
  <cols>
    <col min="2" max="2" width="14.296875" bestFit="1" customWidth="1"/>
    <col min="3" max="3" width="17.09765625" bestFit="1" customWidth="1"/>
    <col min="4" max="4" width="15.5" customWidth="1"/>
    <col min="5" max="5" width="14.296875" bestFit="1" customWidth="1"/>
    <col min="6" max="6" width="11.5" bestFit="1" customWidth="1"/>
    <col min="7" max="7" width="9.69921875" bestFit="1" customWidth="1"/>
    <col min="8" max="8" width="25.69921875" bestFit="1" customWidth="1"/>
    <col min="9" max="9" width="17.09765625" bestFit="1" customWidth="1"/>
    <col min="10" max="10" width="14" bestFit="1" customWidth="1"/>
    <col min="11" max="11" width="27.09765625" bestFit="1" customWidth="1"/>
    <col min="12" max="12" width="17.09765625" bestFit="1" customWidth="1"/>
    <col min="13" max="150" width="14" bestFit="1" customWidth="1"/>
    <col min="151" max="151" width="9.69921875" bestFit="1" customWidth="1"/>
  </cols>
  <sheetData>
    <row r="2" spans="2:12" x14ac:dyDescent="0.25">
      <c r="B2" s="52" t="s">
        <v>341</v>
      </c>
      <c r="C2" s="48"/>
      <c r="E2" s="52" t="s">
        <v>342</v>
      </c>
      <c r="F2" s="48"/>
      <c r="H2" s="52" t="s">
        <v>343</v>
      </c>
      <c r="I2" s="48"/>
      <c r="K2" s="52" t="s">
        <v>344</v>
      </c>
      <c r="L2" s="48"/>
    </row>
    <row r="4" spans="2:12" x14ac:dyDescent="0.25">
      <c r="B4" s="3" t="s">
        <v>282</v>
      </c>
      <c r="C4" t="s">
        <v>284</v>
      </c>
      <c r="E4" s="3" t="s">
        <v>282</v>
      </c>
      <c r="F4" t="s">
        <v>337</v>
      </c>
      <c r="H4" s="3" t="s">
        <v>282</v>
      </c>
      <c r="I4" t="s">
        <v>284</v>
      </c>
      <c r="K4" s="3" t="s">
        <v>282</v>
      </c>
      <c r="L4" t="s">
        <v>284</v>
      </c>
    </row>
    <row r="5" spans="2:12" x14ac:dyDescent="0.25">
      <c r="B5" s="4" t="s">
        <v>295</v>
      </c>
      <c r="C5" s="51">
        <v>166293</v>
      </c>
      <c r="E5" s="4" t="s">
        <v>12</v>
      </c>
      <c r="F5" s="51">
        <v>359</v>
      </c>
      <c r="H5" s="4" t="s">
        <v>9</v>
      </c>
      <c r="I5" s="51">
        <v>6279</v>
      </c>
      <c r="K5" s="4" t="s">
        <v>37</v>
      </c>
      <c r="L5" s="51">
        <v>112154</v>
      </c>
    </row>
    <row r="6" spans="2:12" x14ac:dyDescent="0.25">
      <c r="B6" s="4" t="s">
        <v>296</v>
      </c>
      <c r="C6" s="51">
        <v>131601</v>
      </c>
      <c r="E6" s="4" t="s">
        <v>16</v>
      </c>
      <c r="F6" s="51">
        <v>993</v>
      </c>
      <c r="H6" s="4" t="s">
        <v>39</v>
      </c>
      <c r="I6" s="51">
        <v>13378</v>
      </c>
      <c r="K6" s="4" t="s">
        <v>10</v>
      </c>
      <c r="L6" s="51">
        <v>90447</v>
      </c>
    </row>
    <row r="7" spans="2:12" x14ac:dyDescent="0.25">
      <c r="B7" s="4" t="s">
        <v>297</v>
      </c>
      <c r="C7" s="51">
        <v>137902</v>
      </c>
      <c r="E7" s="4" t="s">
        <v>26</v>
      </c>
      <c r="F7" s="51">
        <v>386</v>
      </c>
      <c r="H7" s="4" t="s">
        <v>139</v>
      </c>
      <c r="I7" s="51">
        <v>2180</v>
      </c>
      <c r="K7" s="4" t="s">
        <v>40</v>
      </c>
      <c r="L7" s="51">
        <v>89938</v>
      </c>
    </row>
    <row r="8" spans="2:12" x14ac:dyDescent="0.25">
      <c r="B8" s="4" t="s">
        <v>298</v>
      </c>
      <c r="C8" s="51">
        <v>153421</v>
      </c>
      <c r="E8" s="4" t="s">
        <v>19</v>
      </c>
      <c r="F8" s="51">
        <v>757</v>
      </c>
      <c r="H8" s="4" t="s">
        <v>126</v>
      </c>
      <c r="I8" s="51">
        <v>12341</v>
      </c>
      <c r="K8" s="4" t="s">
        <v>44</v>
      </c>
      <c r="L8" s="51">
        <v>87970</v>
      </c>
    </row>
    <row r="9" spans="2:12" x14ac:dyDescent="0.25">
      <c r="B9" s="4" t="s">
        <v>299</v>
      </c>
      <c r="C9" s="51">
        <v>145490</v>
      </c>
      <c r="E9" s="4" t="s">
        <v>283</v>
      </c>
      <c r="F9" s="51">
        <v>2495</v>
      </c>
      <c r="H9" s="4" t="s">
        <v>98</v>
      </c>
      <c r="I9" s="51">
        <v>6632</v>
      </c>
      <c r="K9" s="4" t="s">
        <v>32</v>
      </c>
      <c r="L9" s="51">
        <v>82636</v>
      </c>
    </row>
    <row r="10" spans="2:12" x14ac:dyDescent="0.25">
      <c r="B10" s="4" t="s">
        <v>283</v>
      </c>
      <c r="C10" s="51">
        <v>734707</v>
      </c>
      <c r="H10" s="4" t="s">
        <v>107</v>
      </c>
      <c r="I10" s="51">
        <v>5036</v>
      </c>
      <c r="K10" s="4" t="s">
        <v>27</v>
      </c>
      <c r="L10" s="51">
        <v>75179</v>
      </c>
    </row>
    <row r="11" spans="2:12" x14ac:dyDescent="0.25">
      <c r="H11" s="4" t="s">
        <v>48</v>
      </c>
      <c r="I11" s="51">
        <v>15880</v>
      </c>
      <c r="K11" s="4" t="s">
        <v>29</v>
      </c>
      <c r="L11" s="51">
        <v>52972</v>
      </c>
    </row>
    <row r="12" spans="2:12" x14ac:dyDescent="0.25">
      <c r="H12" s="4" t="s">
        <v>100</v>
      </c>
      <c r="I12" s="51">
        <v>3601</v>
      </c>
      <c r="K12" s="4" t="s">
        <v>24</v>
      </c>
      <c r="L12" s="51">
        <v>49300</v>
      </c>
    </row>
    <row r="13" spans="2:12" x14ac:dyDescent="0.25">
      <c r="H13" s="4" t="s">
        <v>92</v>
      </c>
      <c r="I13" s="51">
        <v>21164</v>
      </c>
      <c r="K13" s="4" t="s">
        <v>46</v>
      </c>
      <c r="L13" s="51">
        <v>46552</v>
      </c>
    </row>
    <row r="14" spans="2:12" x14ac:dyDescent="0.25">
      <c r="H14" s="4" t="s">
        <v>129</v>
      </c>
      <c r="I14" s="51">
        <v>5247</v>
      </c>
      <c r="K14" s="4" t="s">
        <v>14</v>
      </c>
      <c r="L14" s="51">
        <v>29573</v>
      </c>
    </row>
    <row r="15" spans="2:12" x14ac:dyDescent="0.25">
      <c r="H15" s="4" t="s">
        <v>137</v>
      </c>
      <c r="I15" s="51">
        <v>11624</v>
      </c>
      <c r="K15" s="4" t="s">
        <v>35</v>
      </c>
      <c r="L15" s="51">
        <v>17986</v>
      </c>
    </row>
    <row r="16" spans="2:12" x14ac:dyDescent="0.25">
      <c r="H16" s="4" t="s">
        <v>31</v>
      </c>
      <c r="I16" s="51">
        <v>8724</v>
      </c>
      <c r="K16" s="4" t="s">
        <v>283</v>
      </c>
      <c r="L16" s="51">
        <v>734707</v>
      </c>
    </row>
    <row r="17" spans="8:9" x14ac:dyDescent="0.25">
      <c r="H17" s="4" t="s">
        <v>49</v>
      </c>
      <c r="I17" s="51">
        <v>29517</v>
      </c>
    </row>
    <row r="18" spans="8:9" x14ac:dyDescent="0.25">
      <c r="H18" s="4" t="s">
        <v>96</v>
      </c>
      <c r="I18" s="51">
        <v>13996</v>
      </c>
    </row>
    <row r="19" spans="8:9" x14ac:dyDescent="0.25">
      <c r="H19" s="4" t="s">
        <v>150</v>
      </c>
      <c r="I19" s="51">
        <v>13018</v>
      </c>
    </row>
    <row r="20" spans="8:9" x14ac:dyDescent="0.25">
      <c r="H20" s="4" t="s">
        <v>23</v>
      </c>
      <c r="I20" s="51">
        <v>14154</v>
      </c>
    </row>
    <row r="21" spans="8:9" x14ac:dyDescent="0.25">
      <c r="H21" s="4" t="s">
        <v>54</v>
      </c>
      <c r="I21" s="51">
        <v>3556</v>
      </c>
    </row>
    <row r="22" spans="8:9" x14ac:dyDescent="0.25">
      <c r="H22" s="4" t="s">
        <v>124</v>
      </c>
      <c r="I22" s="51">
        <v>3859</v>
      </c>
    </row>
    <row r="23" spans="8:9" x14ac:dyDescent="0.25">
      <c r="H23" s="4" t="s">
        <v>55</v>
      </c>
      <c r="I23" s="51">
        <v>33205</v>
      </c>
    </row>
    <row r="24" spans="8:9" x14ac:dyDescent="0.25">
      <c r="H24" s="4" t="s">
        <v>61</v>
      </c>
      <c r="I24" s="51">
        <v>10268</v>
      </c>
    </row>
    <row r="25" spans="8:9" x14ac:dyDescent="0.25">
      <c r="H25" s="4" t="s">
        <v>102</v>
      </c>
      <c r="I25" s="51">
        <v>6687</v>
      </c>
    </row>
    <row r="26" spans="8:9" x14ac:dyDescent="0.25">
      <c r="H26" s="4" t="s">
        <v>81</v>
      </c>
      <c r="I26" s="51">
        <v>11490</v>
      </c>
    </row>
    <row r="27" spans="8:9" x14ac:dyDescent="0.25">
      <c r="H27" s="4" t="s">
        <v>52</v>
      </c>
      <c r="I27" s="51">
        <v>3296</v>
      </c>
    </row>
    <row r="28" spans="8:9" x14ac:dyDescent="0.25">
      <c r="H28" s="4" t="s">
        <v>72</v>
      </c>
      <c r="I28" s="51">
        <v>12383</v>
      </c>
    </row>
    <row r="29" spans="8:9" x14ac:dyDescent="0.25">
      <c r="H29" s="4" t="s">
        <v>132</v>
      </c>
      <c r="I29" s="51">
        <v>6125</v>
      </c>
    </row>
    <row r="30" spans="8:9" x14ac:dyDescent="0.25">
      <c r="H30" s="4" t="s">
        <v>43</v>
      </c>
      <c r="I30" s="51">
        <v>15590</v>
      </c>
    </row>
    <row r="31" spans="8:9" x14ac:dyDescent="0.25">
      <c r="H31" s="4" t="s">
        <v>50</v>
      </c>
      <c r="I31" s="51">
        <v>2937</v>
      </c>
    </row>
    <row r="32" spans="8:9" x14ac:dyDescent="0.25">
      <c r="H32" s="4" t="s">
        <v>87</v>
      </c>
      <c r="I32" s="51">
        <v>6303</v>
      </c>
    </row>
    <row r="33" spans="8:9" x14ac:dyDescent="0.25">
      <c r="H33" s="4" t="s">
        <v>91</v>
      </c>
      <c r="I33" s="51">
        <v>13833</v>
      </c>
    </row>
    <row r="34" spans="8:9" x14ac:dyDescent="0.25">
      <c r="H34" s="4" t="s">
        <v>105</v>
      </c>
      <c r="I34" s="51">
        <v>7717</v>
      </c>
    </row>
    <row r="35" spans="8:9" x14ac:dyDescent="0.25">
      <c r="H35" s="4" t="s">
        <v>134</v>
      </c>
      <c r="I35" s="51">
        <v>5829</v>
      </c>
    </row>
    <row r="36" spans="8:9" x14ac:dyDescent="0.25">
      <c r="H36" s="4" t="s">
        <v>66</v>
      </c>
      <c r="I36" s="51">
        <v>5189</v>
      </c>
    </row>
    <row r="37" spans="8:9" x14ac:dyDescent="0.25">
      <c r="H37" s="4" t="s">
        <v>76</v>
      </c>
      <c r="I37" s="51">
        <v>4937</v>
      </c>
    </row>
    <row r="38" spans="8:9" x14ac:dyDescent="0.25">
      <c r="H38" s="4" t="s">
        <v>181</v>
      </c>
      <c r="I38" s="51">
        <v>3386</v>
      </c>
    </row>
    <row r="39" spans="8:9" x14ac:dyDescent="0.25">
      <c r="H39" s="4" t="s">
        <v>108</v>
      </c>
      <c r="I39" s="51">
        <v>5251</v>
      </c>
    </row>
    <row r="40" spans="8:9" x14ac:dyDescent="0.25">
      <c r="H40" s="4" t="s">
        <v>67</v>
      </c>
      <c r="I40" s="51">
        <v>18654</v>
      </c>
    </row>
    <row r="41" spans="8:9" x14ac:dyDescent="0.25">
      <c r="H41" s="4" t="s">
        <v>59</v>
      </c>
      <c r="I41" s="51">
        <v>8998</v>
      </c>
    </row>
    <row r="42" spans="8:9" x14ac:dyDescent="0.25">
      <c r="H42" s="4" t="s">
        <v>94</v>
      </c>
      <c r="I42" s="51">
        <v>10943</v>
      </c>
    </row>
    <row r="43" spans="8:9" x14ac:dyDescent="0.25">
      <c r="H43" s="4" t="s">
        <v>20</v>
      </c>
      <c r="I43" s="51">
        <v>4218</v>
      </c>
    </row>
    <row r="44" spans="8:9" x14ac:dyDescent="0.25">
      <c r="H44" s="4" t="s">
        <v>115</v>
      </c>
      <c r="I44" s="51">
        <v>7815</v>
      </c>
    </row>
    <row r="45" spans="8:9" x14ac:dyDescent="0.25">
      <c r="H45" s="4" t="s">
        <v>141</v>
      </c>
      <c r="I45" s="51">
        <v>7441</v>
      </c>
    </row>
    <row r="46" spans="8:9" x14ac:dyDescent="0.25">
      <c r="H46" s="4" t="s">
        <v>34</v>
      </c>
      <c r="I46" s="51">
        <v>4907</v>
      </c>
    </row>
    <row r="47" spans="8:9" x14ac:dyDescent="0.25">
      <c r="H47" s="4" t="s">
        <v>85</v>
      </c>
      <c r="I47" s="51">
        <v>7386</v>
      </c>
    </row>
    <row r="48" spans="8:9" x14ac:dyDescent="0.25">
      <c r="H48" s="4" t="s">
        <v>17</v>
      </c>
      <c r="I48" s="51">
        <v>5852</v>
      </c>
    </row>
    <row r="49" spans="8:9" x14ac:dyDescent="0.25">
      <c r="H49" s="4" t="s">
        <v>159</v>
      </c>
      <c r="I49" s="51">
        <v>15937</v>
      </c>
    </row>
    <row r="50" spans="8:9" x14ac:dyDescent="0.25">
      <c r="H50" s="4" t="s">
        <v>119</v>
      </c>
      <c r="I50" s="51">
        <v>6863</v>
      </c>
    </row>
    <row r="51" spans="8:9" x14ac:dyDescent="0.25">
      <c r="H51" s="4" t="s">
        <v>184</v>
      </c>
      <c r="I51" s="51">
        <v>1767</v>
      </c>
    </row>
    <row r="52" spans="8:9" x14ac:dyDescent="0.25">
      <c r="H52" s="4" t="s">
        <v>122</v>
      </c>
      <c r="I52" s="51">
        <v>3553</v>
      </c>
    </row>
    <row r="53" spans="8:9" x14ac:dyDescent="0.25">
      <c r="H53" s="4" t="s">
        <v>77</v>
      </c>
      <c r="I53" s="51">
        <v>21742</v>
      </c>
    </row>
    <row r="54" spans="8:9" x14ac:dyDescent="0.25">
      <c r="H54" s="4" t="s">
        <v>42</v>
      </c>
      <c r="I54" s="51">
        <v>27436</v>
      </c>
    </row>
    <row r="55" spans="8:9" x14ac:dyDescent="0.25">
      <c r="H55" s="4" t="s">
        <v>147</v>
      </c>
      <c r="I55" s="51">
        <v>10796</v>
      </c>
    </row>
    <row r="56" spans="8:9" x14ac:dyDescent="0.25">
      <c r="H56" s="4" t="s">
        <v>13</v>
      </c>
      <c r="I56" s="51">
        <v>18195</v>
      </c>
    </row>
    <row r="57" spans="8:9" x14ac:dyDescent="0.25">
      <c r="H57" s="4" t="s">
        <v>162</v>
      </c>
      <c r="I57" s="51">
        <v>2894</v>
      </c>
    </row>
    <row r="58" spans="8:9" x14ac:dyDescent="0.25">
      <c r="H58" s="4" t="s">
        <v>71</v>
      </c>
      <c r="I58" s="51">
        <v>38424</v>
      </c>
    </row>
    <row r="59" spans="8:9" x14ac:dyDescent="0.25">
      <c r="H59" s="4" t="s">
        <v>143</v>
      </c>
      <c r="I59" s="51">
        <v>5516</v>
      </c>
    </row>
    <row r="60" spans="8:9" x14ac:dyDescent="0.25">
      <c r="H60" s="4" t="s">
        <v>65</v>
      </c>
      <c r="I60" s="51">
        <v>7526</v>
      </c>
    </row>
    <row r="61" spans="8:9" x14ac:dyDescent="0.25">
      <c r="H61" s="4" t="s">
        <v>135</v>
      </c>
      <c r="I61" s="51">
        <v>2106</v>
      </c>
    </row>
    <row r="62" spans="8:9" x14ac:dyDescent="0.25">
      <c r="H62" s="4" t="s">
        <v>113</v>
      </c>
      <c r="I62" s="51">
        <v>2895</v>
      </c>
    </row>
    <row r="63" spans="8:9" x14ac:dyDescent="0.25">
      <c r="H63" s="4" t="s">
        <v>112</v>
      </c>
      <c r="I63" s="51">
        <v>15254</v>
      </c>
    </row>
    <row r="64" spans="8:9" x14ac:dyDescent="0.25">
      <c r="H64" s="4" t="s">
        <v>128</v>
      </c>
      <c r="I64" s="51">
        <v>5680</v>
      </c>
    </row>
    <row r="65" spans="8:9" x14ac:dyDescent="0.25">
      <c r="H65" s="4" t="s">
        <v>117</v>
      </c>
      <c r="I65" s="51">
        <v>18798</v>
      </c>
    </row>
    <row r="66" spans="8:9" x14ac:dyDescent="0.25">
      <c r="H66" s="4" t="s">
        <v>56</v>
      </c>
      <c r="I66" s="51">
        <v>18724</v>
      </c>
    </row>
    <row r="67" spans="8:9" x14ac:dyDescent="0.25">
      <c r="H67" s="4" t="s">
        <v>90</v>
      </c>
      <c r="I67" s="51">
        <v>10149</v>
      </c>
    </row>
    <row r="68" spans="8:9" x14ac:dyDescent="0.25">
      <c r="H68" s="4" t="s">
        <v>28</v>
      </c>
      <c r="I68" s="51">
        <v>5311</v>
      </c>
    </row>
    <row r="69" spans="8:9" x14ac:dyDescent="0.25">
      <c r="H69" s="4" t="s">
        <v>109</v>
      </c>
      <c r="I69" s="51">
        <v>13979</v>
      </c>
    </row>
    <row r="70" spans="8:9" x14ac:dyDescent="0.25">
      <c r="H70" s="4" t="s">
        <v>63</v>
      </c>
      <c r="I70" s="51">
        <v>16632</v>
      </c>
    </row>
    <row r="71" spans="8:9" x14ac:dyDescent="0.25">
      <c r="H71" s="4" t="s">
        <v>80</v>
      </c>
      <c r="I71" s="51">
        <v>3473</v>
      </c>
    </row>
    <row r="72" spans="8:9" x14ac:dyDescent="0.25">
      <c r="H72" s="4" t="s">
        <v>74</v>
      </c>
      <c r="I72" s="51">
        <v>6718</v>
      </c>
    </row>
    <row r="73" spans="8:9" x14ac:dyDescent="0.25">
      <c r="H73" s="4" t="s">
        <v>99</v>
      </c>
      <c r="I73" s="51">
        <v>13618</v>
      </c>
    </row>
    <row r="74" spans="8:9" x14ac:dyDescent="0.25">
      <c r="H74" s="4" t="s">
        <v>68</v>
      </c>
      <c r="I74" s="51">
        <v>2393</v>
      </c>
    </row>
    <row r="75" spans="8:9" x14ac:dyDescent="0.25">
      <c r="H75" s="4" t="s">
        <v>104</v>
      </c>
      <c r="I75" s="51">
        <v>3118</v>
      </c>
    </row>
    <row r="76" spans="8:9" x14ac:dyDescent="0.25">
      <c r="H76" s="4" t="s">
        <v>83</v>
      </c>
      <c r="I76" s="51">
        <v>14384</v>
      </c>
    </row>
    <row r="77" spans="8:9" x14ac:dyDescent="0.25">
      <c r="H77" s="4" t="s">
        <v>283</v>
      </c>
      <c r="I77" s="51">
        <v>734707</v>
      </c>
    </row>
  </sheetData>
  <mergeCells count="4">
    <mergeCell ref="B2:C2"/>
    <mergeCell ref="E2:F2"/>
    <mergeCell ref="H2:I2"/>
    <mergeCell ref="K2:L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DCF0F-DF11-4EEF-97DF-57D772D56A9E}">
  <sheetPr codeName="Sheet7"/>
  <dimension ref="A1:H40"/>
  <sheetViews>
    <sheetView workbookViewId="0">
      <selection sqref="A1:H40"/>
    </sheetView>
  </sheetViews>
  <sheetFormatPr defaultRowHeight="13.8" x14ac:dyDescent="0.25"/>
  <cols>
    <col min="1" max="1" width="9.5" customWidth="1"/>
    <col min="2" max="2" width="22.3984375" customWidth="1"/>
    <col min="3" max="3" width="23.796875" customWidth="1"/>
    <col min="4" max="4" width="7.5" customWidth="1"/>
    <col min="5" max="5" width="7.296875" customWidth="1"/>
    <col min="6" max="6" width="12" customWidth="1"/>
    <col min="7" max="7" width="10.09765625" customWidth="1"/>
    <col min="8" max="8" width="8.8984375" customWidth="1"/>
  </cols>
  <sheetData>
    <row r="1" spans="1:8" x14ac:dyDescent="0.25">
      <c r="A1" t="s">
        <v>0</v>
      </c>
      <c r="B1" t="s">
        <v>1</v>
      </c>
      <c r="C1" t="s">
        <v>2</v>
      </c>
      <c r="D1" t="s">
        <v>3</v>
      </c>
      <c r="E1" t="s">
        <v>4</v>
      </c>
      <c r="F1" t="s">
        <v>5</v>
      </c>
      <c r="G1" t="s">
        <v>6</v>
      </c>
      <c r="H1" t="s">
        <v>7</v>
      </c>
    </row>
    <row r="2" spans="1:8" x14ac:dyDescent="0.25">
      <c r="A2" t="s">
        <v>206</v>
      </c>
      <c r="B2" t="s">
        <v>34</v>
      </c>
      <c r="C2" t="s">
        <v>32</v>
      </c>
      <c r="D2">
        <v>3</v>
      </c>
      <c r="E2">
        <v>247</v>
      </c>
      <c r="F2">
        <v>741</v>
      </c>
      <c r="G2" t="s">
        <v>36</v>
      </c>
      <c r="H2" t="s">
        <v>16</v>
      </c>
    </row>
    <row r="3" spans="1:8" x14ac:dyDescent="0.25">
      <c r="A3" t="s">
        <v>206</v>
      </c>
      <c r="B3" t="s">
        <v>128</v>
      </c>
      <c r="C3" t="s">
        <v>46</v>
      </c>
      <c r="D3">
        <v>13</v>
      </c>
      <c r="E3">
        <v>320</v>
      </c>
      <c r="F3">
        <v>4160</v>
      </c>
      <c r="G3" t="s">
        <v>73</v>
      </c>
      <c r="H3" t="s">
        <v>26</v>
      </c>
    </row>
    <row r="4" spans="1:8" x14ac:dyDescent="0.25">
      <c r="A4" t="s">
        <v>206</v>
      </c>
      <c r="B4" t="s">
        <v>143</v>
      </c>
      <c r="C4" t="s">
        <v>46</v>
      </c>
      <c r="D4">
        <v>2</v>
      </c>
      <c r="E4">
        <v>138</v>
      </c>
      <c r="F4">
        <v>276</v>
      </c>
      <c r="G4" t="s">
        <v>86</v>
      </c>
      <c r="H4" t="s">
        <v>16</v>
      </c>
    </row>
    <row r="5" spans="1:8" x14ac:dyDescent="0.25">
      <c r="A5" t="s">
        <v>207</v>
      </c>
      <c r="B5" t="s">
        <v>141</v>
      </c>
      <c r="C5" t="s">
        <v>40</v>
      </c>
      <c r="D5">
        <v>3</v>
      </c>
      <c r="E5">
        <v>326</v>
      </c>
      <c r="F5">
        <v>978</v>
      </c>
      <c r="G5" t="s">
        <v>45</v>
      </c>
      <c r="H5" t="s">
        <v>12</v>
      </c>
    </row>
    <row r="6" spans="1:8" x14ac:dyDescent="0.25">
      <c r="A6" t="s">
        <v>207</v>
      </c>
      <c r="B6" t="s">
        <v>39</v>
      </c>
      <c r="C6" t="s">
        <v>35</v>
      </c>
      <c r="D6">
        <v>19</v>
      </c>
      <c r="E6">
        <v>117</v>
      </c>
      <c r="F6">
        <v>2223</v>
      </c>
      <c r="G6" t="s">
        <v>41</v>
      </c>
      <c r="H6" t="s">
        <v>16</v>
      </c>
    </row>
    <row r="7" spans="1:8" x14ac:dyDescent="0.25">
      <c r="A7" t="s">
        <v>207</v>
      </c>
      <c r="B7" t="s">
        <v>55</v>
      </c>
      <c r="C7" t="s">
        <v>32</v>
      </c>
      <c r="D7">
        <v>2</v>
      </c>
      <c r="E7">
        <v>203</v>
      </c>
      <c r="F7">
        <v>406</v>
      </c>
      <c r="G7" t="s">
        <v>15</v>
      </c>
      <c r="H7" t="s">
        <v>16</v>
      </c>
    </row>
    <row r="8" spans="1:8" x14ac:dyDescent="0.25">
      <c r="A8" t="s">
        <v>208</v>
      </c>
      <c r="B8" t="s">
        <v>42</v>
      </c>
      <c r="C8" t="s">
        <v>27</v>
      </c>
      <c r="D8">
        <v>2</v>
      </c>
      <c r="E8">
        <v>137</v>
      </c>
      <c r="F8">
        <v>274</v>
      </c>
      <c r="G8" t="s">
        <v>15</v>
      </c>
      <c r="H8" t="s">
        <v>16</v>
      </c>
    </row>
    <row r="9" spans="1:8" x14ac:dyDescent="0.25">
      <c r="A9" t="s">
        <v>208</v>
      </c>
      <c r="B9" t="s">
        <v>55</v>
      </c>
      <c r="C9" t="s">
        <v>44</v>
      </c>
      <c r="D9">
        <v>1</v>
      </c>
      <c r="E9">
        <v>390</v>
      </c>
      <c r="F9">
        <v>390</v>
      </c>
      <c r="G9" t="s">
        <v>15</v>
      </c>
      <c r="H9" t="s">
        <v>16</v>
      </c>
    </row>
    <row r="10" spans="1:8" x14ac:dyDescent="0.25">
      <c r="A10" t="s">
        <v>208</v>
      </c>
      <c r="B10" t="s">
        <v>102</v>
      </c>
      <c r="C10" t="s">
        <v>46</v>
      </c>
      <c r="D10">
        <v>1</v>
      </c>
      <c r="E10">
        <v>486</v>
      </c>
      <c r="F10">
        <v>486</v>
      </c>
      <c r="G10" t="s">
        <v>62</v>
      </c>
      <c r="H10" t="s">
        <v>19</v>
      </c>
    </row>
    <row r="11" spans="1:8" x14ac:dyDescent="0.25">
      <c r="A11" t="s">
        <v>209</v>
      </c>
      <c r="B11" t="s">
        <v>87</v>
      </c>
      <c r="C11" t="s">
        <v>29</v>
      </c>
      <c r="D11">
        <v>1</v>
      </c>
      <c r="E11">
        <v>395</v>
      </c>
      <c r="F11">
        <v>395</v>
      </c>
      <c r="G11" t="s">
        <v>88</v>
      </c>
      <c r="H11" t="s">
        <v>26</v>
      </c>
    </row>
    <row r="12" spans="1:8" x14ac:dyDescent="0.25">
      <c r="A12" t="s">
        <v>209</v>
      </c>
      <c r="B12" t="s">
        <v>99</v>
      </c>
      <c r="C12" t="s">
        <v>37</v>
      </c>
      <c r="D12">
        <v>2</v>
      </c>
      <c r="E12">
        <v>320</v>
      </c>
      <c r="F12">
        <v>640</v>
      </c>
      <c r="G12" t="s">
        <v>15</v>
      </c>
      <c r="H12" t="s">
        <v>16</v>
      </c>
    </row>
    <row r="13" spans="1:8" x14ac:dyDescent="0.25">
      <c r="A13" t="s">
        <v>209</v>
      </c>
      <c r="B13" t="s">
        <v>76</v>
      </c>
      <c r="C13" t="s">
        <v>24</v>
      </c>
      <c r="D13">
        <v>3</v>
      </c>
      <c r="E13">
        <v>425</v>
      </c>
      <c r="F13">
        <v>1275</v>
      </c>
      <c r="G13" t="s">
        <v>57</v>
      </c>
      <c r="H13" t="s">
        <v>16</v>
      </c>
    </row>
    <row r="14" spans="1:8" x14ac:dyDescent="0.25">
      <c r="A14" t="s">
        <v>210</v>
      </c>
      <c r="B14" t="s">
        <v>104</v>
      </c>
      <c r="C14" t="s">
        <v>37</v>
      </c>
      <c r="D14">
        <v>2</v>
      </c>
      <c r="E14">
        <v>215</v>
      </c>
      <c r="F14">
        <v>430</v>
      </c>
      <c r="G14" t="s">
        <v>18</v>
      </c>
      <c r="H14" t="s">
        <v>19</v>
      </c>
    </row>
    <row r="15" spans="1:8" x14ac:dyDescent="0.25">
      <c r="A15" t="s">
        <v>210</v>
      </c>
      <c r="B15" t="s">
        <v>94</v>
      </c>
      <c r="C15" t="s">
        <v>27</v>
      </c>
      <c r="D15">
        <v>2</v>
      </c>
      <c r="E15">
        <v>348</v>
      </c>
      <c r="F15">
        <v>696</v>
      </c>
      <c r="G15" t="s">
        <v>25</v>
      </c>
      <c r="H15" t="s">
        <v>26</v>
      </c>
    </row>
    <row r="16" spans="1:8" x14ac:dyDescent="0.25">
      <c r="A16" t="s">
        <v>210</v>
      </c>
      <c r="B16" t="s">
        <v>72</v>
      </c>
      <c r="C16" t="s">
        <v>10</v>
      </c>
      <c r="D16">
        <v>2</v>
      </c>
      <c r="E16">
        <v>402</v>
      </c>
      <c r="F16">
        <v>804</v>
      </c>
      <c r="G16" t="s">
        <v>73</v>
      </c>
      <c r="H16" t="s">
        <v>26</v>
      </c>
    </row>
    <row r="17" spans="1:8" x14ac:dyDescent="0.25">
      <c r="A17" t="s">
        <v>210</v>
      </c>
      <c r="B17" t="s">
        <v>83</v>
      </c>
      <c r="C17" t="s">
        <v>27</v>
      </c>
      <c r="D17">
        <v>2</v>
      </c>
      <c r="E17">
        <v>330</v>
      </c>
      <c r="F17">
        <v>660</v>
      </c>
      <c r="G17" t="s">
        <v>36</v>
      </c>
      <c r="H17" t="s">
        <v>16</v>
      </c>
    </row>
    <row r="18" spans="1:8" x14ac:dyDescent="0.25">
      <c r="A18" t="s">
        <v>210</v>
      </c>
      <c r="B18" t="s">
        <v>59</v>
      </c>
      <c r="C18" t="s">
        <v>27</v>
      </c>
      <c r="D18">
        <v>5</v>
      </c>
      <c r="E18">
        <v>368</v>
      </c>
      <c r="F18">
        <v>1840</v>
      </c>
      <c r="G18" t="s">
        <v>41</v>
      </c>
      <c r="H18" t="s">
        <v>16</v>
      </c>
    </row>
    <row r="19" spans="1:8" x14ac:dyDescent="0.25">
      <c r="A19" t="s">
        <v>210</v>
      </c>
      <c r="B19" t="s">
        <v>181</v>
      </c>
      <c r="C19" t="s">
        <v>24</v>
      </c>
      <c r="D19">
        <v>2</v>
      </c>
      <c r="E19">
        <v>225</v>
      </c>
      <c r="F19">
        <v>450</v>
      </c>
      <c r="G19" t="s">
        <v>93</v>
      </c>
      <c r="H19" t="s">
        <v>12</v>
      </c>
    </row>
    <row r="20" spans="1:8" x14ac:dyDescent="0.25">
      <c r="A20" t="s">
        <v>210</v>
      </c>
      <c r="B20" t="s">
        <v>55</v>
      </c>
      <c r="C20" t="s">
        <v>27</v>
      </c>
      <c r="D20">
        <v>1</v>
      </c>
      <c r="E20">
        <v>488</v>
      </c>
      <c r="F20">
        <v>488</v>
      </c>
      <c r="G20" t="s">
        <v>15</v>
      </c>
      <c r="H20" t="s">
        <v>16</v>
      </c>
    </row>
    <row r="21" spans="1:8" x14ac:dyDescent="0.25">
      <c r="A21" t="s">
        <v>210</v>
      </c>
      <c r="B21" t="s">
        <v>61</v>
      </c>
      <c r="C21" t="s">
        <v>24</v>
      </c>
      <c r="D21">
        <v>3</v>
      </c>
      <c r="E21">
        <v>168</v>
      </c>
      <c r="F21">
        <v>504</v>
      </c>
      <c r="G21" t="s">
        <v>62</v>
      </c>
      <c r="H21" t="s">
        <v>19</v>
      </c>
    </row>
    <row r="22" spans="1:8" x14ac:dyDescent="0.25">
      <c r="A22" t="s">
        <v>211</v>
      </c>
      <c r="B22" t="s">
        <v>132</v>
      </c>
      <c r="C22" t="s">
        <v>32</v>
      </c>
      <c r="D22">
        <v>3</v>
      </c>
      <c r="E22">
        <v>315</v>
      </c>
      <c r="F22">
        <v>945</v>
      </c>
      <c r="G22" t="s">
        <v>45</v>
      </c>
      <c r="H22" t="s">
        <v>12</v>
      </c>
    </row>
    <row r="23" spans="1:8" x14ac:dyDescent="0.25">
      <c r="A23" t="s">
        <v>211</v>
      </c>
      <c r="B23" t="s">
        <v>83</v>
      </c>
      <c r="C23" t="s">
        <v>40</v>
      </c>
      <c r="D23">
        <v>3</v>
      </c>
      <c r="E23">
        <v>453</v>
      </c>
      <c r="F23">
        <v>1359</v>
      </c>
      <c r="G23" t="s">
        <v>36</v>
      </c>
      <c r="H23" t="s">
        <v>16</v>
      </c>
    </row>
    <row r="24" spans="1:8" x14ac:dyDescent="0.25">
      <c r="A24" t="s">
        <v>211</v>
      </c>
      <c r="B24" t="s">
        <v>124</v>
      </c>
      <c r="C24" t="s">
        <v>37</v>
      </c>
      <c r="D24">
        <v>1</v>
      </c>
      <c r="E24">
        <v>454</v>
      </c>
      <c r="F24">
        <v>454</v>
      </c>
      <c r="G24" t="s">
        <v>88</v>
      </c>
      <c r="H24" t="s">
        <v>26</v>
      </c>
    </row>
    <row r="25" spans="1:8" x14ac:dyDescent="0.25">
      <c r="A25" t="s">
        <v>211</v>
      </c>
      <c r="B25" t="s">
        <v>48</v>
      </c>
      <c r="C25" t="s">
        <v>40</v>
      </c>
      <c r="D25">
        <v>1</v>
      </c>
      <c r="E25">
        <v>359</v>
      </c>
      <c r="F25">
        <v>359</v>
      </c>
      <c r="G25" t="s">
        <v>33</v>
      </c>
      <c r="H25" t="s">
        <v>26</v>
      </c>
    </row>
    <row r="26" spans="1:8" x14ac:dyDescent="0.25">
      <c r="A26" t="s">
        <v>212</v>
      </c>
      <c r="B26" t="s">
        <v>65</v>
      </c>
      <c r="C26" t="s">
        <v>14</v>
      </c>
      <c r="D26">
        <v>1</v>
      </c>
      <c r="E26">
        <v>126</v>
      </c>
      <c r="F26">
        <v>126</v>
      </c>
      <c r="G26" t="s">
        <v>62</v>
      </c>
      <c r="H26" t="s">
        <v>19</v>
      </c>
    </row>
    <row r="27" spans="1:8" x14ac:dyDescent="0.25">
      <c r="A27" t="s">
        <v>212</v>
      </c>
      <c r="B27" t="s">
        <v>94</v>
      </c>
      <c r="C27" t="s">
        <v>44</v>
      </c>
      <c r="D27">
        <v>1</v>
      </c>
      <c r="E27">
        <v>452</v>
      </c>
      <c r="F27">
        <v>452</v>
      </c>
      <c r="G27" t="s">
        <v>25</v>
      </c>
      <c r="H27" t="s">
        <v>26</v>
      </c>
    </row>
    <row r="28" spans="1:8" x14ac:dyDescent="0.25">
      <c r="A28" t="s">
        <v>212</v>
      </c>
      <c r="B28" t="s">
        <v>49</v>
      </c>
      <c r="C28" t="s">
        <v>32</v>
      </c>
      <c r="D28">
        <v>2</v>
      </c>
      <c r="E28">
        <v>464</v>
      </c>
      <c r="F28">
        <v>928</v>
      </c>
      <c r="G28" t="s">
        <v>41</v>
      </c>
      <c r="H28" t="s">
        <v>16</v>
      </c>
    </row>
    <row r="29" spans="1:8" x14ac:dyDescent="0.25">
      <c r="A29" t="s">
        <v>212</v>
      </c>
      <c r="B29" t="s">
        <v>28</v>
      </c>
      <c r="C29" t="s">
        <v>46</v>
      </c>
      <c r="D29">
        <v>1</v>
      </c>
      <c r="E29">
        <v>185</v>
      </c>
      <c r="F29">
        <v>185</v>
      </c>
      <c r="G29" t="s">
        <v>30</v>
      </c>
      <c r="H29" t="s">
        <v>16</v>
      </c>
    </row>
    <row r="30" spans="1:8" x14ac:dyDescent="0.25">
      <c r="A30" t="s">
        <v>212</v>
      </c>
      <c r="B30" t="s">
        <v>141</v>
      </c>
      <c r="C30" t="s">
        <v>40</v>
      </c>
      <c r="D30">
        <v>11</v>
      </c>
      <c r="E30">
        <v>131</v>
      </c>
      <c r="F30">
        <v>1441</v>
      </c>
      <c r="G30" t="s">
        <v>45</v>
      </c>
      <c r="H30" t="s">
        <v>12</v>
      </c>
    </row>
    <row r="31" spans="1:8" x14ac:dyDescent="0.25">
      <c r="A31" t="s">
        <v>213</v>
      </c>
      <c r="B31" t="s">
        <v>112</v>
      </c>
      <c r="C31" t="s">
        <v>46</v>
      </c>
      <c r="D31">
        <v>2</v>
      </c>
      <c r="E31">
        <v>123</v>
      </c>
      <c r="F31">
        <v>246</v>
      </c>
      <c r="G31" t="s">
        <v>101</v>
      </c>
      <c r="H31" t="s">
        <v>12</v>
      </c>
    </row>
    <row r="32" spans="1:8" x14ac:dyDescent="0.25">
      <c r="A32" t="s">
        <v>213</v>
      </c>
      <c r="B32" t="s">
        <v>49</v>
      </c>
      <c r="C32" t="s">
        <v>37</v>
      </c>
      <c r="D32">
        <v>1</v>
      </c>
      <c r="E32">
        <v>393</v>
      </c>
      <c r="F32">
        <v>393</v>
      </c>
      <c r="G32" t="s">
        <v>41</v>
      </c>
      <c r="H32" t="s">
        <v>16</v>
      </c>
    </row>
    <row r="33" spans="1:8" x14ac:dyDescent="0.25">
      <c r="A33" t="s">
        <v>213</v>
      </c>
      <c r="B33" t="s">
        <v>74</v>
      </c>
      <c r="C33" t="s">
        <v>10</v>
      </c>
      <c r="D33">
        <v>3</v>
      </c>
      <c r="E33">
        <v>412</v>
      </c>
      <c r="F33">
        <v>1236</v>
      </c>
      <c r="G33" t="s">
        <v>69</v>
      </c>
      <c r="H33" t="s">
        <v>12</v>
      </c>
    </row>
    <row r="34" spans="1:8" x14ac:dyDescent="0.25">
      <c r="A34" t="s">
        <v>213</v>
      </c>
      <c r="B34" t="s">
        <v>92</v>
      </c>
      <c r="C34" t="s">
        <v>40</v>
      </c>
      <c r="D34">
        <v>1</v>
      </c>
      <c r="E34">
        <v>291</v>
      </c>
      <c r="F34">
        <v>291</v>
      </c>
      <c r="G34" t="s">
        <v>93</v>
      </c>
      <c r="H34" t="s">
        <v>12</v>
      </c>
    </row>
    <row r="35" spans="1:8" x14ac:dyDescent="0.25">
      <c r="A35" t="s">
        <v>213</v>
      </c>
      <c r="B35" t="s">
        <v>141</v>
      </c>
      <c r="C35" t="s">
        <v>24</v>
      </c>
      <c r="D35">
        <v>2</v>
      </c>
      <c r="E35">
        <v>424</v>
      </c>
      <c r="F35">
        <v>848</v>
      </c>
      <c r="G35" t="s">
        <v>45</v>
      </c>
      <c r="H35" t="s">
        <v>12</v>
      </c>
    </row>
    <row r="36" spans="1:8" x14ac:dyDescent="0.25">
      <c r="A36" t="s">
        <v>214</v>
      </c>
      <c r="B36" t="s">
        <v>48</v>
      </c>
      <c r="C36" t="s">
        <v>35</v>
      </c>
      <c r="D36">
        <v>2</v>
      </c>
      <c r="E36">
        <v>300</v>
      </c>
      <c r="F36">
        <v>600</v>
      </c>
      <c r="G36" t="s">
        <v>33</v>
      </c>
      <c r="H36" t="s">
        <v>26</v>
      </c>
    </row>
    <row r="37" spans="1:8" x14ac:dyDescent="0.25">
      <c r="A37" t="s">
        <v>214</v>
      </c>
      <c r="B37" t="s">
        <v>67</v>
      </c>
      <c r="C37" t="s">
        <v>14</v>
      </c>
      <c r="D37">
        <v>2</v>
      </c>
      <c r="E37">
        <v>270</v>
      </c>
      <c r="F37">
        <v>540</v>
      </c>
      <c r="G37" t="s">
        <v>51</v>
      </c>
      <c r="H37" t="s">
        <v>19</v>
      </c>
    </row>
    <row r="38" spans="1:8" x14ac:dyDescent="0.25">
      <c r="A38" t="s">
        <v>214</v>
      </c>
      <c r="B38" t="s">
        <v>102</v>
      </c>
      <c r="C38" t="s">
        <v>37</v>
      </c>
      <c r="D38">
        <v>3</v>
      </c>
      <c r="E38">
        <v>386</v>
      </c>
      <c r="F38">
        <v>1158</v>
      </c>
      <c r="G38" t="s">
        <v>62</v>
      </c>
      <c r="H38" t="s">
        <v>19</v>
      </c>
    </row>
    <row r="39" spans="1:8" x14ac:dyDescent="0.25">
      <c r="A39" t="s">
        <v>214</v>
      </c>
      <c r="B39" t="s">
        <v>90</v>
      </c>
      <c r="C39" t="s">
        <v>37</v>
      </c>
      <c r="D39">
        <v>1</v>
      </c>
      <c r="E39">
        <v>303</v>
      </c>
      <c r="F39">
        <v>303</v>
      </c>
      <c r="G39" t="s">
        <v>21</v>
      </c>
      <c r="H39" t="s">
        <v>19</v>
      </c>
    </row>
    <row r="40" spans="1:8" x14ac:dyDescent="0.25">
      <c r="A40" t="s">
        <v>214</v>
      </c>
      <c r="B40" t="s">
        <v>71</v>
      </c>
      <c r="C40" t="s">
        <v>37</v>
      </c>
      <c r="D40">
        <v>3</v>
      </c>
      <c r="E40">
        <v>387</v>
      </c>
      <c r="F40">
        <v>1161</v>
      </c>
      <c r="G40" t="s">
        <v>15</v>
      </c>
      <c r="H40" t="s">
        <v>16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64849-48E1-4109-8699-04C0BB22666E}">
  <sheetPr codeName="Sheet8"/>
  <dimension ref="A1:H51"/>
  <sheetViews>
    <sheetView workbookViewId="0">
      <selection sqref="A1:H51"/>
    </sheetView>
  </sheetViews>
  <sheetFormatPr defaultRowHeight="13.8" x14ac:dyDescent="0.25"/>
  <cols>
    <col min="1" max="1" width="9.5" customWidth="1"/>
    <col min="2" max="2" width="22.3984375" customWidth="1"/>
    <col min="3" max="3" width="23.796875" customWidth="1"/>
    <col min="4" max="4" width="7.5" customWidth="1"/>
    <col min="5" max="5" width="7.296875" customWidth="1"/>
    <col min="6" max="6" width="12" customWidth="1"/>
    <col min="7" max="7" width="10.59765625" customWidth="1"/>
    <col min="8" max="8" width="8.8984375" customWidth="1"/>
  </cols>
  <sheetData>
    <row r="1" spans="1:8" x14ac:dyDescent="0.25">
      <c r="A1" t="s">
        <v>0</v>
      </c>
      <c r="B1" t="s">
        <v>1</v>
      </c>
      <c r="C1" t="s">
        <v>2</v>
      </c>
      <c r="D1" t="s">
        <v>3</v>
      </c>
      <c r="E1" t="s">
        <v>4</v>
      </c>
      <c r="F1" t="s">
        <v>5</v>
      </c>
      <c r="G1" t="s">
        <v>6</v>
      </c>
      <c r="H1" t="s">
        <v>7</v>
      </c>
    </row>
    <row r="2" spans="1:8" x14ac:dyDescent="0.25">
      <c r="A2" t="s">
        <v>199</v>
      </c>
      <c r="B2" t="s">
        <v>20</v>
      </c>
      <c r="C2" t="s">
        <v>10</v>
      </c>
      <c r="D2">
        <v>1</v>
      </c>
      <c r="E2">
        <v>461</v>
      </c>
      <c r="F2">
        <v>461</v>
      </c>
      <c r="G2" t="s">
        <v>21</v>
      </c>
      <c r="H2" t="s">
        <v>19</v>
      </c>
    </row>
    <row r="3" spans="1:8" x14ac:dyDescent="0.25">
      <c r="A3" t="s">
        <v>199</v>
      </c>
      <c r="B3" t="s">
        <v>105</v>
      </c>
      <c r="C3" t="s">
        <v>29</v>
      </c>
      <c r="D3">
        <v>3</v>
      </c>
      <c r="E3">
        <v>132</v>
      </c>
      <c r="F3">
        <v>396</v>
      </c>
      <c r="G3" t="s">
        <v>18</v>
      </c>
      <c r="H3" t="s">
        <v>19</v>
      </c>
    </row>
    <row r="4" spans="1:8" x14ac:dyDescent="0.25">
      <c r="A4" t="s">
        <v>199</v>
      </c>
      <c r="B4" t="s">
        <v>43</v>
      </c>
      <c r="C4" t="s">
        <v>37</v>
      </c>
      <c r="D4">
        <v>2</v>
      </c>
      <c r="E4">
        <v>215</v>
      </c>
      <c r="F4">
        <v>430</v>
      </c>
      <c r="G4" t="s">
        <v>45</v>
      </c>
      <c r="H4" t="s">
        <v>12</v>
      </c>
    </row>
    <row r="5" spans="1:8" x14ac:dyDescent="0.25">
      <c r="A5" t="s">
        <v>199</v>
      </c>
      <c r="B5" t="s">
        <v>159</v>
      </c>
      <c r="C5" t="s">
        <v>44</v>
      </c>
      <c r="D5">
        <v>24</v>
      </c>
      <c r="E5">
        <v>236</v>
      </c>
      <c r="F5">
        <v>5664</v>
      </c>
      <c r="G5" t="s">
        <v>73</v>
      </c>
      <c r="H5" t="s">
        <v>26</v>
      </c>
    </row>
    <row r="6" spans="1:8" x14ac:dyDescent="0.25">
      <c r="A6" t="s">
        <v>199</v>
      </c>
      <c r="B6" t="s">
        <v>150</v>
      </c>
      <c r="C6" t="s">
        <v>27</v>
      </c>
      <c r="D6">
        <v>2</v>
      </c>
      <c r="E6">
        <v>446</v>
      </c>
      <c r="F6">
        <v>892</v>
      </c>
      <c r="G6" t="s">
        <v>11</v>
      </c>
      <c r="H6" t="s">
        <v>12</v>
      </c>
    </row>
    <row r="7" spans="1:8" x14ac:dyDescent="0.25">
      <c r="A7" t="s">
        <v>200</v>
      </c>
      <c r="B7" t="s">
        <v>115</v>
      </c>
      <c r="C7" t="s">
        <v>10</v>
      </c>
      <c r="D7">
        <v>2</v>
      </c>
      <c r="E7">
        <v>183</v>
      </c>
      <c r="F7">
        <v>366</v>
      </c>
      <c r="G7" t="s">
        <v>78</v>
      </c>
      <c r="H7" t="s">
        <v>19</v>
      </c>
    </row>
    <row r="8" spans="1:8" x14ac:dyDescent="0.25">
      <c r="A8" t="s">
        <v>200</v>
      </c>
      <c r="B8" t="s">
        <v>94</v>
      </c>
      <c r="C8" t="s">
        <v>27</v>
      </c>
      <c r="D8">
        <v>3</v>
      </c>
      <c r="E8">
        <v>489</v>
      </c>
      <c r="F8">
        <v>1467</v>
      </c>
      <c r="G8" t="s">
        <v>25</v>
      </c>
      <c r="H8" t="s">
        <v>26</v>
      </c>
    </row>
    <row r="9" spans="1:8" x14ac:dyDescent="0.25">
      <c r="A9" t="s">
        <v>200</v>
      </c>
      <c r="B9" t="s">
        <v>113</v>
      </c>
      <c r="C9" t="s">
        <v>29</v>
      </c>
      <c r="D9">
        <v>3</v>
      </c>
      <c r="E9">
        <v>360</v>
      </c>
      <c r="F9">
        <v>1080</v>
      </c>
      <c r="G9" t="s">
        <v>64</v>
      </c>
      <c r="H9" t="s">
        <v>19</v>
      </c>
    </row>
    <row r="10" spans="1:8" x14ac:dyDescent="0.25">
      <c r="A10" t="s">
        <v>200</v>
      </c>
      <c r="B10" t="s">
        <v>102</v>
      </c>
      <c r="C10" t="s">
        <v>29</v>
      </c>
      <c r="D10">
        <v>3</v>
      </c>
      <c r="E10">
        <v>436</v>
      </c>
      <c r="F10">
        <v>1308</v>
      </c>
      <c r="G10" t="s">
        <v>62</v>
      </c>
      <c r="H10" t="s">
        <v>19</v>
      </c>
    </row>
    <row r="11" spans="1:8" x14ac:dyDescent="0.25">
      <c r="A11" t="s">
        <v>200</v>
      </c>
      <c r="B11" t="s">
        <v>102</v>
      </c>
      <c r="C11" t="s">
        <v>14</v>
      </c>
      <c r="D11">
        <v>1</v>
      </c>
      <c r="E11">
        <v>324</v>
      </c>
      <c r="F11">
        <v>324</v>
      </c>
      <c r="G11" t="s">
        <v>62</v>
      </c>
      <c r="H11" t="s">
        <v>19</v>
      </c>
    </row>
    <row r="12" spans="1:8" x14ac:dyDescent="0.25">
      <c r="A12" t="s">
        <v>200</v>
      </c>
      <c r="B12" t="s">
        <v>124</v>
      </c>
      <c r="C12" t="s">
        <v>40</v>
      </c>
      <c r="D12">
        <v>1</v>
      </c>
      <c r="E12">
        <v>200</v>
      </c>
      <c r="F12">
        <v>200</v>
      </c>
      <c r="G12" t="s">
        <v>88</v>
      </c>
      <c r="H12" t="s">
        <v>26</v>
      </c>
    </row>
    <row r="13" spans="1:8" x14ac:dyDescent="0.25">
      <c r="A13" t="s">
        <v>200</v>
      </c>
      <c r="B13" t="s">
        <v>92</v>
      </c>
      <c r="C13" t="s">
        <v>24</v>
      </c>
      <c r="D13">
        <v>1</v>
      </c>
      <c r="E13">
        <v>290</v>
      </c>
      <c r="F13">
        <v>290</v>
      </c>
      <c r="G13" t="s">
        <v>93</v>
      </c>
      <c r="H13" t="s">
        <v>12</v>
      </c>
    </row>
    <row r="14" spans="1:8" x14ac:dyDescent="0.25">
      <c r="A14" t="s">
        <v>201</v>
      </c>
      <c r="B14" t="s">
        <v>102</v>
      </c>
      <c r="C14" t="s">
        <v>37</v>
      </c>
      <c r="D14">
        <v>3</v>
      </c>
      <c r="E14">
        <v>398</v>
      </c>
      <c r="F14">
        <v>1194</v>
      </c>
      <c r="G14" t="s">
        <v>62</v>
      </c>
      <c r="H14" t="s">
        <v>19</v>
      </c>
    </row>
    <row r="15" spans="1:8" x14ac:dyDescent="0.25">
      <c r="A15" t="s">
        <v>202</v>
      </c>
      <c r="B15" t="s">
        <v>92</v>
      </c>
      <c r="C15" t="s">
        <v>40</v>
      </c>
      <c r="D15">
        <v>2</v>
      </c>
      <c r="E15">
        <v>176</v>
      </c>
      <c r="F15">
        <v>352</v>
      </c>
      <c r="G15" t="s">
        <v>93</v>
      </c>
      <c r="H15" t="s">
        <v>12</v>
      </c>
    </row>
    <row r="16" spans="1:8" x14ac:dyDescent="0.25">
      <c r="A16" t="s">
        <v>202</v>
      </c>
      <c r="B16" t="s">
        <v>150</v>
      </c>
      <c r="C16" t="s">
        <v>29</v>
      </c>
      <c r="D16">
        <v>4</v>
      </c>
      <c r="E16">
        <v>371</v>
      </c>
      <c r="F16">
        <v>1484</v>
      </c>
      <c r="G16" t="s">
        <v>11</v>
      </c>
      <c r="H16" t="s">
        <v>12</v>
      </c>
    </row>
    <row r="17" spans="1:8" x14ac:dyDescent="0.25">
      <c r="A17" t="s">
        <v>202</v>
      </c>
      <c r="B17" t="s">
        <v>48</v>
      </c>
      <c r="C17" t="s">
        <v>44</v>
      </c>
      <c r="D17">
        <v>2</v>
      </c>
      <c r="E17">
        <v>263</v>
      </c>
      <c r="F17">
        <v>526</v>
      </c>
      <c r="G17" t="s">
        <v>33</v>
      </c>
      <c r="H17" t="s">
        <v>26</v>
      </c>
    </row>
    <row r="18" spans="1:8" x14ac:dyDescent="0.25">
      <c r="A18" t="s">
        <v>202</v>
      </c>
      <c r="B18" t="s">
        <v>107</v>
      </c>
      <c r="C18" t="s">
        <v>24</v>
      </c>
      <c r="D18">
        <v>3</v>
      </c>
      <c r="E18">
        <v>129</v>
      </c>
      <c r="F18">
        <v>387</v>
      </c>
      <c r="G18" t="s">
        <v>18</v>
      </c>
      <c r="H18" t="s">
        <v>19</v>
      </c>
    </row>
    <row r="19" spans="1:8" x14ac:dyDescent="0.25">
      <c r="A19" t="s">
        <v>202</v>
      </c>
      <c r="B19" t="s">
        <v>117</v>
      </c>
      <c r="C19" t="s">
        <v>44</v>
      </c>
      <c r="D19">
        <v>1</v>
      </c>
      <c r="E19">
        <v>170</v>
      </c>
      <c r="F19">
        <v>170</v>
      </c>
      <c r="G19" t="s">
        <v>51</v>
      </c>
      <c r="H19" t="s">
        <v>19</v>
      </c>
    </row>
    <row r="20" spans="1:8" x14ac:dyDescent="0.25">
      <c r="A20" t="s">
        <v>202</v>
      </c>
      <c r="B20" t="s">
        <v>9</v>
      </c>
      <c r="C20" t="s">
        <v>40</v>
      </c>
      <c r="D20">
        <v>2</v>
      </c>
      <c r="E20">
        <v>401</v>
      </c>
      <c r="F20">
        <v>802</v>
      </c>
      <c r="G20" t="s">
        <v>11</v>
      </c>
      <c r="H20" t="s">
        <v>12</v>
      </c>
    </row>
    <row r="21" spans="1:8" x14ac:dyDescent="0.25">
      <c r="A21" t="s">
        <v>202</v>
      </c>
      <c r="B21" t="s">
        <v>83</v>
      </c>
      <c r="C21" t="s">
        <v>40</v>
      </c>
      <c r="D21">
        <v>2</v>
      </c>
      <c r="E21">
        <v>117</v>
      </c>
      <c r="F21">
        <v>234</v>
      </c>
      <c r="G21" t="s">
        <v>36</v>
      </c>
      <c r="H21" t="s">
        <v>16</v>
      </c>
    </row>
    <row r="22" spans="1:8" x14ac:dyDescent="0.25">
      <c r="A22" t="s">
        <v>202</v>
      </c>
      <c r="B22" t="s">
        <v>67</v>
      </c>
      <c r="C22" t="s">
        <v>10</v>
      </c>
      <c r="D22">
        <v>1</v>
      </c>
      <c r="E22">
        <v>120</v>
      </c>
      <c r="F22">
        <v>120</v>
      </c>
      <c r="G22" t="s">
        <v>51</v>
      </c>
      <c r="H22" t="s">
        <v>19</v>
      </c>
    </row>
    <row r="23" spans="1:8" x14ac:dyDescent="0.25">
      <c r="A23" t="s">
        <v>202</v>
      </c>
      <c r="B23" t="s">
        <v>23</v>
      </c>
      <c r="C23" t="s">
        <v>37</v>
      </c>
      <c r="D23">
        <v>1</v>
      </c>
      <c r="E23">
        <v>405</v>
      </c>
      <c r="F23">
        <v>405</v>
      </c>
      <c r="G23" t="s">
        <v>25</v>
      </c>
      <c r="H23" t="s">
        <v>26</v>
      </c>
    </row>
    <row r="24" spans="1:8" x14ac:dyDescent="0.25">
      <c r="A24" t="s">
        <v>202</v>
      </c>
      <c r="B24" t="s">
        <v>132</v>
      </c>
      <c r="C24" t="s">
        <v>27</v>
      </c>
      <c r="D24">
        <v>4</v>
      </c>
      <c r="E24">
        <v>421</v>
      </c>
      <c r="F24">
        <v>1684</v>
      </c>
      <c r="G24" t="s">
        <v>45</v>
      </c>
      <c r="H24" t="s">
        <v>12</v>
      </c>
    </row>
    <row r="25" spans="1:8" x14ac:dyDescent="0.25">
      <c r="A25" t="s">
        <v>203</v>
      </c>
      <c r="B25" t="s">
        <v>74</v>
      </c>
      <c r="C25" t="s">
        <v>32</v>
      </c>
      <c r="D25">
        <v>2</v>
      </c>
      <c r="E25">
        <v>485</v>
      </c>
      <c r="F25">
        <v>970</v>
      </c>
      <c r="G25" t="s">
        <v>69</v>
      </c>
      <c r="H25" t="s">
        <v>12</v>
      </c>
    </row>
    <row r="26" spans="1:8" x14ac:dyDescent="0.25">
      <c r="A26" t="s">
        <v>203</v>
      </c>
      <c r="B26" t="s">
        <v>28</v>
      </c>
      <c r="C26" t="s">
        <v>27</v>
      </c>
      <c r="D26">
        <v>1</v>
      </c>
      <c r="E26">
        <v>193</v>
      </c>
      <c r="F26">
        <v>193</v>
      </c>
      <c r="G26" t="s">
        <v>30</v>
      </c>
      <c r="H26" t="s">
        <v>16</v>
      </c>
    </row>
    <row r="27" spans="1:8" x14ac:dyDescent="0.25">
      <c r="A27" t="s">
        <v>203</v>
      </c>
      <c r="B27" t="s">
        <v>42</v>
      </c>
      <c r="C27" t="s">
        <v>40</v>
      </c>
      <c r="D27">
        <v>2</v>
      </c>
      <c r="E27">
        <v>404</v>
      </c>
      <c r="F27">
        <v>808</v>
      </c>
      <c r="G27" t="s">
        <v>15</v>
      </c>
      <c r="H27" t="s">
        <v>16</v>
      </c>
    </row>
    <row r="28" spans="1:8" x14ac:dyDescent="0.25">
      <c r="A28" t="s">
        <v>203</v>
      </c>
      <c r="B28" t="s">
        <v>104</v>
      </c>
      <c r="C28" t="s">
        <v>44</v>
      </c>
      <c r="D28">
        <v>2</v>
      </c>
      <c r="E28">
        <v>181</v>
      </c>
      <c r="F28">
        <v>362</v>
      </c>
      <c r="G28" t="s">
        <v>18</v>
      </c>
      <c r="H28" t="s">
        <v>19</v>
      </c>
    </row>
    <row r="29" spans="1:8" x14ac:dyDescent="0.25">
      <c r="A29" t="s">
        <v>203</v>
      </c>
      <c r="B29" t="s">
        <v>92</v>
      </c>
      <c r="C29" t="s">
        <v>46</v>
      </c>
      <c r="D29">
        <v>1</v>
      </c>
      <c r="E29">
        <v>365</v>
      </c>
      <c r="F29">
        <v>365</v>
      </c>
      <c r="G29" t="s">
        <v>93</v>
      </c>
      <c r="H29" t="s">
        <v>12</v>
      </c>
    </row>
    <row r="30" spans="1:8" x14ac:dyDescent="0.25">
      <c r="A30" t="s">
        <v>204</v>
      </c>
      <c r="B30" t="s">
        <v>56</v>
      </c>
      <c r="C30" t="s">
        <v>10</v>
      </c>
      <c r="D30">
        <v>1</v>
      </c>
      <c r="E30">
        <v>105</v>
      </c>
      <c r="F30">
        <v>105</v>
      </c>
      <c r="G30" t="s">
        <v>57</v>
      </c>
      <c r="H30" t="s">
        <v>16</v>
      </c>
    </row>
    <row r="31" spans="1:8" x14ac:dyDescent="0.25">
      <c r="A31" t="s">
        <v>204</v>
      </c>
      <c r="B31" t="s">
        <v>83</v>
      </c>
      <c r="C31" t="s">
        <v>37</v>
      </c>
      <c r="D31">
        <v>2</v>
      </c>
      <c r="E31">
        <v>350</v>
      </c>
      <c r="F31">
        <v>700</v>
      </c>
      <c r="G31" t="s">
        <v>36</v>
      </c>
      <c r="H31" t="s">
        <v>16</v>
      </c>
    </row>
    <row r="32" spans="1:8" x14ac:dyDescent="0.25">
      <c r="A32" t="s">
        <v>204</v>
      </c>
      <c r="B32" t="s">
        <v>13</v>
      </c>
      <c r="C32" t="s">
        <v>40</v>
      </c>
      <c r="D32">
        <v>2</v>
      </c>
      <c r="E32">
        <v>381</v>
      </c>
      <c r="F32">
        <v>762</v>
      </c>
      <c r="G32" t="s">
        <v>15</v>
      </c>
      <c r="H32" t="s">
        <v>16</v>
      </c>
    </row>
    <row r="33" spans="1:8" x14ac:dyDescent="0.25">
      <c r="A33" t="s">
        <v>204</v>
      </c>
      <c r="B33" t="s">
        <v>108</v>
      </c>
      <c r="C33" t="s">
        <v>40</v>
      </c>
      <c r="D33">
        <v>2</v>
      </c>
      <c r="E33">
        <v>257</v>
      </c>
      <c r="F33">
        <v>514</v>
      </c>
      <c r="G33" t="s">
        <v>62</v>
      </c>
      <c r="H33" t="s">
        <v>19</v>
      </c>
    </row>
    <row r="34" spans="1:8" x14ac:dyDescent="0.25">
      <c r="A34" t="s">
        <v>204</v>
      </c>
      <c r="B34" t="s">
        <v>112</v>
      </c>
      <c r="C34" t="s">
        <v>10</v>
      </c>
      <c r="D34">
        <v>2</v>
      </c>
      <c r="E34">
        <v>178</v>
      </c>
      <c r="F34">
        <v>356</v>
      </c>
      <c r="G34" t="s">
        <v>101</v>
      </c>
      <c r="H34" t="s">
        <v>12</v>
      </c>
    </row>
    <row r="35" spans="1:8" x14ac:dyDescent="0.25">
      <c r="A35" t="s">
        <v>205</v>
      </c>
      <c r="B35" t="s">
        <v>143</v>
      </c>
      <c r="C35" t="s">
        <v>37</v>
      </c>
      <c r="D35">
        <v>3</v>
      </c>
      <c r="E35">
        <v>122</v>
      </c>
      <c r="F35">
        <v>366</v>
      </c>
      <c r="G35" t="s">
        <v>86</v>
      </c>
      <c r="H35" t="s">
        <v>16</v>
      </c>
    </row>
    <row r="36" spans="1:8" x14ac:dyDescent="0.25">
      <c r="A36" t="s">
        <v>205</v>
      </c>
      <c r="B36" t="s">
        <v>13</v>
      </c>
      <c r="C36" t="s">
        <v>40</v>
      </c>
      <c r="D36">
        <v>1</v>
      </c>
      <c r="E36">
        <v>275</v>
      </c>
      <c r="F36">
        <v>275</v>
      </c>
      <c r="G36" t="s">
        <v>15</v>
      </c>
      <c r="H36" t="s">
        <v>16</v>
      </c>
    </row>
    <row r="37" spans="1:8" x14ac:dyDescent="0.25">
      <c r="A37" t="s">
        <v>205</v>
      </c>
      <c r="B37" t="s">
        <v>77</v>
      </c>
      <c r="C37" t="s">
        <v>37</v>
      </c>
      <c r="D37">
        <v>2</v>
      </c>
      <c r="E37">
        <v>245</v>
      </c>
      <c r="F37">
        <v>490</v>
      </c>
      <c r="G37" t="s">
        <v>78</v>
      </c>
      <c r="H37" t="s">
        <v>19</v>
      </c>
    </row>
    <row r="38" spans="1:8" x14ac:dyDescent="0.25">
      <c r="A38" t="s">
        <v>205</v>
      </c>
      <c r="B38" t="s">
        <v>42</v>
      </c>
      <c r="C38" t="s">
        <v>37</v>
      </c>
      <c r="D38">
        <v>3</v>
      </c>
      <c r="E38">
        <v>100</v>
      </c>
      <c r="F38">
        <v>300</v>
      </c>
      <c r="G38" t="s">
        <v>15</v>
      </c>
      <c r="H38" t="s">
        <v>16</v>
      </c>
    </row>
    <row r="39" spans="1:8" x14ac:dyDescent="0.25">
      <c r="A39" t="s">
        <v>205</v>
      </c>
      <c r="B39" t="s">
        <v>9</v>
      </c>
      <c r="C39" t="s">
        <v>27</v>
      </c>
      <c r="D39">
        <v>3</v>
      </c>
      <c r="E39">
        <v>489</v>
      </c>
      <c r="F39">
        <v>1467</v>
      </c>
      <c r="G39" t="s">
        <v>11</v>
      </c>
      <c r="H39" t="s">
        <v>12</v>
      </c>
    </row>
    <row r="40" spans="1:8" x14ac:dyDescent="0.25">
      <c r="A40" t="s">
        <v>205</v>
      </c>
      <c r="B40" t="s">
        <v>90</v>
      </c>
      <c r="C40" t="s">
        <v>40</v>
      </c>
      <c r="D40">
        <v>1</v>
      </c>
      <c r="E40">
        <v>261</v>
      </c>
      <c r="F40">
        <v>261</v>
      </c>
      <c r="G40" t="s">
        <v>21</v>
      </c>
      <c r="H40" t="s">
        <v>19</v>
      </c>
    </row>
    <row r="41" spans="1:8" x14ac:dyDescent="0.25">
      <c r="A41" t="s">
        <v>205</v>
      </c>
      <c r="B41" t="s">
        <v>87</v>
      </c>
      <c r="C41" t="s">
        <v>46</v>
      </c>
      <c r="D41">
        <v>2</v>
      </c>
      <c r="E41">
        <v>390</v>
      </c>
      <c r="F41">
        <v>780</v>
      </c>
      <c r="G41" t="s">
        <v>88</v>
      </c>
      <c r="H41" t="s">
        <v>26</v>
      </c>
    </row>
    <row r="42" spans="1:8" x14ac:dyDescent="0.25">
      <c r="A42" t="s">
        <v>205</v>
      </c>
      <c r="B42" t="s">
        <v>112</v>
      </c>
      <c r="C42" t="s">
        <v>10</v>
      </c>
      <c r="D42">
        <v>17</v>
      </c>
      <c r="E42">
        <v>472</v>
      </c>
      <c r="F42">
        <v>8024</v>
      </c>
      <c r="G42" t="s">
        <v>101</v>
      </c>
      <c r="H42" t="s">
        <v>12</v>
      </c>
    </row>
    <row r="43" spans="1:8" x14ac:dyDescent="0.25">
      <c r="A43" t="s">
        <v>205</v>
      </c>
      <c r="B43" t="s">
        <v>23</v>
      </c>
      <c r="C43" t="s">
        <v>44</v>
      </c>
      <c r="D43">
        <v>1</v>
      </c>
      <c r="E43">
        <v>399</v>
      </c>
      <c r="F43">
        <v>399</v>
      </c>
      <c r="G43" t="s">
        <v>25</v>
      </c>
      <c r="H43" t="s">
        <v>26</v>
      </c>
    </row>
    <row r="44" spans="1:8" x14ac:dyDescent="0.25">
      <c r="A44" t="s">
        <v>205</v>
      </c>
      <c r="B44" t="s">
        <v>42</v>
      </c>
      <c r="C44" t="s">
        <v>44</v>
      </c>
      <c r="D44">
        <v>2</v>
      </c>
      <c r="E44">
        <v>161</v>
      </c>
      <c r="F44">
        <v>322</v>
      </c>
      <c r="G44" t="s">
        <v>15</v>
      </c>
      <c r="H44" t="s">
        <v>16</v>
      </c>
    </row>
    <row r="45" spans="1:8" x14ac:dyDescent="0.25">
      <c r="A45" t="s">
        <v>205</v>
      </c>
      <c r="B45" t="s">
        <v>74</v>
      </c>
      <c r="C45" t="s">
        <v>32</v>
      </c>
      <c r="D45">
        <v>3</v>
      </c>
      <c r="E45">
        <v>218</v>
      </c>
      <c r="F45">
        <v>654</v>
      </c>
      <c r="G45" t="s">
        <v>69</v>
      </c>
      <c r="H45" t="s">
        <v>12</v>
      </c>
    </row>
    <row r="46" spans="1:8" x14ac:dyDescent="0.25">
      <c r="A46" t="s">
        <v>205</v>
      </c>
      <c r="B46" t="s">
        <v>66</v>
      </c>
      <c r="C46" t="s">
        <v>10</v>
      </c>
      <c r="D46">
        <v>2</v>
      </c>
      <c r="E46">
        <v>246</v>
      </c>
      <c r="F46">
        <v>492</v>
      </c>
      <c r="G46" t="s">
        <v>18</v>
      </c>
      <c r="H46" t="s">
        <v>19</v>
      </c>
    </row>
    <row r="47" spans="1:8" x14ac:dyDescent="0.25">
      <c r="A47" t="s">
        <v>206</v>
      </c>
      <c r="B47" t="s">
        <v>28</v>
      </c>
      <c r="C47" t="s">
        <v>37</v>
      </c>
      <c r="D47">
        <v>2</v>
      </c>
      <c r="E47">
        <v>361</v>
      </c>
      <c r="F47">
        <v>722</v>
      </c>
      <c r="G47" t="s">
        <v>30</v>
      </c>
      <c r="H47" t="s">
        <v>16</v>
      </c>
    </row>
    <row r="48" spans="1:8" x14ac:dyDescent="0.25">
      <c r="A48" t="s">
        <v>206</v>
      </c>
      <c r="B48" t="s">
        <v>117</v>
      </c>
      <c r="C48" t="s">
        <v>40</v>
      </c>
      <c r="D48">
        <v>3</v>
      </c>
      <c r="E48">
        <v>427</v>
      </c>
      <c r="F48">
        <v>1281</v>
      </c>
      <c r="G48" t="s">
        <v>51</v>
      </c>
      <c r="H48" t="s">
        <v>19</v>
      </c>
    </row>
    <row r="49" spans="1:8" x14ac:dyDescent="0.25">
      <c r="A49" t="s">
        <v>206</v>
      </c>
      <c r="B49" t="s">
        <v>48</v>
      </c>
      <c r="C49" t="s">
        <v>32</v>
      </c>
      <c r="D49">
        <v>1</v>
      </c>
      <c r="E49">
        <v>494</v>
      </c>
      <c r="F49">
        <v>494</v>
      </c>
      <c r="G49" t="s">
        <v>33</v>
      </c>
      <c r="H49" t="s">
        <v>26</v>
      </c>
    </row>
    <row r="50" spans="1:8" x14ac:dyDescent="0.25">
      <c r="A50" t="s">
        <v>206</v>
      </c>
      <c r="B50" t="s">
        <v>56</v>
      </c>
      <c r="C50" t="s">
        <v>40</v>
      </c>
      <c r="D50">
        <v>2</v>
      </c>
      <c r="E50">
        <v>179</v>
      </c>
      <c r="F50">
        <v>358</v>
      </c>
      <c r="G50" t="s">
        <v>57</v>
      </c>
      <c r="H50" t="s">
        <v>16</v>
      </c>
    </row>
    <row r="51" spans="1:8" x14ac:dyDescent="0.25">
      <c r="A51" t="s">
        <v>206</v>
      </c>
      <c r="B51" t="s">
        <v>147</v>
      </c>
      <c r="C51" t="s">
        <v>44</v>
      </c>
      <c r="D51">
        <v>2</v>
      </c>
      <c r="E51">
        <v>496</v>
      </c>
      <c r="F51">
        <v>992</v>
      </c>
      <c r="G51" t="s">
        <v>41</v>
      </c>
      <c r="H51" t="s">
        <v>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34DBB-F5FE-4FD1-9FD3-446941B508B6}">
  <sheetPr codeName="Sheet9"/>
  <dimension ref="A1:H51"/>
  <sheetViews>
    <sheetView workbookViewId="0">
      <selection sqref="A1:H51"/>
    </sheetView>
  </sheetViews>
  <sheetFormatPr defaultRowHeight="13.8" x14ac:dyDescent="0.25"/>
  <cols>
    <col min="1" max="1" width="9.5" customWidth="1"/>
    <col min="2" max="2" width="16.09765625" customWidth="1"/>
    <col min="3" max="3" width="23.796875" customWidth="1"/>
    <col min="4" max="4" width="7.5" customWidth="1"/>
    <col min="5" max="5" width="7.296875" customWidth="1"/>
    <col min="6" max="6" width="12" customWidth="1"/>
    <col min="7" max="7" width="10.59765625" customWidth="1"/>
    <col min="8" max="8" width="8.8984375" customWidth="1"/>
  </cols>
  <sheetData>
    <row r="1" spans="1:8" x14ac:dyDescent="0.25">
      <c r="A1" t="s">
        <v>0</v>
      </c>
      <c r="B1" t="s">
        <v>1</v>
      </c>
      <c r="C1" t="s">
        <v>2</v>
      </c>
      <c r="D1" t="s">
        <v>3</v>
      </c>
      <c r="E1" t="s">
        <v>4</v>
      </c>
      <c r="F1" t="s">
        <v>5</v>
      </c>
      <c r="G1" t="s">
        <v>6</v>
      </c>
      <c r="H1" t="s">
        <v>7</v>
      </c>
    </row>
    <row r="2" spans="1:8" x14ac:dyDescent="0.25">
      <c r="A2" t="s">
        <v>191</v>
      </c>
      <c r="B2" t="s">
        <v>63</v>
      </c>
      <c r="C2" t="s">
        <v>37</v>
      </c>
      <c r="D2">
        <v>2</v>
      </c>
      <c r="E2">
        <v>175</v>
      </c>
      <c r="F2">
        <v>350</v>
      </c>
      <c r="G2" t="s">
        <v>64</v>
      </c>
      <c r="H2" t="s">
        <v>19</v>
      </c>
    </row>
    <row r="3" spans="1:8" x14ac:dyDescent="0.25">
      <c r="A3" t="s">
        <v>191</v>
      </c>
      <c r="B3" t="s">
        <v>48</v>
      </c>
      <c r="C3" t="s">
        <v>37</v>
      </c>
      <c r="D3">
        <v>1</v>
      </c>
      <c r="E3">
        <v>485</v>
      </c>
      <c r="F3">
        <v>485</v>
      </c>
      <c r="G3" t="s">
        <v>33</v>
      </c>
      <c r="H3" t="s">
        <v>26</v>
      </c>
    </row>
    <row r="4" spans="1:8" x14ac:dyDescent="0.25">
      <c r="A4" t="s">
        <v>191</v>
      </c>
      <c r="B4" t="s">
        <v>109</v>
      </c>
      <c r="C4" t="s">
        <v>37</v>
      </c>
      <c r="D4">
        <v>21</v>
      </c>
      <c r="E4">
        <v>119</v>
      </c>
      <c r="F4">
        <v>2499</v>
      </c>
      <c r="G4" t="s">
        <v>110</v>
      </c>
      <c r="H4" t="s">
        <v>26</v>
      </c>
    </row>
    <row r="5" spans="1:8" x14ac:dyDescent="0.25">
      <c r="A5" t="s">
        <v>191</v>
      </c>
      <c r="B5" t="s">
        <v>129</v>
      </c>
      <c r="C5" t="s">
        <v>27</v>
      </c>
      <c r="D5">
        <v>1</v>
      </c>
      <c r="E5">
        <v>336</v>
      </c>
      <c r="F5">
        <v>336</v>
      </c>
      <c r="G5" t="s">
        <v>86</v>
      </c>
      <c r="H5" t="s">
        <v>16</v>
      </c>
    </row>
    <row r="6" spans="1:8" x14ac:dyDescent="0.25">
      <c r="A6" t="s">
        <v>191</v>
      </c>
      <c r="B6" t="s">
        <v>143</v>
      </c>
      <c r="C6" t="s">
        <v>44</v>
      </c>
      <c r="D6">
        <v>2</v>
      </c>
      <c r="E6">
        <v>424</v>
      </c>
      <c r="F6">
        <v>848</v>
      </c>
      <c r="G6" t="s">
        <v>86</v>
      </c>
      <c r="H6" t="s">
        <v>16</v>
      </c>
    </row>
    <row r="7" spans="1:8" x14ac:dyDescent="0.25">
      <c r="A7" t="s">
        <v>191</v>
      </c>
      <c r="B7" t="s">
        <v>67</v>
      </c>
      <c r="C7" t="s">
        <v>24</v>
      </c>
      <c r="D7">
        <v>1</v>
      </c>
      <c r="E7">
        <v>114</v>
      </c>
      <c r="F7">
        <v>114</v>
      </c>
      <c r="G7" t="s">
        <v>51</v>
      </c>
      <c r="H7" t="s">
        <v>19</v>
      </c>
    </row>
    <row r="8" spans="1:8" x14ac:dyDescent="0.25">
      <c r="A8" t="s">
        <v>191</v>
      </c>
      <c r="B8" t="s">
        <v>92</v>
      </c>
      <c r="C8" t="s">
        <v>44</v>
      </c>
      <c r="D8">
        <v>3</v>
      </c>
      <c r="E8">
        <v>190</v>
      </c>
      <c r="F8">
        <v>570</v>
      </c>
      <c r="G8" t="s">
        <v>93</v>
      </c>
      <c r="H8" t="s">
        <v>12</v>
      </c>
    </row>
    <row r="9" spans="1:8" x14ac:dyDescent="0.25">
      <c r="A9" t="s">
        <v>192</v>
      </c>
      <c r="B9" t="s">
        <v>135</v>
      </c>
      <c r="C9" t="s">
        <v>40</v>
      </c>
      <c r="D9">
        <v>2</v>
      </c>
      <c r="E9">
        <v>493</v>
      </c>
      <c r="F9">
        <v>986</v>
      </c>
      <c r="G9" t="s">
        <v>36</v>
      </c>
      <c r="H9" t="s">
        <v>16</v>
      </c>
    </row>
    <row r="10" spans="1:8" x14ac:dyDescent="0.25">
      <c r="A10" t="s">
        <v>192</v>
      </c>
      <c r="B10" t="s">
        <v>143</v>
      </c>
      <c r="C10" t="s">
        <v>37</v>
      </c>
      <c r="D10">
        <v>2</v>
      </c>
      <c r="E10">
        <v>209</v>
      </c>
      <c r="F10">
        <v>418</v>
      </c>
      <c r="G10" t="s">
        <v>86</v>
      </c>
      <c r="H10" t="s">
        <v>16</v>
      </c>
    </row>
    <row r="11" spans="1:8" x14ac:dyDescent="0.25">
      <c r="A11" t="s">
        <v>192</v>
      </c>
      <c r="B11" t="s">
        <v>55</v>
      </c>
      <c r="C11" t="s">
        <v>24</v>
      </c>
      <c r="D11">
        <v>2</v>
      </c>
      <c r="E11">
        <v>315</v>
      </c>
      <c r="F11">
        <v>630</v>
      </c>
      <c r="G11" t="s">
        <v>15</v>
      </c>
      <c r="H11" t="s">
        <v>16</v>
      </c>
    </row>
    <row r="12" spans="1:8" x14ac:dyDescent="0.25">
      <c r="A12" t="s">
        <v>192</v>
      </c>
      <c r="B12" t="s">
        <v>23</v>
      </c>
      <c r="C12" t="s">
        <v>32</v>
      </c>
      <c r="D12">
        <v>2</v>
      </c>
      <c r="E12">
        <v>231</v>
      </c>
      <c r="F12">
        <v>462</v>
      </c>
      <c r="G12" t="s">
        <v>25</v>
      </c>
      <c r="H12" t="s">
        <v>26</v>
      </c>
    </row>
    <row r="13" spans="1:8" x14ac:dyDescent="0.25">
      <c r="A13" t="s">
        <v>193</v>
      </c>
      <c r="B13" t="s">
        <v>126</v>
      </c>
      <c r="C13" t="s">
        <v>40</v>
      </c>
      <c r="D13">
        <v>3</v>
      </c>
      <c r="E13">
        <v>289</v>
      </c>
      <c r="F13">
        <v>867</v>
      </c>
      <c r="G13" t="s">
        <v>78</v>
      </c>
      <c r="H13" t="s">
        <v>19</v>
      </c>
    </row>
    <row r="14" spans="1:8" x14ac:dyDescent="0.25">
      <c r="A14" t="s">
        <v>193</v>
      </c>
      <c r="B14" t="s">
        <v>67</v>
      </c>
      <c r="C14" t="s">
        <v>40</v>
      </c>
      <c r="D14">
        <v>2</v>
      </c>
      <c r="E14">
        <v>147</v>
      </c>
      <c r="F14">
        <v>294</v>
      </c>
      <c r="G14" t="s">
        <v>51</v>
      </c>
      <c r="H14" t="s">
        <v>19</v>
      </c>
    </row>
    <row r="15" spans="1:8" x14ac:dyDescent="0.25">
      <c r="A15" t="s">
        <v>193</v>
      </c>
      <c r="B15" t="s">
        <v>67</v>
      </c>
      <c r="C15" t="s">
        <v>44</v>
      </c>
      <c r="D15">
        <v>17</v>
      </c>
      <c r="E15">
        <v>239</v>
      </c>
      <c r="F15">
        <v>4063</v>
      </c>
      <c r="G15" t="s">
        <v>51</v>
      </c>
      <c r="H15" t="s">
        <v>19</v>
      </c>
    </row>
    <row r="16" spans="1:8" x14ac:dyDescent="0.25">
      <c r="A16" t="s">
        <v>193</v>
      </c>
      <c r="B16" t="s">
        <v>72</v>
      </c>
      <c r="C16" t="s">
        <v>40</v>
      </c>
      <c r="D16">
        <v>16</v>
      </c>
      <c r="E16">
        <v>413</v>
      </c>
      <c r="F16">
        <v>6608</v>
      </c>
      <c r="G16" t="s">
        <v>73</v>
      </c>
      <c r="H16" t="s">
        <v>26</v>
      </c>
    </row>
    <row r="17" spans="1:8" x14ac:dyDescent="0.25">
      <c r="A17" t="s">
        <v>193</v>
      </c>
      <c r="B17" t="s">
        <v>104</v>
      </c>
      <c r="C17" t="s">
        <v>29</v>
      </c>
      <c r="D17">
        <v>2</v>
      </c>
      <c r="E17">
        <v>500</v>
      </c>
      <c r="F17">
        <v>1000</v>
      </c>
      <c r="G17" t="s">
        <v>18</v>
      </c>
      <c r="H17" t="s">
        <v>19</v>
      </c>
    </row>
    <row r="18" spans="1:8" x14ac:dyDescent="0.25">
      <c r="A18" t="s">
        <v>193</v>
      </c>
      <c r="B18" t="s">
        <v>72</v>
      </c>
      <c r="C18" t="s">
        <v>37</v>
      </c>
      <c r="D18">
        <v>1</v>
      </c>
      <c r="E18">
        <v>493</v>
      </c>
      <c r="F18">
        <v>493</v>
      </c>
      <c r="G18" t="s">
        <v>73</v>
      </c>
      <c r="H18" t="s">
        <v>26</v>
      </c>
    </row>
    <row r="19" spans="1:8" x14ac:dyDescent="0.25">
      <c r="A19" t="s">
        <v>193</v>
      </c>
      <c r="B19" t="s">
        <v>83</v>
      </c>
      <c r="C19" t="s">
        <v>37</v>
      </c>
      <c r="D19">
        <v>3</v>
      </c>
      <c r="E19">
        <v>463</v>
      </c>
      <c r="F19">
        <v>1389</v>
      </c>
      <c r="G19" t="s">
        <v>36</v>
      </c>
      <c r="H19" t="s">
        <v>16</v>
      </c>
    </row>
    <row r="20" spans="1:8" x14ac:dyDescent="0.25">
      <c r="A20" t="s">
        <v>193</v>
      </c>
      <c r="B20" t="s">
        <v>112</v>
      </c>
      <c r="C20" t="s">
        <v>27</v>
      </c>
      <c r="D20">
        <v>1</v>
      </c>
      <c r="E20">
        <v>269</v>
      </c>
      <c r="F20">
        <v>269</v>
      </c>
      <c r="G20" t="s">
        <v>101</v>
      </c>
      <c r="H20" t="s">
        <v>12</v>
      </c>
    </row>
    <row r="21" spans="1:8" x14ac:dyDescent="0.25">
      <c r="A21" t="s">
        <v>194</v>
      </c>
      <c r="B21" t="s">
        <v>55</v>
      </c>
      <c r="C21" t="s">
        <v>40</v>
      </c>
      <c r="D21">
        <v>2</v>
      </c>
      <c r="E21">
        <v>387</v>
      </c>
      <c r="F21">
        <v>774</v>
      </c>
      <c r="G21" t="s">
        <v>15</v>
      </c>
      <c r="H21" t="s">
        <v>16</v>
      </c>
    </row>
    <row r="22" spans="1:8" x14ac:dyDescent="0.25">
      <c r="A22" t="s">
        <v>194</v>
      </c>
      <c r="B22" t="s">
        <v>143</v>
      </c>
      <c r="C22" t="s">
        <v>10</v>
      </c>
      <c r="D22">
        <v>2</v>
      </c>
      <c r="E22">
        <v>291</v>
      </c>
      <c r="F22">
        <v>582</v>
      </c>
      <c r="G22" t="s">
        <v>86</v>
      </c>
      <c r="H22" t="s">
        <v>16</v>
      </c>
    </row>
    <row r="23" spans="1:8" x14ac:dyDescent="0.25">
      <c r="A23" t="s">
        <v>194</v>
      </c>
      <c r="B23" t="s">
        <v>71</v>
      </c>
      <c r="C23" t="s">
        <v>32</v>
      </c>
      <c r="D23">
        <v>2</v>
      </c>
      <c r="E23">
        <v>222</v>
      </c>
      <c r="F23">
        <v>444</v>
      </c>
      <c r="G23" t="s">
        <v>15</v>
      </c>
      <c r="H23" t="s">
        <v>16</v>
      </c>
    </row>
    <row r="24" spans="1:8" x14ac:dyDescent="0.25">
      <c r="A24" t="s">
        <v>194</v>
      </c>
      <c r="B24" t="s">
        <v>159</v>
      </c>
      <c r="C24" t="s">
        <v>32</v>
      </c>
      <c r="D24">
        <v>3</v>
      </c>
      <c r="E24">
        <v>281</v>
      </c>
      <c r="F24">
        <v>843</v>
      </c>
      <c r="G24" t="s">
        <v>73</v>
      </c>
      <c r="H24" t="s">
        <v>26</v>
      </c>
    </row>
    <row r="25" spans="1:8" x14ac:dyDescent="0.25">
      <c r="A25" t="s">
        <v>194</v>
      </c>
      <c r="B25" t="s">
        <v>50</v>
      </c>
      <c r="C25" t="s">
        <v>40</v>
      </c>
      <c r="D25">
        <v>4</v>
      </c>
      <c r="E25">
        <v>107</v>
      </c>
      <c r="F25">
        <v>428</v>
      </c>
      <c r="G25" t="s">
        <v>51</v>
      </c>
      <c r="H25" t="s">
        <v>19</v>
      </c>
    </row>
    <row r="26" spans="1:8" x14ac:dyDescent="0.25">
      <c r="A26" t="s">
        <v>194</v>
      </c>
      <c r="B26" t="s">
        <v>17</v>
      </c>
      <c r="C26" t="s">
        <v>37</v>
      </c>
      <c r="D26">
        <v>3</v>
      </c>
      <c r="E26">
        <v>252</v>
      </c>
      <c r="F26">
        <v>756</v>
      </c>
      <c r="G26" t="s">
        <v>18</v>
      </c>
      <c r="H26" t="s">
        <v>19</v>
      </c>
    </row>
    <row r="27" spans="1:8" x14ac:dyDescent="0.25">
      <c r="A27" t="s">
        <v>194</v>
      </c>
      <c r="B27" t="s">
        <v>43</v>
      </c>
      <c r="C27" t="s">
        <v>32</v>
      </c>
      <c r="D27">
        <v>3</v>
      </c>
      <c r="E27">
        <v>224</v>
      </c>
      <c r="F27">
        <v>672</v>
      </c>
      <c r="G27" t="s">
        <v>45</v>
      </c>
      <c r="H27" t="s">
        <v>12</v>
      </c>
    </row>
    <row r="28" spans="1:8" x14ac:dyDescent="0.25">
      <c r="A28" t="s">
        <v>194</v>
      </c>
      <c r="B28" t="s">
        <v>61</v>
      </c>
      <c r="C28" t="s">
        <v>10</v>
      </c>
      <c r="D28">
        <v>1</v>
      </c>
      <c r="E28">
        <v>288</v>
      </c>
      <c r="F28">
        <v>288</v>
      </c>
      <c r="G28" t="s">
        <v>62</v>
      </c>
      <c r="H28" t="s">
        <v>19</v>
      </c>
    </row>
    <row r="29" spans="1:8" x14ac:dyDescent="0.25">
      <c r="A29" t="s">
        <v>194</v>
      </c>
      <c r="B29" t="s">
        <v>63</v>
      </c>
      <c r="C29" t="s">
        <v>27</v>
      </c>
      <c r="D29">
        <v>3</v>
      </c>
      <c r="E29">
        <v>325</v>
      </c>
      <c r="F29">
        <v>975</v>
      </c>
      <c r="G29" t="s">
        <v>64</v>
      </c>
      <c r="H29" t="s">
        <v>19</v>
      </c>
    </row>
    <row r="30" spans="1:8" x14ac:dyDescent="0.25">
      <c r="A30" t="s">
        <v>194</v>
      </c>
      <c r="B30" t="s">
        <v>50</v>
      </c>
      <c r="C30" t="s">
        <v>46</v>
      </c>
      <c r="D30">
        <v>2</v>
      </c>
      <c r="E30">
        <v>420</v>
      </c>
      <c r="F30">
        <v>840</v>
      </c>
      <c r="G30" t="s">
        <v>51</v>
      </c>
      <c r="H30" t="s">
        <v>19</v>
      </c>
    </row>
    <row r="31" spans="1:8" x14ac:dyDescent="0.25">
      <c r="A31" t="s">
        <v>195</v>
      </c>
      <c r="B31" t="s">
        <v>85</v>
      </c>
      <c r="C31" t="s">
        <v>37</v>
      </c>
      <c r="D31">
        <v>2</v>
      </c>
      <c r="E31">
        <v>289</v>
      </c>
      <c r="F31">
        <v>578</v>
      </c>
      <c r="G31" t="s">
        <v>86</v>
      </c>
      <c r="H31" t="s">
        <v>16</v>
      </c>
    </row>
    <row r="32" spans="1:8" x14ac:dyDescent="0.25">
      <c r="A32" t="s">
        <v>195</v>
      </c>
      <c r="B32" t="s">
        <v>17</v>
      </c>
      <c r="C32" t="s">
        <v>10</v>
      </c>
      <c r="D32">
        <v>1</v>
      </c>
      <c r="E32">
        <v>209</v>
      </c>
      <c r="F32">
        <v>209</v>
      </c>
      <c r="G32" t="s">
        <v>18</v>
      </c>
      <c r="H32" t="s">
        <v>19</v>
      </c>
    </row>
    <row r="33" spans="1:8" x14ac:dyDescent="0.25">
      <c r="A33" t="s">
        <v>196</v>
      </c>
      <c r="B33" t="s">
        <v>72</v>
      </c>
      <c r="C33" t="s">
        <v>35</v>
      </c>
      <c r="D33">
        <v>1</v>
      </c>
      <c r="E33">
        <v>473</v>
      </c>
      <c r="F33">
        <v>473</v>
      </c>
      <c r="G33" t="s">
        <v>73</v>
      </c>
      <c r="H33" t="s">
        <v>26</v>
      </c>
    </row>
    <row r="34" spans="1:8" x14ac:dyDescent="0.25">
      <c r="A34" t="s">
        <v>196</v>
      </c>
      <c r="B34" t="s">
        <v>43</v>
      </c>
      <c r="C34" t="s">
        <v>37</v>
      </c>
      <c r="D34">
        <v>1</v>
      </c>
      <c r="E34">
        <v>150</v>
      </c>
      <c r="F34">
        <v>150</v>
      </c>
      <c r="G34" t="s">
        <v>45</v>
      </c>
      <c r="H34" t="s">
        <v>12</v>
      </c>
    </row>
    <row r="35" spans="1:8" x14ac:dyDescent="0.25">
      <c r="A35" t="s">
        <v>196</v>
      </c>
      <c r="B35" t="s">
        <v>20</v>
      </c>
      <c r="C35" t="s">
        <v>40</v>
      </c>
      <c r="D35">
        <v>2</v>
      </c>
      <c r="E35">
        <v>247</v>
      </c>
      <c r="F35">
        <v>494</v>
      </c>
      <c r="G35" t="s">
        <v>21</v>
      </c>
      <c r="H35" t="s">
        <v>19</v>
      </c>
    </row>
    <row r="36" spans="1:8" x14ac:dyDescent="0.25">
      <c r="A36" t="s">
        <v>196</v>
      </c>
      <c r="B36" t="s">
        <v>96</v>
      </c>
      <c r="C36" t="s">
        <v>37</v>
      </c>
      <c r="D36">
        <v>2</v>
      </c>
      <c r="E36">
        <v>436</v>
      </c>
      <c r="F36">
        <v>872</v>
      </c>
      <c r="G36" t="s">
        <v>62</v>
      </c>
      <c r="H36" t="s">
        <v>19</v>
      </c>
    </row>
    <row r="37" spans="1:8" x14ac:dyDescent="0.25">
      <c r="A37" t="s">
        <v>196</v>
      </c>
      <c r="B37" t="s">
        <v>96</v>
      </c>
      <c r="C37" t="s">
        <v>10</v>
      </c>
      <c r="D37">
        <v>1</v>
      </c>
      <c r="E37">
        <v>252</v>
      </c>
      <c r="F37">
        <v>252</v>
      </c>
      <c r="G37" t="s">
        <v>62</v>
      </c>
      <c r="H37" t="s">
        <v>19</v>
      </c>
    </row>
    <row r="38" spans="1:8" x14ac:dyDescent="0.25">
      <c r="A38" t="s">
        <v>196</v>
      </c>
      <c r="B38" t="s">
        <v>13</v>
      </c>
      <c r="C38" t="s">
        <v>40</v>
      </c>
      <c r="D38">
        <v>2</v>
      </c>
      <c r="E38">
        <v>334</v>
      </c>
      <c r="F38">
        <v>668</v>
      </c>
      <c r="G38" t="s">
        <v>15</v>
      </c>
      <c r="H38" t="s">
        <v>16</v>
      </c>
    </row>
    <row r="39" spans="1:8" x14ac:dyDescent="0.25">
      <c r="A39" t="s">
        <v>196</v>
      </c>
      <c r="B39" t="s">
        <v>71</v>
      </c>
      <c r="C39" t="s">
        <v>40</v>
      </c>
      <c r="D39">
        <v>1</v>
      </c>
      <c r="E39">
        <v>164</v>
      </c>
      <c r="F39">
        <v>164</v>
      </c>
      <c r="G39" t="s">
        <v>15</v>
      </c>
      <c r="H39" t="s">
        <v>16</v>
      </c>
    </row>
    <row r="40" spans="1:8" x14ac:dyDescent="0.25">
      <c r="A40" t="s">
        <v>196</v>
      </c>
      <c r="B40" t="s">
        <v>132</v>
      </c>
      <c r="C40" t="s">
        <v>44</v>
      </c>
      <c r="D40">
        <v>3</v>
      </c>
      <c r="E40">
        <v>218</v>
      </c>
      <c r="F40">
        <v>654</v>
      </c>
      <c r="G40" t="s">
        <v>45</v>
      </c>
      <c r="H40" t="s">
        <v>12</v>
      </c>
    </row>
    <row r="41" spans="1:8" x14ac:dyDescent="0.25">
      <c r="A41" t="s">
        <v>196</v>
      </c>
      <c r="B41" t="s">
        <v>94</v>
      </c>
      <c r="C41" t="s">
        <v>37</v>
      </c>
      <c r="D41">
        <v>2</v>
      </c>
      <c r="E41">
        <v>379</v>
      </c>
      <c r="F41">
        <v>758</v>
      </c>
      <c r="G41" t="s">
        <v>25</v>
      </c>
      <c r="H41" t="s">
        <v>26</v>
      </c>
    </row>
    <row r="42" spans="1:8" x14ac:dyDescent="0.25">
      <c r="A42" t="s">
        <v>197</v>
      </c>
      <c r="B42" t="s">
        <v>49</v>
      </c>
      <c r="C42" t="s">
        <v>37</v>
      </c>
      <c r="D42">
        <v>2</v>
      </c>
      <c r="E42">
        <v>209</v>
      </c>
      <c r="F42">
        <v>418</v>
      </c>
      <c r="G42" t="s">
        <v>41</v>
      </c>
      <c r="H42" t="s">
        <v>16</v>
      </c>
    </row>
    <row r="43" spans="1:8" x14ac:dyDescent="0.25">
      <c r="A43" t="s">
        <v>198</v>
      </c>
      <c r="B43" t="s">
        <v>23</v>
      </c>
      <c r="C43" t="s">
        <v>10</v>
      </c>
      <c r="D43">
        <v>1</v>
      </c>
      <c r="E43">
        <v>356</v>
      </c>
      <c r="F43">
        <v>356</v>
      </c>
      <c r="G43" t="s">
        <v>25</v>
      </c>
      <c r="H43" t="s">
        <v>26</v>
      </c>
    </row>
    <row r="44" spans="1:8" x14ac:dyDescent="0.25">
      <c r="A44" t="s">
        <v>198</v>
      </c>
      <c r="B44" t="s">
        <v>141</v>
      </c>
      <c r="C44" t="s">
        <v>44</v>
      </c>
      <c r="D44">
        <v>3</v>
      </c>
      <c r="E44">
        <v>221</v>
      </c>
      <c r="F44">
        <v>663</v>
      </c>
      <c r="G44" t="s">
        <v>45</v>
      </c>
      <c r="H44" t="s">
        <v>12</v>
      </c>
    </row>
    <row r="45" spans="1:8" x14ac:dyDescent="0.25">
      <c r="A45" t="s">
        <v>198</v>
      </c>
      <c r="B45" t="s">
        <v>63</v>
      </c>
      <c r="C45" t="s">
        <v>27</v>
      </c>
      <c r="D45">
        <v>3</v>
      </c>
      <c r="E45">
        <v>433</v>
      </c>
      <c r="F45">
        <v>1299</v>
      </c>
      <c r="G45" t="s">
        <v>64</v>
      </c>
      <c r="H45" t="s">
        <v>19</v>
      </c>
    </row>
    <row r="46" spans="1:8" x14ac:dyDescent="0.25">
      <c r="A46" t="s">
        <v>198</v>
      </c>
      <c r="B46" t="s">
        <v>39</v>
      </c>
      <c r="C46" t="s">
        <v>27</v>
      </c>
      <c r="D46">
        <v>1</v>
      </c>
      <c r="E46">
        <v>143</v>
      </c>
      <c r="F46">
        <v>143</v>
      </c>
      <c r="G46" t="s">
        <v>41</v>
      </c>
      <c r="H46" t="s">
        <v>16</v>
      </c>
    </row>
    <row r="47" spans="1:8" x14ac:dyDescent="0.25">
      <c r="A47" t="s">
        <v>198</v>
      </c>
      <c r="B47" t="s">
        <v>112</v>
      </c>
      <c r="C47" t="s">
        <v>24</v>
      </c>
      <c r="D47">
        <v>2</v>
      </c>
      <c r="E47">
        <v>492</v>
      </c>
      <c r="F47">
        <v>984</v>
      </c>
      <c r="G47" t="s">
        <v>101</v>
      </c>
      <c r="H47" t="s">
        <v>12</v>
      </c>
    </row>
    <row r="48" spans="1:8" x14ac:dyDescent="0.25">
      <c r="A48" t="s">
        <v>198</v>
      </c>
      <c r="B48" t="s">
        <v>159</v>
      </c>
      <c r="C48" t="s">
        <v>32</v>
      </c>
      <c r="D48">
        <v>3</v>
      </c>
      <c r="E48">
        <v>498</v>
      </c>
      <c r="F48">
        <v>1494</v>
      </c>
      <c r="G48" t="s">
        <v>73</v>
      </c>
      <c r="H48" t="s">
        <v>26</v>
      </c>
    </row>
    <row r="49" spans="1:8" x14ac:dyDescent="0.25">
      <c r="A49" t="s">
        <v>198</v>
      </c>
      <c r="B49" t="s">
        <v>56</v>
      </c>
      <c r="C49" t="s">
        <v>37</v>
      </c>
      <c r="D49">
        <v>2</v>
      </c>
      <c r="E49">
        <v>318</v>
      </c>
      <c r="F49">
        <v>636</v>
      </c>
      <c r="G49" t="s">
        <v>57</v>
      </c>
      <c r="H49" t="s">
        <v>16</v>
      </c>
    </row>
    <row r="50" spans="1:8" x14ac:dyDescent="0.25">
      <c r="A50" t="s">
        <v>198</v>
      </c>
      <c r="B50" t="s">
        <v>139</v>
      </c>
      <c r="C50" t="s">
        <v>32</v>
      </c>
      <c r="D50">
        <v>3</v>
      </c>
      <c r="E50">
        <v>397</v>
      </c>
      <c r="F50">
        <v>1191</v>
      </c>
      <c r="G50" t="s">
        <v>30</v>
      </c>
      <c r="H50" t="s">
        <v>16</v>
      </c>
    </row>
    <row r="51" spans="1:8" x14ac:dyDescent="0.25">
      <c r="A51" t="s">
        <v>199</v>
      </c>
      <c r="B51" t="s">
        <v>137</v>
      </c>
      <c r="C51" t="s">
        <v>44</v>
      </c>
      <c r="D51">
        <v>1</v>
      </c>
      <c r="E51">
        <v>360</v>
      </c>
      <c r="F51">
        <v>360</v>
      </c>
      <c r="G51" t="s">
        <v>45</v>
      </c>
      <c r="H51" t="s">
        <v>12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C2DB8-7627-4EA2-8087-BE2AC90A0400}">
  <sheetPr codeName="Sheet10"/>
  <dimension ref="A1:H51"/>
  <sheetViews>
    <sheetView workbookViewId="0">
      <selection sqref="A1:H51"/>
    </sheetView>
  </sheetViews>
  <sheetFormatPr defaultRowHeight="13.8" x14ac:dyDescent="0.25"/>
  <cols>
    <col min="1" max="1" width="9.5" customWidth="1"/>
    <col min="2" max="2" width="22.3984375" customWidth="1"/>
    <col min="3" max="3" width="23.796875" customWidth="1"/>
    <col min="4" max="4" width="7.5" customWidth="1"/>
    <col min="5" max="5" width="7.296875" customWidth="1"/>
    <col min="6" max="6" width="12" customWidth="1"/>
    <col min="7" max="7" width="10.59765625" customWidth="1"/>
    <col min="8" max="8" width="8.8984375" customWidth="1"/>
  </cols>
  <sheetData>
    <row r="1" spans="1:8" x14ac:dyDescent="0.25">
      <c r="A1" t="s">
        <v>0</v>
      </c>
      <c r="B1" t="s">
        <v>1</v>
      </c>
      <c r="C1" t="s">
        <v>2</v>
      </c>
      <c r="D1" t="s">
        <v>3</v>
      </c>
      <c r="E1" t="s">
        <v>4</v>
      </c>
      <c r="F1" t="s">
        <v>5</v>
      </c>
      <c r="G1" t="s">
        <v>6</v>
      </c>
      <c r="H1" t="s">
        <v>7</v>
      </c>
    </row>
    <row r="2" spans="1:8" x14ac:dyDescent="0.25">
      <c r="A2" t="s">
        <v>182</v>
      </c>
      <c r="B2" t="s">
        <v>59</v>
      </c>
      <c r="C2" t="s">
        <v>40</v>
      </c>
      <c r="D2">
        <v>2</v>
      </c>
      <c r="E2">
        <v>197</v>
      </c>
      <c r="F2">
        <v>394</v>
      </c>
      <c r="G2" t="s">
        <v>41</v>
      </c>
      <c r="H2" t="s">
        <v>16</v>
      </c>
    </row>
    <row r="3" spans="1:8" x14ac:dyDescent="0.25">
      <c r="A3" t="s">
        <v>182</v>
      </c>
      <c r="B3" t="s">
        <v>55</v>
      </c>
      <c r="C3" t="s">
        <v>35</v>
      </c>
      <c r="D3">
        <v>3</v>
      </c>
      <c r="E3">
        <v>367</v>
      </c>
      <c r="F3">
        <v>1101</v>
      </c>
      <c r="G3" t="s">
        <v>15</v>
      </c>
      <c r="H3" t="s">
        <v>16</v>
      </c>
    </row>
    <row r="4" spans="1:8" x14ac:dyDescent="0.25">
      <c r="A4" t="s">
        <v>182</v>
      </c>
      <c r="B4" t="s">
        <v>83</v>
      </c>
      <c r="C4" t="s">
        <v>32</v>
      </c>
      <c r="D4">
        <v>1</v>
      </c>
      <c r="E4">
        <v>261</v>
      </c>
      <c r="F4">
        <v>261</v>
      </c>
      <c r="G4" t="s">
        <v>36</v>
      </c>
      <c r="H4" t="s">
        <v>16</v>
      </c>
    </row>
    <row r="5" spans="1:8" x14ac:dyDescent="0.25">
      <c r="A5" t="s">
        <v>182</v>
      </c>
      <c r="B5" t="s">
        <v>139</v>
      </c>
      <c r="C5" t="s">
        <v>46</v>
      </c>
      <c r="D5">
        <v>1</v>
      </c>
      <c r="E5">
        <v>173</v>
      </c>
      <c r="F5">
        <v>173</v>
      </c>
      <c r="G5" t="s">
        <v>30</v>
      </c>
      <c r="H5" t="s">
        <v>16</v>
      </c>
    </row>
    <row r="6" spans="1:8" x14ac:dyDescent="0.25">
      <c r="A6" t="s">
        <v>182</v>
      </c>
      <c r="B6" t="s">
        <v>55</v>
      </c>
      <c r="C6" t="s">
        <v>37</v>
      </c>
      <c r="D6">
        <v>1</v>
      </c>
      <c r="E6">
        <v>103</v>
      </c>
      <c r="F6">
        <v>103</v>
      </c>
      <c r="G6" t="s">
        <v>15</v>
      </c>
      <c r="H6" t="s">
        <v>16</v>
      </c>
    </row>
    <row r="7" spans="1:8" x14ac:dyDescent="0.25">
      <c r="A7" t="s">
        <v>183</v>
      </c>
      <c r="B7" t="s">
        <v>184</v>
      </c>
      <c r="C7" t="s">
        <v>27</v>
      </c>
      <c r="D7">
        <v>2</v>
      </c>
      <c r="E7">
        <v>491</v>
      </c>
      <c r="F7">
        <v>982</v>
      </c>
      <c r="G7" t="s">
        <v>88</v>
      </c>
      <c r="H7" t="s">
        <v>26</v>
      </c>
    </row>
    <row r="8" spans="1:8" x14ac:dyDescent="0.25">
      <c r="A8" t="s">
        <v>183</v>
      </c>
      <c r="B8" t="s">
        <v>61</v>
      </c>
      <c r="C8" t="s">
        <v>40</v>
      </c>
      <c r="D8">
        <v>2</v>
      </c>
      <c r="E8">
        <v>273</v>
      </c>
      <c r="F8">
        <v>546</v>
      </c>
      <c r="G8" t="s">
        <v>62</v>
      </c>
      <c r="H8" t="s">
        <v>19</v>
      </c>
    </row>
    <row r="9" spans="1:8" x14ac:dyDescent="0.25">
      <c r="A9" t="s">
        <v>183</v>
      </c>
      <c r="B9" t="s">
        <v>83</v>
      </c>
      <c r="C9" t="s">
        <v>37</v>
      </c>
      <c r="D9">
        <v>1</v>
      </c>
      <c r="E9">
        <v>227</v>
      </c>
      <c r="F9">
        <v>227</v>
      </c>
      <c r="G9" t="s">
        <v>36</v>
      </c>
      <c r="H9" t="s">
        <v>16</v>
      </c>
    </row>
    <row r="10" spans="1:8" x14ac:dyDescent="0.25">
      <c r="A10" t="s">
        <v>183</v>
      </c>
      <c r="B10" t="s">
        <v>42</v>
      </c>
      <c r="C10" t="s">
        <v>46</v>
      </c>
      <c r="D10">
        <v>4</v>
      </c>
      <c r="E10">
        <v>458</v>
      </c>
      <c r="F10">
        <v>1832</v>
      </c>
      <c r="G10" t="s">
        <v>15</v>
      </c>
      <c r="H10" t="s">
        <v>16</v>
      </c>
    </row>
    <row r="11" spans="1:8" x14ac:dyDescent="0.25">
      <c r="A11" t="s">
        <v>183</v>
      </c>
      <c r="B11" t="s">
        <v>59</v>
      </c>
      <c r="C11" t="s">
        <v>24</v>
      </c>
      <c r="D11">
        <v>2</v>
      </c>
      <c r="E11">
        <v>319</v>
      </c>
      <c r="F11">
        <v>638</v>
      </c>
      <c r="G11" t="s">
        <v>41</v>
      </c>
      <c r="H11" t="s">
        <v>16</v>
      </c>
    </row>
    <row r="12" spans="1:8" x14ac:dyDescent="0.25">
      <c r="A12" t="s">
        <v>185</v>
      </c>
      <c r="B12" t="s">
        <v>17</v>
      </c>
      <c r="C12" t="s">
        <v>24</v>
      </c>
      <c r="D12">
        <v>1</v>
      </c>
      <c r="E12">
        <v>459</v>
      </c>
      <c r="F12">
        <v>459</v>
      </c>
      <c r="G12" t="s">
        <v>18</v>
      </c>
      <c r="H12" t="s">
        <v>19</v>
      </c>
    </row>
    <row r="13" spans="1:8" x14ac:dyDescent="0.25">
      <c r="A13" t="s">
        <v>185</v>
      </c>
      <c r="B13" t="s">
        <v>83</v>
      </c>
      <c r="C13" t="s">
        <v>37</v>
      </c>
      <c r="D13">
        <v>2</v>
      </c>
      <c r="E13">
        <v>482</v>
      </c>
      <c r="F13">
        <v>964</v>
      </c>
      <c r="G13" t="s">
        <v>36</v>
      </c>
      <c r="H13" t="s">
        <v>16</v>
      </c>
    </row>
    <row r="14" spans="1:8" x14ac:dyDescent="0.25">
      <c r="A14" t="s">
        <v>185</v>
      </c>
      <c r="B14" t="s">
        <v>124</v>
      </c>
      <c r="C14" t="s">
        <v>27</v>
      </c>
      <c r="D14">
        <v>3</v>
      </c>
      <c r="E14">
        <v>178</v>
      </c>
      <c r="F14">
        <v>534</v>
      </c>
      <c r="G14" t="s">
        <v>88</v>
      </c>
      <c r="H14" t="s">
        <v>26</v>
      </c>
    </row>
    <row r="15" spans="1:8" x14ac:dyDescent="0.25">
      <c r="A15" t="s">
        <v>185</v>
      </c>
      <c r="B15" t="s">
        <v>94</v>
      </c>
      <c r="C15" t="s">
        <v>46</v>
      </c>
      <c r="D15">
        <v>3</v>
      </c>
      <c r="E15">
        <v>179</v>
      </c>
      <c r="F15">
        <v>537</v>
      </c>
      <c r="G15" t="s">
        <v>25</v>
      </c>
      <c r="H15" t="s">
        <v>26</v>
      </c>
    </row>
    <row r="16" spans="1:8" x14ac:dyDescent="0.25">
      <c r="A16" t="s">
        <v>185</v>
      </c>
      <c r="B16" t="s">
        <v>20</v>
      </c>
      <c r="C16" t="s">
        <v>24</v>
      </c>
      <c r="D16">
        <v>3</v>
      </c>
      <c r="E16">
        <v>255</v>
      </c>
      <c r="F16">
        <v>765</v>
      </c>
      <c r="G16" t="s">
        <v>21</v>
      </c>
      <c r="H16" t="s">
        <v>19</v>
      </c>
    </row>
    <row r="17" spans="1:8" x14ac:dyDescent="0.25">
      <c r="A17" t="s">
        <v>185</v>
      </c>
      <c r="B17" t="s">
        <v>55</v>
      </c>
      <c r="C17" t="s">
        <v>24</v>
      </c>
      <c r="D17">
        <v>14</v>
      </c>
      <c r="E17">
        <v>417</v>
      </c>
      <c r="F17">
        <v>5838</v>
      </c>
      <c r="G17" t="s">
        <v>15</v>
      </c>
      <c r="H17" t="s">
        <v>16</v>
      </c>
    </row>
    <row r="18" spans="1:8" x14ac:dyDescent="0.25">
      <c r="A18" t="s">
        <v>185</v>
      </c>
      <c r="B18" t="s">
        <v>124</v>
      </c>
      <c r="C18" t="s">
        <v>10</v>
      </c>
      <c r="D18">
        <v>3</v>
      </c>
      <c r="E18">
        <v>425</v>
      </c>
      <c r="F18">
        <v>1275</v>
      </c>
      <c r="G18" t="s">
        <v>88</v>
      </c>
      <c r="H18" t="s">
        <v>26</v>
      </c>
    </row>
    <row r="19" spans="1:8" x14ac:dyDescent="0.25">
      <c r="A19" t="s">
        <v>185</v>
      </c>
      <c r="B19" t="s">
        <v>63</v>
      </c>
      <c r="C19" t="s">
        <v>27</v>
      </c>
      <c r="D19">
        <v>1</v>
      </c>
      <c r="E19">
        <v>249</v>
      </c>
      <c r="F19">
        <v>249</v>
      </c>
      <c r="G19" t="s">
        <v>64</v>
      </c>
      <c r="H19" t="s">
        <v>19</v>
      </c>
    </row>
    <row r="20" spans="1:8" x14ac:dyDescent="0.25">
      <c r="A20" t="s">
        <v>185</v>
      </c>
      <c r="B20" t="s">
        <v>9</v>
      </c>
      <c r="C20" t="s">
        <v>27</v>
      </c>
      <c r="D20">
        <v>2</v>
      </c>
      <c r="E20">
        <v>295</v>
      </c>
      <c r="F20">
        <v>590</v>
      </c>
      <c r="G20" t="s">
        <v>11</v>
      </c>
      <c r="H20" t="s">
        <v>12</v>
      </c>
    </row>
    <row r="21" spans="1:8" x14ac:dyDescent="0.25">
      <c r="A21" t="s">
        <v>185</v>
      </c>
      <c r="B21" t="s">
        <v>13</v>
      </c>
      <c r="C21" t="s">
        <v>46</v>
      </c>
      <c r="D21">
        <v>3</v>
      </c>
      <c r="E21">
        <v>369</v>
      </c>
      <c r="F21">
        <v>1107</v>
      </c>
      <c r="G21" t="s">
        <v>15</v>
      </c>
      <c r="H21" t="s">
        <v>16</v>
      </c>
    </row>
    <row r="22" spans="1:8" x14ac:dyDescent="0.25">
      <c r="A22" t="s">
        <v>186</v>
      </c>
      <c r="B22" t="s">
        <v>112</v>
      </c>
      <c r="C22" t="s">
        <v>37</v>
      </c>
      <c r="D22">
        <v>2</v>
      </c>
      <c r="E22">
        <v>147</v>
      </c>
      <c r="F22">
        <v>294</v>
      </c>
      <c r="G22" t="s">
        <v>101</v>
      </c>
      <c r="H22" t="s">
        <v>12</v>
      </c>
    </row>
    <row r="23" spans="1:8" x14ac:dyDescent="0.25">
      <c r="A23" t="s">
        <v>186</v>
      </c>
      <c r="B23" t="s">
        <v>71</v>
      </c>
      <c r="C23" t="s">
        <v>27</v>
      </c>
      <c r="D23">
        <v>3</v>
      </c>
      <c r="E23">
        <v>195</v>
      </c>
      <c r="F23">
        <v>585</v>
      </c>
      <c r="G23" t="s">
        <v>15</v>
      </c>
      <c r="H23" t="s">
        <v>16</v>
      </c>
    </row>
    <row r="24" spans="1:8" x14ac:dyDescent="0.25">
      <c r="A24" t="s">
        <v>186</v>
      </c>
      <c r="B24" t="s">
        <v>80</v>
      </c>
      <c r="C24" t="s">
        <v>32</v>
      </c>
      <c r="D24">
        <v>3</v>
      </c>
      <c r="E24">
        <v>412</v>
      </c>
      <c r="F24">
        <v>1236</v>
      </c>
      <c r="G24" t="s">
        <v>18</v>
      </c>
      <c r="H24" t="s">
        <v>19</v>
      </c>
    </row>
    <row r="25" spans="1:8" x14ac:dyDescent="0.25">
      <c r="A25" t="s">
        <v>186</v>
      </c>
      <c r="B25" t="s">
        <v>66</v>
      </c>
      <c r="C25" t="s">
        <v>46</v>
      </c>
      <c r="D25">
        <v>3</v>
      </c>
      <c r="E25">
        <v>144</v>
      </c>
      <c r="F25">
        <v>432</v>
      </c>
      <c r="G25" t="s">
        <v>18</v>
      </c>
      <c r="H25" t="s">
        <v>19</v>
      </c>
    </row>
    <row r="26" spans="1:8" x14ac:dyDescent="0.25">
      <c r="A26" t="s">
        <v>186</v>
      </c>
      <c r="B26" t="s">
        <v>77</v>
      </c>
      <c r="C26" t="s">
        <v>40</v>
      </c>
      <c r="D26">
        <v>2</v>
      </c>
      <c r="E26">
        <v>137</v>
      </c>
      <c r="F26">
        <v>274</v>
      </c>
      <c r="G26" t="s">
        <v>78</v>
      </c>
      <c r="H26" t="s">
        <v>19</v>
      </c>
    </row>
    <row r="27" spans="1:8" x14ac:dyDescent="0.25">
      <c r="A27" t="s">
        <v>186</v>
      </c>
      <c r="B27" t="s">
        <v>55</v>
      </c>
      <c r="C27" t="s">
        <v>29</v>
      </c>
      <c r="D27">
        <v>11</v>
      </c>
      <c r="E27">
        <v>451</v>
      </c>
      <c r="F27">
        <v>4961</v>
      </c>
      <c r="G27" t="s">
        <v>15</v>
      </c>
      <c r="H27" t="s">
        <v>16</v>
      </c>
    </row>
    <row r="28" spans="1:8" x14ac:dyDescent="0.25">
      <c r="A28" t="s">
        <v>186</v>
      </c>
      <c r="B28" t="s">
        <v>134</v>
      </c>
      <c r="C28" t="s">
        <v>10</v>
      </c>
      <c r="D28">
        <v>3</v>
      </c>
      <c r="E28">
        <v>225</v>
      </c>
      <c r="F28">
        <v>675</v>
      </c>
      <c r="G28" t="s">
        <v>33</v>
      </c>
      <c r="H28" t="s">
        <v>26</v>
      </c>
    </row>
    <row r="29" spans="1:8" x14ac:dyDescent="0.25">
      <c r="A29" t="s">
        <v>187</v>
      </c>
      <c r="B29" t="s">
        <v>99</v>
      </c>
      <c r="C29" t="s">
        <v>37</v>
      </c>
      <c r="D29">
        <v>1</v>
      </c>
      <c r="E29">
        <v>342</v>
      </c>
      <c r="F29">
        <v>342</v>
      </c>
      <c r="G29" t="s">
        <v>15</v>
      </c>
      <c r="H29" t="s">
        <v>16</v>
      </c>
    </row>
    <row r="30" spans="1:8" x14ac:dyDescent="0.25">
      <c r="A30" t="s">
        <v>187</v>
      </c>
      <c r="B30" t="s">
        <v>96</v>
      </c>
      <c r="C30" t="s">
        <v>37</v>
      </c>
      <c r="D30">
        <v>1</v>
      </c>
      <c r="E30">
        <v>347</v>
      </c>
      <c r="F30">
        <v>347</v>
      </c>
      <c r="G30" t="s">
        <v>62</v>
      </c>
      <c r="H30" t="s">
        <v>19</v>
      </c>
    </row>
    <row r="31" spans="1:8" x14ac:dyDescent="0.25">
      <c r="A31" t="s">
        <v>187</v>
      </c>
      <c r="B31" t="s">
        <v>99</v>
      </c>
      <c r="C31" t="s">
        <v>37</v>
      </c>
      <c r="D31">
        <v>3</v>
      </c>
      <c r="E31">
        <v>489</v>
      </c>
      <c r="F31">
        <v>1467</v>
      </c>
      <c r="G31" t="s">
        <v>15</v>
      </c>
      <c r="H31" t="s">
        <v>16</v>
      </c>
    </row>
    <row r="32" spans="1:8" x14ac:dyDescent="0.25">
      <c r="A32" t="s">
        <v>187</v>
      </c>
      <c r="B32" t="s">
        <v>126</v>
      </c>
      <c r="C32" t="s">
        <v>37</v>
      </c>
      <c r="D32">
        <v>12</v>
      </c>
      <c r="E32">
        <v>201</v>
      </c>
      <c r="F32">
        <v>2412</v>
      </c>
      <c r="G32" t="s">
        <v>78</v>
      </c>
      <c r="H32" t="s">
        <v>19</v>
      </c>
    </row>
    <row r="33" spans="1:8" x14ac:dyDescent="0.25">
      <c r="A33" t="s">
        <v>188</v>
      </c>
      <c r="B33" t="s">
        <v>134</v>
      </c>
      <c r="C33" t="s">
        <v>10</v>
      </c>
      <c r="D33">
        <v>2</v>
      </c>
      <c r="E33">
        <v>481</v>
      </c>
      <c r="F33">
        <v>962</v>
      </c>
      <c r="G33" t="s">
        <v>33</v>
      </c>
      <c r="H33" t="s">
        <v>26</v>
      </c>
    </row>
    <row r="34" spans="1:8" x14ac:dyDescent="0.25">
      <c r="A34" t="s">
        <v>188</v>
      </c>
      <c r="B34" t="s">
        <v>67</v>
      </c>
      <c r="C34" t="s">
        <v>27</v>
      </c>
      <c r="D34">
        <v>2</v>
      </c>
      <c r="E34">
        <v>169</v>
      </c>
      <c r="F34">
        <v>338</v>
      </c>
      <c r="G34" t="s">
        <v>51</v>
      </c>
      <c r="H34" t="s">
        <v>19</v>
      </c>
    </row>
    <row r="35" spans="1:8" x14ac:dyDescent="0.25">
      <c r="A35" t="s">
        <v>188</v>
      </c>
      <c r="B35" t="s">
        <v>181</v>
      </c>
      <c r="C35" t="s">
        <v>29</v>
      </c>
      <c r="D35">
        <v>3</v>
      </c>
      <c r="E35">
        <v>129</v>
      </c>
      <c r="F35">
        <v>387</v>
      </c>
      <c r="G35" t="s">
        <v>93</v>
      </c>
      <c r="H35" t="s">
        <v>12</v>
      </c>
    </row>
    <row r="36" spans="1:8" x14ac:dyDescent="0.25">
      <c r="A36" t="s">
        <v>188</v>
      </c>
      <c r="B36" t="s">
        <v>43</v>
      </c>
      <c r="C36" t="s">
        <v>40</v>
      </c>
      <c r="D36">
        <v>1</v>
      </c>
      <c r="E36">
        <v>112</v>
      </c>
      <c r="F36">
        <v>112</v>
      </c>
      <c r="G36" t="s">
        <v>45</v>
      </c>
      <c r="H36" t="s">
        <v>12</v>
      </c>
    </row>
    <row r="37" spans="1:8" x14ac:dyDescent="0.25">
      <c r="A37" t="s">
        <v>188</v>
      </c>
      <c r="B37" t="s">
        <v>61</v>
      </c>
      <c r="C37" t="s">
        <v>44</v>
      </c>
      <c r="D37">
        <v>2</v>
      </c>
      <c r="E37">
        <v>219</v>
      </c>
      <c r="F37">
        <v>438</v>
      </c>
      <c r="G37" t="s">
        <v>62</v>
      </c>
      <c r="H37" t="s">
        <v>19</v>
      </c>
    </row>
    <row r="38" spans="1:8" x14ac:dyDescent="0.25">
      <c r="A38" t="s">
        <v>188</v>
      </c>
      <c r="B38" t="s">
        <v>9</v>
      </c>
      <c r="C38" t="s">
        <v>44</v>
      </c>
      <c r="D38">
        <v>1</v>
      </c>
      <c r="E38">
        <v>465</v>
      </c>
      <c r="F38">
        <v>465</v>
      </c>
      <c r="G38" t="s">
        <v>11</v>
      </c>
      <c r="H38" t="s">
        <v>12</v>
      </c>
    </row>
    <row r="39" spans="1:8" x14ac:dyDescent="0.25">
      <c r="A39" t="s">
        <v>189</v>
      </c>
      <c r="B39" t="s">
        <v>109</v>
      </c>
      <c r="C39" t="s">
        <v>44</v>
      </c>
      <c r="D39">
        <v>2</v>
      </c>
      <c r="E39">
        <v>482</v>
      </c>
      <c r="F39">
        <v>964</v>
      </c>
      <c r="G39" t="s">
        <v>110</v>
      </c>
      <c r="H39" t="s">
        <v>26</v>
      </c>
    </row>
    <row r="40" spans="1:8" x14ac:dyDescent="0.25">
      <c r="A40" t="s">
        <v>189</v>
      </c>
      <c r="B40" t="s">
        <v>128</v>
      </c>
      <c r="C40" t="s">
        <v>37</v>
      </c>
      <c r="D40">
        <v>3</v>
      </c>
      <c r="E40">
        <v>238</v>
      </c>
      <c r="F40">
        <v>714</v>
      </c>
      <c r="G40" t="s">
        <v>73</v>
      </c>
      <c r="H40" t="s">
        <v>26</v>
      </c>
    </row>
    <row r="41" spans="1:8" x14ac:dyDescent="0.25">
      <c r="A41" t="s">
        <v>189</v>
      </c>
      <c r="B41" t="s">
        <v>72</v>
      </c>
      <c r="C41" t="s">
        <v>37</v>
      </c>
      <c r="D41">
        <v>2</v>
      </c>
      <c r="E41">
        <v>370</v>
      </c>
      <c r="F41">
        <v>740</v>
      </c>
      <c r="G41" t="s">
        <v>73</v>
      </c>
      <c r="H41" t="s">
        <v>26</v>
      </c>
    </row>
    <row r="42" spans="1:8" x14ac:dyDescent="0.25">
      <c r="A42" t="s">
        <v>189</v>
      </c>
      <c r="B42" t="s">
        <v>184</v>
      </c>
      <c r="C42" t="s">
        <v>37</v>
      </c>
      <c r="D42">
        <v>2</v>
      </c>
      <c r="E42">
        <v>181</v>
      </c>
      <c r="F42">
        <v>362</v>
      </c>
      <c r="G42" t="s">
        <v>88</v>
      </c>
      <c r="H42" t="s">
        <v>26</v>
      </c>
    </row>
    <row r="43" spans="1:8" x14ac:dyDescent="0.25">
      <c r="A43" t="s">
        <v>189</v>
      </c>
      <c r="B43" t="s">
        <v>74</v>
      </c>
      <c r="C43" t="s">
        <v>29</v>
      </c>
      <c r="D43">
        <v>1</v>
      </c>
      <c r="E43">
        <v>101</v>
      </c>
      <c r="F43">
        <v>101</v>
      </c>
      <c r="G43" t="s">
        <v>69</v>
      </c>
      <c r="H43" t="s">
        <v>12</v>
      </c>
    </row>
    <row r="44" spans="1:8" x14ac:dyDescent="0.25">
      <c r="A44" t="s">
        <v>189</v>
      </c>
      <c r="B44" t="s">
        <v>150</v>
      </c>
      <c r="C44" t="s">
        <v>32</v>
      </c>
      <c r="D44">
        <v>14</v>
      </c>
      <c r="E44">
        <v>499</v>
      </c>
      <c r="F44">
        <v>6986</v>
      </c>
      <c r="G44" t="s">
        <v>11</v>
      </c>
      <c r="H44" t="s">
        <v>12</v>
      </c>
    </row>
    <row r="45" spans="1:8" x14ac:dyDescent="0.25">
      <c r="A45" t="s">
        <v>190</v>
      </c>
      <c r="B45" t="s">
        <v>99</v>
      </c>
      <c r="C45" t="s">
        <v>37</v>
      </c>
      <c r="D45">
        <v>4</v>
      </c>
      <c r="E45">
        <v>144</v>
      </c>
      <c r="F45">
        <v>576</v>
      </c>
      <c r="G45" t="s">
        <v>15</v>
      </c>
      <c r="H45" t="s">
        <v>16</v>
      </c>
    </row>
    <row r="46" spans="1:8" x14ac:dyDescent="0.25">
      <c r="A46" t="s">
        <v>190</v>
      </c>
      <c r="B46" t="s">
        <v>126</v>
      </c>
      <c r="C46" t="s">
        <v>37</v>
      </c>
      <c r="D46">
        <v>2</v>
      </c>
      <c r="E46">
        <v>265</v>
      </c>
      <c r="F46">
        <v>530</v>
      </c>
      <c r="G46" t="s">
        <v>78</v>
      </c>
      <c r="H46" t="s">
        <v>19</v>
      </c>
    </row>
    <row r="47" spans="1:8" x14ac:dyDescent="0.25">
      <c r="A47" t="s">
        <v>190</v>
      </c>
      <c r="B47" t="s">
        <v>134</v>
      </c>
      <c r="C47" t="s">
        <v>27</v>
      </c>
      <c r="D47">
        <v>2</v>
      </c>
      <c r="E47">
        <v>360</v>
      </c>
      <c r="F47">
        <v>720</v>
      </c>
      <c r="G47" t="s">
        <v>33</v>
      </c>
      <c r="H47" t="s">
        <v>26</v>
      </c>
    </row>
    <row r="48" spans="1:8" x14ac:dyDescent="0.25">
      <c r="A48" t="s">
        <v>190</v>
      </c>
      <c r="B48" t="s">
        <v>90</v>
      </c>
      <c r="C48" t="s">
        <v>44</v>
      </c>
      <c r="D48">
        <v>3</v>
      </c>
      <c r="E48">
        <v>103</v>
      </c>
      <c r="F48">
        <v>309</v>
      </c>
      <c r="G48" t="s">
        <v>21</v>
      </c>
      <c r="H48" t="s">
        <v>19</v>
      </c>
    </row>
    <row r="49" spans="1:8" x14ac:dyDescent="0.25">
      <c r="A49" t="s">
        <v>190</v>
      </c>
      <c r="B49" t="s">
        <v>119</v>
      </c>
      <c r="C49" t="s">
        <v>40</v>
      </c>
      <c r="D49">
        <v>3</v>
      </c>
      <c r="E49">
        <v>218</v>
      </c>
      <c r="F49">
        <v>654</v>
      </c>
      <c r="G49" t="s">
        <v>120</v>
      </c>
      <c r="H49" t="s">
        <v>16</v>
      </c>
    </row>
    <row r="50" spans="1:8" x14ac:dyDescent="0.25">
      <c r="A50" t="s">
        <v>190</v>
      </c>
      <c r="B50" t="s">
        <v>49</v>
      </c>
      <c r="C50" t="s">
        <v>40</v>
      </c>
      <c r="D50">
        <v>1</v>
      </c>
      <c r="E50">
        <v>439</v>
      </c>
      <c r="F50">
        <v>439</v>
      </c>
      <c r="G50" t="s">
        <v>41</v>
      </c>
      <c r="H50" t="s">
        <v>16</v>
      </c>
    </row>
    <row r="51" spans="1:8" x14ac:dyDescent="0.25">
      <c r="A51" t="s">
        <v>190</v>
      </c>
      <c r="B51" t="s">
        <v>43</v>
      </c>
      <c r="C51" t="s">
        <v>37</v>
      </c>
      <c r="D51">
        <v>1</v>
      </c>
      <c r="E51">
        <v>380</v>
      </c>
      <c r="F51">
        <v>380</v>
      </c>
      <c r="G51" t="s">
        <v>45</v>
      </c>
      <c r="H51" t="s">
        <v>12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58853-C676-46A8-A3DF-F078942371C4}">
  <sheetPr codeName="Sheet11"/>
  <dimension ref="A1:H51"/>
  <sheetViews>
    <sheetView workbookViewId="0">
      <selection sqref="A1:H51"/>
    </sheetView>
  </sheetViews>
  <sheetFormatPr defaultRowHeight="13.8" x14ac:dyDescent="0.25"/>
  <cols>
    <col min="1" max="1" width="9.5" customWidth="1"/>
    <col min="2" max="2" width="22.3984375" customWidth="1"/>
    <col min="3" max="3" width="23.796875" customWidth="1"/>
    <col min="4" max="4" width="7.5" customWidth="1"/>
    <col min="5" max="5" width="7.296875" customWidth="1"/>
    <col min="6" max="6" width="12" customWidth="1"/>
    <col min="7" max="7" width="10.59765625" customWidth="1"/>
    <col min="8" max="8" width="8.8984375" customWidth="1"/>
  </cols>
  <sheetData>
    <row r="1" spans="1:8" x14ac:dyDescent="0.25">
      <c r="A1" t="s">
        <v>0</v>
      </c>
      <c r="B1" t="s">
        <v>1</v>
      </c>
      <c r="C1" t="s">
        <v>2</v>
      </c>
      <c r="D1" t="s">
        <v>3</v>
      </c>
      <c r="E1" t="s">
        <v>4</v>
      </c>
      <c r="F1" t="s">
        <v>5</v>
      </c>
      <c r="G1" t="s">
        <v>6</v>
      </c>
      <c r="H1" t="s">
        <v>7</v>
      </c>
    </row>
    <row r="2" spans="1:8" x14ac:dyDescent="0.25">
      <c r="A2" t="s">
        <v>172</v>
      </c>
      <c r="B2" t="s">
        <v>34</v>
      </c>
      <c r="C2" t="s">
        <v>37</v>
      </c>
      <c r="D2">
        <v>2</v>
      </c>
      <c r="E2">
        <v>463</v>
      </c>
      <c r="F2">
        <v>926</v>
      </c>
      <c r="G2" t="s">
        <v>36</v>
      </c>
      <c r="H2" t="s">
        <v>16</v>
      </c>
    </row>
    <row r="3" spans="1:8" x14ac:dyDescent="0.25">
      <c r="A3" t="s">
        <v>172</v>
      </c>
      <c r="B3" t="s">
        <v>50</v>
      </c>
      <c r="C3" t="s">
        <v>14</v>
      </c>
      <c r="D3">
        <v>2</v>
      </c>
      <c r="E3">
        <v>230</v>
      </c>
      <c r="F3">
        <v>460</v>
      </c>
      <c r="G3" t="s">
        <v>51</v>
      </c>
      <c r="H3" t="s">
        <v>19</v>
      </c>
    </row>
    <row r="4" spans="1:8" x14ac:dyDescent="0.25">
      <c r="A4" t="s">
        <v>172</v>
      </c>
      <c r="B4" t="s">
        <v>43</v>
      </c>
      <c r="C4" t="s">
        <v>46</v>
      </c>
      <c r="D4">
        <v>1</v>
      </c>
      <c r="E4">
        <v>332</v>
      </c>
      <c r="F4">
        <v>332</v>
      </c>
      <c r="G4" t="s">
        <v>45</v>
      </c>
      <c r="H4" t="s">
        <v>12</v>
      </c>
    </row>
    <row r="5" spans="1:8" x14ac:dyDescent="0.25">
      <c r="A5" t="s">
        <v>173</v>
      </c>
      <c r="B5" t="s">
        <v>54</v>
      </c>
      <c r="C5" t="s">
        <v>40</v>
      </c>
      <c r="D5">
        <v>1</v>
      </c>
      <c r="E5">
        <v>309</v>
      </c>
      <c r="F5">
        <v>309</v>
      </c>
      <c r="G5" t="s">
        <v>15</v>
      </c>
      <c r="H5" t="s">
        <v>16</v>
      </c>
    </row>
    <row r="6" spans="1:8" x14ac:dyDescent="0.25">
      <c r="A6" t="s">
        <v>173</v>
      </c>
      <c r="B6" t="s">
        <v>115</v>
      </c>
      <c r="C6" t="s">
        <v>29</v>
      </c>
      <c r="D6">
        <v>1</v>
      </c>
      <c r="E6">
        <v>323</v>
      </c>
      <c r="F6">
        <v>323</v>
      </c>
      <c r="G6" t="s">
        <v>78</v>
      </c>
      <c r="H6" t="s">
        <v>19</v>
      </c>
    </row>
    <row r="7" spans="1:8" x14ac:dyDescent="0.25">
      <c r="A7" t="s">
        <v>173</v>
      </c>
      <c r="B7" t="s">
        <v>129</v>
      </c>
      <c r="C7" t="s">
        <v>14</v>
      </c>
      <c r="D7">
        <v>4</v>
      </c>
      <c r="E7">
        <v>370</v>
      </c>
      <c r="F7">
        <v>1480</v>
      </c>
      <c r="G7" t="s">
        <v>86</v>
      </c>
      <c r="H7" t="s">
        <v>16</v>
      </c>
    </row>
    <row r="8" spans="1:8" x14ac:dyDescent="0.25">
      <c r="A8" t="s">
        <v>173</v>
      </c>
      <c r="B8" t="s">
        <v>31</v>
      </c>
      <c r="C8" t="s">
        <v>10</v>
      </c>
      <c r="D8">
        <v>6</v>
      </c>
      <c r="E8">
        <v>116</v>
      </c>
      <c r="F8">
        <v>696</v>
      </c>
      <c r="G8" t="s">
        <v>33</v>
      </c>
      <c r="H8" t="s">
        <v>26</v>
      </c>
    </row>
    <row r="9" spans="1:8" x14ac:dyDescent="0.25">
      <c r="A9" t="s">
        <v>173</v>
      </c>
      <c r="B9" t="s">
        <v>91</v>
      </c>
      <c r="C9" t="s">
        <v>35</v>
      </c>
      <c r="D9">
        <v>2</v>
      </c>
      <c r="E9">
        <v>420</v>
      </c>
      <c r="F9">
        <v>840</v>
      </c>
      <c r="G9" t="s">
        <v>15</v>
      </c>
      <c r="H9" t="s">
        <v>16</v>
      </c>
    </row>
    <row r="10" spans="1:8" x14ac:dyDescent="0.25">
      <c r="A10" t="s">
        <v>173</v>
      </c>
      <c r="B10" t="s">
        <v>137</v>
      </c>
      <c r="C10" t="s">
        <v>40</v>
      </c>
      <c r="D10">
        <v>2</v>
      </c>
      <c r="E10">
        <v>301</v>
      </c>
      <c r="F10">
        <v>602</v>
      </c>
      <c r="G10" t="s">
        <v>45</v>
      </c>
      <c r="H10" t="s">
        <v>12</v>
      </c>
    </row>
    <row r="11" spans="1:8" x14ac:dyDescent="0.25">
      <c r="A11" t="s">
        <v>173</v>
      </c>
      <c r="B11" t="s">
        <v>112</v>
      </c>
      <c r="C11" t="s">
        <v>32</v>
      </c>
      <c r="D11">
        <v>3</v>
      </c>
      <c r="E11">
        <v>110</v>
      </c>
      <c r="F11">
        <v>330</v>
      </c>
      <c r="G11" t="s">
        <v>101</v>
      </c>
      <c r="H11" t="s">
        <v>12</v>
      </c>
    </row>
    <row r="12" spans="1:8" x14ac:dyDescent="0.25">
      <c r="A12" t="s">
        <v>173</v>
      </c>
      <c r="B12" t="s">
        <v>17</v>
      </c>
      <c r="C12" t="s">
        <v>10</v>
      </c>
      <c r="D12">
        <v>2</v>
      </c>
      <c r="E12">
        <v>461</v>
      </c>
      <c r="F12">
        <v>922</v>
      </c>
      <c r="G12" t="s">
        <v>18</v>
      </c>
      <c r="H12" t="s">
        <v>19</v>
      </c>
    </row>
    <row r="13" spans="1:8" x14ac:dyDescent="0.25">
      <c r="A13" t="s">
        <v>173</v>
      </c>
      <c r="B13" t="s">
        <v>126</v>
      </c>
      <c r="C13" t="s">
        <v>29</v>
      </c>
      <c r="D13">
        <v>3</v>
      </c>
      <c r="E13">
        <v>199</v>
      </c>
      <c r="F13">
        <v>597</v>
      </c>
      <c r="G13" t="s">
        <v>78</v>
      </c>
      <c r="H13" t="s">
        <v>19</v>
      </c>
    </row>
    <row r="14" spans="1:8" x14ac:dyDescent="0.25">
      <c r="A14" t="s">
        <v>173</v>
      </c>
      <c r="B14" t="s">
        <v>117</v>
      </c>
      <c r="C14" t="s">
        <v>40</v>
      </c>
      <c r="D14">
        <v>2</v>
      </c>
      <c r="E14">
        <v>352</v>
      </c>
      <c r="F14">
        <v>704</v>
      </c>
      <c r="G14" t="s">
        <v>51</v>
      </c>
      <c r="H14" t="s">
        <v>19</v>
      </c>
    </row>
    <row r="15" spans="1:8" x14ac:dyDescent="0.25">
      <c r="A15" t="s">
        <v>173</v>
      </c>
      <c r="B15" t="s">
        <v>31</v>
      </c>
      <c r="C15" t="s">
        <v>44</v>
      </c>
      <c r="D15">
        <v>3</v>
      </c>
      <c r="E15">
        <v>167</v>
      </c>
      <c r="F15">
        <v>501</v>
      </c>
      <c r="G15" t="s">
        <v>33</v>
      </c>
      <c r="H15" t="s">
        <v>26</v>
      </c>
    </row>
    <row r="16" spans="1:8" x14ac:dyDescent="0.25">
      <c r="A16" t="s">
        <v>174</v>
      </c>
      <c r="B16" t="s">
        <v>52</v>
      </c>
      <c r="C16" t="s">
        <v>24</v>
      </c>
      <c r="D16">
        <v>2</v>
      </c>
      <c r="E16">
        <v>238</v>
      </c>
      <c r="F16">
        <v>476</v>
      </c>
      <c r="G16" t="s">
        <v>15</v>
      </c>
      <c r="H16" t="s">
        <v>16</v>
      </c>
    </row>
    <row r="17" spans="1:8" x14ac:dyDescent="0.25">
      <c r="A17" t="s">
        <v>174</v>
      </c>
      <c r="B17" t="s">
        <v>117</v>
      </c>
      <c r="C17" t="s">
        <v>27</v>
      </c>
      <c r="D17">
        <v>14</v>
      </c>
      <c r="E17">
        <v>444</v>
      </c>
      <c r="F17">
        <v>6216</v>
      </c>
      <c r="G17" t="s">
        <v>51</v>
      </c>
      <c r="H17" t="s">
        <v>19</v>
      </c>
    </row>
    <row r="18" spans="1:8" x14ac:dyDescent="0.25">
      <c r="A18" t="s">
        <v>175</v>
      </c>
      <c r="B18" t="s">
        <v>105</v>
      </c>
      <c r="C18" t="s">
        <v>35</v>
      </c>
      <c r="D18">
        <v>2</v>
      </c>
      <c r="E18">
        <v>481</v>
      </c>
      <c r="F18">
        <v>962</v>
      </c>
      <c r="G18" t="s">
        <v>18</v>
      </c>
      <c r="H18" t="s">
        <v>19</v>
      </c>
    </row>
    <row r="19" spans="1:8" x14ac:dyDescent="0.25">
      <c r="A19" t="s">
        <v>175</v>
      </c>
      <c r="B19" t="s">
        <v>71</v>
      </c>
      <c r="C19" t="s">
        <v>44</v>
      </c>
      <c r="D19">
        <v>3</v>
      </c>
      <c r="E19">
        <v>301</v>
      </c>
      <c r="F19">
        <v>903</v>
      </c>
      <c r="G19" t="s">
        <v>15</v>
      </c>
      <c r="H19" t="s">
        <v>16</v>
      </c>
    </row>
    <row r="20" spans="1:8" x14ac:dyDescent="0.25">
      <c r="A20" t="s">
        <v>175</v>
      </c>
      <c r="B20" t="s">
        <v>63</v>
      </c>
      <c r="C20" t="s">
        <v>46</v>
      </c>
      <c r="D20">
        <v>2</v>
      </c>
      <c r="E20">
        <v>243</v>
      </c>
      <c r="F20">
        <v>486</v>
      </c>
      <c r="G20" t="s">
        <v>64</v>
      </c>
      <c r="H20" t="s">
        <v>19</v>
      </c>
    </row>
    <row r="21" spans="1:8" x14ac:dyDescent="0.25">
      <c r="A21" t="s">
        <v>175</v>
      </c>
      <c r="B21" t="s">
        <v>77</v>
      </c>
      <c r="C21" t="s">
        <v>14</v>
      </c>
      <c r="D21">
        <v>2</v>
      </c>
      <c r="E21">
        <v>314</v>
      </c>
      <c r="F21">
        <v>628</v>
      </c>
      <c r="G21" t="s">
        <v>78</v>
      </c>
      <c r="H21" t="s">
        <v>19</v>
      </c>
    </row>
    <row r="22" spans="1:8" x14ac:dyDescent="0.25">
      <c r="A22" t="s">
        <v>175</v>
      </c>
      <c r="B22" t="s">
        <v>49</v>
      </c>
      <c r="C22" t="s">
        <v>44</v>
      </c>
      <c r="D22">
        <v>3</v>
      </c>
      <c r="E22">
        <v>277</v>
      </c>
      <c r="F22">
        <v>831</v>
      </c>
      <c r="G22" t="s">
        <v>41</v>
      </c>
      <c r="H22" t="s">
        <v>16</v>
      </c>
    </row>
    <row r="23" spans="1:8" x14ac:dyDescent="0.25">
      <c r="A23" t="s">
        <v>176</v>
      </c>
      <c r="B23" t="s">
        <v>63</v>
      </c>
      <c r="C23" t="s">
        <v>37</v>
      </c>
      <c r="D23">
        <v>1</v>
      </c>
      <c r="E23">
        <v>164</v>
      </c>
      <c r="F23">
        <v>164</v>
      </c>
      <c r="G23" t="s">
        <v>64</v>
      </c>
      <c r="H23" t="s">
        <v>19</v>
      </c>
    </row>
    <row r="24" spans="1:8" x14ac:dyDescent="0.25">
      <c r="A24" t="s">
        <v>176</v>
      </c>
      <c r="B24" t="s">
        <v>63</v>
      </c>
      <c r="C24" t="s">
        <v>27</v>
      </c>
      <c r="D24">
        <v>1</v>
      </c>
      <c r="E24">
        <v>208</v>
      </c>
      <c r="F24">
        <v>208</v>
      </c>
      <c r="G24" t="s">
        <v>64</v>
      </c>
      <c r="H24" t="s">
        <v>19</v>
      </c>
    </row>
    <row r="25" spans="1:8" x14ac:dyDescent="0.25">
      <c r="A25" t="s">
        <v>176</v>
      </c>
      <c r="B25" t="s">
        <v>137</v>
      </c>
      <c r="C25" t="s">
        <v>10</v>
      </c>
      <c r="D25">
        <v>1</v>
      </c>
      <c r="E25">
        <v>162</v>
      </c>
      <c r="F25">
        <v>162</v>
      </c>
      <c r="G25" t="s">
        <v>45</v>
      </c>
      <c r="H25" t="s">
        <v>12</v>
      </c>
    </row>
    <row r="26" spans="1:8" x14ac:dyDescent="0.25">
      <c r="A26" t="s">
        <v>176</v>
      </c>
      <c r="B26" t="s">
        <v>141</v>
      </c>
      <c r="C26" t="s">
        <v>37</v>
      </c>
      <c r="D26">
        <v>3</v>
      </c>
      <c r="E26">
        <v>196</v>
      </c>
      <c r="F26">
        <v>588</v>
      </c>
      <c r="G26" t="s">
        <v>45</v>
      </c>
      <c r="H26" t="s">
        <v>12</v>
      </c>
    </row>
    <row r="27" spans="1:8" x14ac:dyDescent="0.25">
      <c r="A27" t="s">
        <v>176</v>
      </c>
      <c r="B27" t="s">
        <v>94</v>
      </c>
      <c r="C27" t="s">
        <v>44</v>
      </c>
      <c r="D27">
        <v>14</v>
      </c>
      <c r="E27">
        <v>285</v>
      </c>
      <c r="F27">
        <v>3990</v>
      </c>
      <c r="G27" t="s">
        <v>25</v>
      </c>
      <c r="H27" t="s">
        <v>26</v>
      </c>
    </row>
    <row r="28" spans="1:8" x14ac:dyDescent="0.25">
      <c r="A28" t="s">
        <v>176</v>
      </c>
      <c r="B28" t="s">
        <v>39</v>
      </c>
      <c r="C28" t="s">
        <v>44</v>
      </c>
      <c r="D28">
        <v>2</v>
      </c>
      <c r="E28">
        <v>113</v>
      </c>
      <c r="F28">
        <v>226</v>
      </c>
      <c r="G28" t="s">
        <v>41</v>
      </c>
      <c r="H28" t="s">
        <v>16</v>
      </c>
    </row>
    <row r="29" spans="1:8" x14ac:dyDescent="0.25">
      <c r="A29" t="s">
        <v>176</v>
      </c>
      <c r="B29" t="s">
        <v>115</v>
      </c>
      <c r="C29" t="s">
        <v>37</v>
      </c>
      <c r="D29">
        <v>3</v>
      </c>
      <c r="E29">
        <v>107</v>
      </c>
      <c r="F29">
        <v>321</v>
      </c>
      <c r="G29" t="s">
        <v>78</v>
      </c>
      <c r="H29" t="s">
        <v>19</v>
      </c>
    </row>
    <row r="30" spans="1:8" x14ac:dyDescent="0.25">
      <c r="A30" t="s">
        <v>177</v>
      </c>
      <c r="B30" t="s">
        <v>105</v>
      </c>
      <c r="C30" t="s">
        <v>40</v>
      </c>
      <c r="D30">
        <v>2</v>
      </c>
      <c r="E30">
        <v>407</v>
      </c>
      <c r="F30">
        <v>814</v>
      </c>
      <c r="G30" t="s">
        <v>18</v>
      </c>
      <c r="H30" t="s">
        <v>19</v>
      </c>
    </row>
    <row r="31" spans="1:8" x14ac:dyDescent="0.25">
      <c r="A31" t="s">
        <v>177</v>
      </c>
      <c r="B31" t="s">
        <v>34</v>
      </c>
      <c r="C31" t="s">
        <v>46</v>
      </c>
      <c r="D31">
        <v>1</v>
      </c>
      <c r="E31">
        <v>447</v>
      </c>
      <c r="F31">
        <v>447</v>
      </c>
      <c r="G31" t="s">
        <v>36</v>
      </c>
      <c r="H31" t="s">
        <v>16</v>
      </c>
    </row>
    <row r="32" spans="1:8" x14ac:dyDescent="0.25">
      <c r="A32" t="s">
        <v>177</v>
      </c>
      <c r="B32" t="s">
        <v>71</v>
      </c>
      <c r="C32" t="s">
        <v>27</v>
      </c>
      <c r="D32">
        <v>1</v>
      </c>
      <c r="E32">
        <v>121</v>
      </c>
      <c r="F32">
        <v>121</v>
      </c>
      <c r="G32" t="s">
        <v>15</v>
      </c>
      <c r="H32" t="s">
        <v>16</v>
      </c>
    </row>
    <row r="33" spans="1:8" x14ac:dyDescent="0.25">
      <c r="A33" t="s">
        <v>178</v>
      </c>
      <c r="B33" t="s">
        <v>100</v>
      </c>
      <c r="C33" t="s">
        <v>32</v>
      </c>
      <c r="D33">
        <v>1</v>
      </c>
      <c r="E33">
        <v>459</v>
      </c>
      <c r="F33">
        <v>459</v>
      </c>
      <c r="G33" t="s">
        <v>101</v>
      </c>
      <c r="H33" t="s">
        <v>12</v>
      </c>
    </row>
    <row r="34" spans="1:8" x14ac:dyDescent="0.25">
      <c r="A34" t="s">
        <v>178</v>
      </c>
      <c r="B34" t="s">
        <v>124</v>
      </c>
      <c r="C34" t="s">
        <v>32</v>
      </c>
      <c r="D34">
        <v>1</v>
      </c>
      <c r="E34">
        <v>287</v>
      </c>
      <c r="F34">
        <v>287</v>
      </c>
      <c r="G34" t="s">
        <v>88</v>
      </c>
      <c r="H34" t="s">
        <v>26</v>
      </c>
    </row>
    <row r="35" spans="1:8" x14ac:dyDescent="0.25">
      <c r="A35" t="s">
        <v>178</v>
      </c>
      <c r="B35" t="s">
        <v>42</v>
      </c>
      <c r="C35" t="s">
        <v>24</v>
      </c>
      <c r="D35">
        <v>3</v>
      </c>
      <c r="E35">
        <v>368</v>
      </c>
      <c r="F35">
        <v>1104</v>
      </c>
      <c r="G35" t="s">
        <v>15</v>
      </c>
      <c r="H35" t="s">
        <v>16</v>
      </c>
    </row>
    <row r="36" spans="1:8" x14ac:dyDescent="0.25">
      <c r="A36" t="s">
        <v>178</v>
      </c>
      <c r="B36" t="s">
        <v>63</v>
      </c>
      <c r="C36" t="s">
        <v>27</v>
      </c>
      <c r="D36">
        <v>3</v>
      </c>
      <c r="E36">
        <v>106</v>
      </c>
      <c r="F36">
        <v>318</v>
      </c>
      <c r="G36" t="s">
        <v>64</v>
      </c>
      <c r="H36" t="s">
        <v>19</v>
      </c>
    </row>
    <row r="37" spans="1:8" x14ac:dyDescent="0.25">
      <c r="A37" t="s">
        <v>179</v>
      </c>
      <c r="B37" t="s">
        <v>150</v>
      </c>
      <c r="C37" t="s">
        <v>32</v>
      </c>
      <c r="D37">
        <v>2</v>
      </c>
      <c r="E37">
        <v>497</v>
      </c>
      <c r="F37">
        <v>994</v>
      </c>
      <c r="G37" t="s">
        <v>11</v>
      </c>
      <c r="H37" t="s">
        <v>12</v>
      </c>
    </row>
    <row r="38" spans="1:8" x14ac:dyDescent="0.25">
      <c r="A38" t="s">
        <v>179</v>
      </c>
      <c r="B38" t="s">
        <v>99</v>
      </c>
      <c r="C38" t="s">
        <v>29</v>
      </c>
      <c r="D38">
        <v>19</v>
      </c>
      <c r="E38">
        <v>337</v>
      </c>
      <c r="F38">
        <v>6403</v>
      </c>
      <c r="G38" t="s">
        <v>15</v>
      </c>
      <c r="H38" t="s">
        <v>16</v>
      </c>
    </row>
    <row r="39" spans="1:8" x14ac:dyDescent="0.25">
      <c r="A39" t="s">
        <v>179</v>
      </c>
      <c r="B39" t="s">
        <v>100</v>
      </c>
      <c r="C39" t="s">
        <v>46</v>
      </c>
      <c r="D39">
        <v>3</v>
      </c>
      <c r="E39">
        <v>206</v>
      </c>
      <c r="F39">
        <v>618</v>
      </c>
      <c r="G39" t="s">
        <v>101</v>
      </c>
      <c r="H39" t="s">
        <v>12</v>
      </c>
    </row>
    <row r="40" spans="1:8" x14ac:dyDescent="0.25">
      <c r="A40" t="s">
        <v>179</v>
      </c>
      <c r="B40" t="s">
        <v>77</v>
      </c>
      <c r="C40" t="s">
        <v>46</v>
      </c>
      <c r="D40">
        <v>2</v>
      </c>
      <c r="E40">
        <v>286</v>
      </c>
      <c r="F40">
        <v>572</v>
      </c>
      <c r="G40" t="s">
        <v>78</v>
      </c>
      <c r="H40" t="s">
        <v>19</v>
      </c>
    </row>
    <row r="41" spans="1:8" x14ac:dyDescent="0.25">
      <c r="A41" t="s">
        <v>179</v>
      </c>
      <c r="B41" t="s">
        <v>76</v>
      </c>
      <c r="C41" t="s">
        <v>40</v>
      </c>
      <c r="D41">
        <v>3</v>
      </c>
      <c r="E41">
        <v>357</v>
      </c>
      <c r="F41">
        <v>1071</v>
      </c>
      <c r="G41" t="s">
        <v>57</v>
      </c>
      <c r="H41" t="s">
        <v>16</v>
      </c>
    </row>
    <row r="42" spans="1:8" x14ac:dyDescent="0.25">
      <c r="A42" t="s">
        <v>179</v>
      </c>
      <c r="B42" t="s">
        <v>63</v>
      </c>
      <c r="C42" t="s">
        <v>46</v>
      </c>
      <c r="D42">
        <v>1</v>
      </c>
      <c r="E42">
        <v>163</v>
      </c>
      <c r="F42">
        <v>163</v>
      </c>
      <c r="G42" t="s">
        <v>64</v>
      </c>
      <c r="H42" t="s">
        <v>19</v>
      </c>
    </row>
    <row r="43" spans="1:8" x14ac:dyDescent="0.25">
      <c r="A43" t="s">
        <v>179</v>
      </c>
      <c r="B43" t="s">
        <v>48</v>
      </c>
      <c r="C43" t="s">
        <v>37</v>
      </c>
      <c r="D43">
        <v>4</v>
      </c>
      <c r="E43">
        <v>469</v>
      </c>
      <c r="F43">
        <v>1876</v>
      </c>
      <c r="G43" t="s">
        <v>33</v>
      </c>
      <c r="H43" t="s">
        <v>26</v>
      </c>
    </row>
    <row r="44" spans="1:8" x14ac:dyDescent="0.25">
      <c r="A44" t="s">
        <v>180</v>
      </c>
      <c r="B44" t="s">
        <v>162</v>
      </c>
      <c r="C44" t="s">
        <v>40</v>
      </c>
      <c r="D44">
        <v>1</v>
      </c>
      <c r="E44">
        <v>287</v>
      </c>
      <c r="F44">
        <v>287</v>
      </c>
      <c r="G44" t="s">
        <v>120</v>
      </c>
      <c r="H44" t="s">
        <v>16</v>
      </c>
    </row>
    <row r="45" spans="1:8" x14ac:dyDescent="0.25">
      <c r="A45" t="s">
        <v>180</v>
      </c>
      <c r="B45" t="s">
        <v>92</v>
      </c>
      <c r="C45" t="s">
        <v>24</v>
      </c>
      <c r="D45">
        <v>1</v>
      </c>
      <c r="E45">
        <v>299</v>
      </c>
      <c r="F45">
        <v>299</v>
      </c>
      <c r="G45" t="s">
        <v>93</v>
      </c>
      <c r="H45" t="s">
        <v>12</v>
      </c>
    </row>
    <row r="46" spans="1:8" x14ac:dyDescent="0.25">
      <c r="A46" t="s">
        <v>180</v>
      </c>
      <c r="B46" t="s">
        <v>147</v>
      </c>
      <c r="C46" t="s">
        <v>37</v>
      </c>
      <c r="D46">
        <v>19</v>
      </c>
      <c r="E46">
        <v>329</v>
      </c>
      <c r="F46">
        <v>6251</v>
      </c>
      <c r="G46" t="s">
        <v>41</v>
      </c>
      <c r="H46" t="s">
        <v>16</v>
      </c>
    </row>
    <row r="47" spans="1:8" x14ac:dyDescent="0.25">
      <c r="A47" t="s">
        <v>180</v>
      </c>
      <c r="B47" t="s">
        <v>181</v>
      </c>
      <c r="C47" t="s">
        <v>32</v>
      </c>
      <c r="D47">
        <v>2</v>
      </c>
      <c r="E47">
        <v>266</v>
      </c>
      <c r="F47">
        <v>532</v>
      </c>
      <c r="G47" t="s">
        <v>93</v>
      </c>
      <c r="H47" t="s">
        <v>12</v>
      </c>
    </row>
    <row r="48" spans="1:8" x14ac:dyDescent="0.25">
      <c r="A48" t="s">
        <v>180</v>
      </c>
      <c r="B48" t="s">
        <v>99</v>
      </c>
      <c r="C48" t="s">
        <v>32</v>
      </c>
      <c r="D48">
        <v>3</v>
      </c>
      <c r="E48">
        <v>434</v>
      </c>
      <c r="F48">
        <v>1302</v>
      </c>
      <c r="G48" t="s">
        <v>15</v>
      </c>
      <c r="H48" t="s">
        <v>16</v>
      </c>
    </row>
    <row r="49" spans="1:8" x14ac:dyDescent="0.25">
      <c r="A49" t="s">
        <v>180</v>
      </c>
      <c r="B49" t="s">
        <v>159</v>
      </c>
      <c r="C49" t="s">
        <v>44</v>
      </c>
      <c r="D49">
        <v>1</v>
      </c>
      <c r="E49">
        <v>448</v>
      </c>
      <c r="F49">
        <v>448</v>
      </c>
      <c r="G49" t="s">
        <v>73</v>
      </c>
      <c r="H49" t="s">
        <v>26</v>
      </c>
    </row>
    <row r="50" spans="1:8" x14ac:dyDescent="0.25">
      <c r="A50" t="s">
        <v>182</v>
      </c>
      <c r="B50" t="s">
        <v>59</v>
      </c>
      <c r="C50" t="s">
        <v>40</v>
      </c>
      <c r="D50">
        <v>3</v>
      </c>
      <c r="E50">
        <v>250</v>
      </c>
      <c r="F50">
        <v>750</v>
      </c>
      <c r="G50" t="s">
        <v>41</v>
      </c>
      <c r="H50" t="s">
        <v>16</v>
      </c>
    </row>
    <row r="51" spans="1:8" x14ac:dyDescent="0.25">
      <c r="A51" t="s">
        <v>182</v>
      </c>
      <c r="B51" t="s">
        <v>63</v>
      </c>
      <c r="C51" t="s">
        <v>40</v>
      </c>
      <c r="D51">
        <v>3</v>
      </c>
      <c r="E51">
        <v>405</v>
      </c>
      <c r="F51">
        <v>1215</v>
      </c>
      <c r="G51" t="s">
        <v>64</v>
      </c>
      <c r="H51" t="s">
        <v>19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F1F64-ED05-41D4-9B19-FD86AC88E390}">
  <sheetPr codeName="Sheet12"/>
  <dimension ref="A1:H51"/>
  <sheetViews>
    <sheetView workbookViewId="0">
      <selection sqref="A1:H51"/>
    </sheetView>
  </sheetViews>
  <sheetFormatPr defaultRowHeight="13.8" x14ac:dyDescent="0.25"/>
  <cols>
    <col min="1" max="1" width="9.5" customWidth="1"/>
    <col min="2" max="2" width="19.8984375" customWidth="1"/>
    <col min="3" max="3" width="23.796875" customWidth="1"/>
    <col min="4" max="4" width="7.5" customWidth="1"/>
    <col min="5" max="5" width="7.296875" customWidth="1"/>
    <col min="6" max="6" width="12" customWidth="1"/>
    <col min="7" max="7" width="10.59765625" customWidth="1"/>
    <col min="8" max="8" width="8.8984375" customWidth="1"/>
  </cols>
  <sheetData>
    <row r="1" spans="1:8" x14ac:dyDescent="0.25">
      <c r="A1" t="s">
        <v>0</v>
      </c>
      <c r="B1" t="s">
        <v>1</v>
      </c>
      <c r="C1" t="s">
        <v>2</v>
      </c>
      <c r="D1" t="s">
        <v>3</v>
      </c>
      <c r="E1" t="s">
        <v>4</v>
      </c>
      <c r="F1" t="s">
        <v>5</v>
      </c>
      <c r="G1" t="s">
        <v>6</v>
      </c>
      <c r="H1" t="s">
        <v>7</v>
      </c>
    </row>
    <row r="2" spans="1:8" x14ac:dyDescent="0.25">
      <c r="A2" t="s">
        <v>161</v>
      </c>
      <c r="B2" t="s">
        <v>66</v>
      </c>
      <c r="C2" t="s">
        <v>14</v>
      </c>
      <c r="D2">
        <v>1</v>
      </c>
      <c r="E2">
        <v>222</v>
      </c>
      <c r="F2">
        <v>222</v>
      </c>
      <c r="G2" t="s">
        <v>18</v>
      </c>
      <c r="H2" t="s">
        <v>19</v>
      </c>
    </row>
    <row r="3" spans="1:8" x14ac:dyDescent="0.25">
      <c r="A3" t="s">
        <v>161</v>
      </c>
      <c r="B3" t="s">
        <v>90</v>
      </c>
      <c r="C3" t="s">
        <v>40</v>
      </c>
      <c r="D3">
        <v>1</v>
      </c>
      <c r="E3">
        <v>199</v>
      </c>
      <c r="F3">
        <v>199</v>
      </c>
      <c r="G3" t="s">
        <v>21</v>
      </c>
      <c r="H3" t="s">
        <v>19</v>
      </c>
    </row>
    <row r="4" spans="1:8" x14ac:dyDescent="0.25">
      <c r="A4" t="s">
        <v>161</v>
      </c>
      <c r="B4" t="s">
        <v>23</v>
      </c>
      <c r="C4" t="s">
        <v>27</v>
      </c>
      <c r="D4">
        <v>3</v>
      </c>
      <c r="E4">
        <v>239</v>
      </c>
      <c r="F4">
        <v>717</v>
      </c>
      <c r="G4" t="s">
        <v>25</v>
      </c>
      <c r="H4" t="s">
        <v>26</v>
      </c>
    </row>
    <row r="5" spans="1:8" x14ac:dyDescent="0.25">
      <c r="A5" t="s">
        <v>161</v>
      </c>
      <c r="B5" t="s">
        <v>162</v>
      </c>
      <c r="C5" t="s">
        <v>37</v>
      </c>
      <c r="D5">
        <v>14</v>
      </c>
      <c r="E5">
        <v>121</v>
      </c>
      <c r="F5">
        <v>1694</v>
      </c>
      <c r="G5" t="s">
        <v>120</v>
      </c>
      <c r="H5" t="s">
        <v>16</v>
      </c>
    </row>
    <row r="6" spans="1:8" x14ac:dyDescent="0.25">
      <c r="A6" t="s">
        <v>161</v>
      </c>
      <c r="B6" t="s">
        <v>49</v>
      </c>
      <c r="C6" t="s">
        <v>27</v>
      </c>
      <c r="D6">
        <v>3</v>
      </c>
      <c r="E6">
        <v>171</v>
      </c>
      <c r="F6">
        <v>513</v>
      </c>
      <c r="G6" t="s">
        <v>41</v>
      </c>
      <c r="H6" t="s">
        <v>16</v>
      </c>
    </row>
    <row r="7" spans="1:8" x14ac:dyDescent="0.25">
      <c r="A7" t="s">
        <v>163</v>
      </c>
      <c r="B7" t="s">
        <v>49</v>
      </c>
      <c r="C7" t="s">
        <v>24</v>
      </c>
      <c r="D7">
        <v>2</v>
      </c>
      <c r="E7">
        <v>320</v>
      </c>
      <c r="F7">
        <v>640</v>
      </c>
      <c r="G7" t="s">
        <v>41</v>
      </c>
      <c r="H7" t="s">
        <v>16</v>
      </c>
    </row>
    <row r="8" spans="1:8" x14ac:dyDescent="0.25">
      <c r="A8" t="s">
        <v>163</v>
      </c>
      <c r="B8" t="s">
        <v>109</v>
      </c>
      <c r="C8" t="s">
        <v>40</v>
      </c>
      <c r="D8">
        <v>2</v>
      </c>
      <c r="E8">
        <v>406</v>
      </c>
      <c r="F8">
        <v>812</v>
      </c>
      <c r="G8" t="s">
        <v>110</v>
      </c>
      <c r="H8" t="s">
        <v>26</v>
      </c>
    </row>
    <row r="9" spans="1:8" x14ac:dyDescent="0.25">
      <c r="A9" t="s">
        <v>163</v>
      </c>
      <c r="B9" t="s">
        <v>126</v>
      </c>
      <c r="C9" t="s">
        <v>29</v>
      </c>
      <c r="D9">
        <v>3</v>
      </c>
      <c r="E9">
        <v>356</v>
      </c>
      <c r="F9">
        <v>1068</v>
      </c>
      <c r="G9" t="s">
        <v>78</v>
      </c>
      <c r="H9" t="s">
        <v>19</v>
      </c>
    </row>
    <row r="10" spans="1:8" x14ac:dyDescent="0.25">
      <c r="A10" t="s">
        <v>163</v>
      </c>
      <c r="B10" t="s">
        <v>109</v>
      </c>
      <c r="C10" t="s">
        <v>27</v>
      </c>
      <c r="D10">
        <v>1</v>
      </c>
      <c r="E10">
        <v>202</v>
      </c>
      <c r="F10">
        <v>202</v>
      </c>
      <c r="G10" t="s">
        <v>110</v>
      </c>
      <c r="H10" t="s">
        <v>26</v>
      </c>
    </row>
    <row r="11" spans="1:8" x14ac:dyDescent="0.25">
      <c r="A11" t="s">
        <v>163</v>
      </c>
      <c r="B11" t="s">
        <v>54</v>
      </c>
      <c r="C11" t="s">
        <v>24</v>
      </c>
      <c r="D11">
        <v>2</v>
      </c>
      <c r="E11">
        <v>210</v>
      </c>
      <c r="F11">
        <v>420</v>
      </c>
      <c r="G11" t="s">
        <v>15</v>
      </c>
      <c r="H11" t="s">
        <v>16</v>
      </c>
    </row>
    <row r="12" spans="1:8" x14ac:dyDescent="0.25">
      <c r="A12" t="s">
        <v>163</v>
      </c>
      <c r="B12" t="s">
        <v>119</v>
      </c>
      <c r="C12" t="s">
        <v>40</v>
      </c>
      <c r="D12">
        <v>2</v>
      </c>
      <c r="E12">
        <v>399</v>
      </c>
      <c r="F12">
        <v>798</v>
      </c>
      <c r="G12" t="s">
        <v>120</v>
      </c>
      <c r="H12" t="s">
        <v>16</v>
      </c>
    </row>
    <row r="13" spans="1:8" x14ac:dyDescent="0.25">
      <c r="A13" t="s">
        <v>164</v>
      </c>
      <c r="B13" t="s">
        <v>34</v>
      </c>
      <c r="C13" t="s">
        <v>14</v>
      </c>
      <c r="D13">
        <v>2</v>
      </c>
      <c r="E13">
        <v>471</v>
      </c>
      <c r="F13">
        <v>942</v>
      </c>
      <c r="G13" t="s">
        <v>36</v>
      </c>
      <c r="H13" t="s">
        <v>16</v>
      </c>
    </row>
    <row r="14" spans="1:8" x14ac:dyDescent="0.25">
      <c r="A14" t="s">
        <v>164</v>
      </c>
      <c r="B14" t="s">
        <v>117</v>
      </c>
      <c r="C14" t="s">
        <v>27</v>
      </c>
      <c r="D14">
        <v>4</v>
      </c>
      <c r="E14">
        <v>251</v>
      </c>
      <c r="F14">
        <v>1004</v>
      </c>
      <c r="G14" t="s">
        <v>51</v>
      </c>
      <c r="H14" t="s">
        <v>19</v>
      </c>
    </row>
    <row r="15" spans="1:8" x14ac:dyDescent="0.25">
      <c r="A15" t="s">
        <v>165</v>
      </c>
      <c r="B15" t="s">
        <v>83</v>
      </c>
      <c r="C15" t="s">
        <v>32</v>
      </c>
      <c r="D15">
        <v>4</v>
      </c>
      <c r="E15">
        <v>177</v>
      </c>
      <c r="F15">
        <v>708</v>
      </c>
      <c r="G15" t="s">
        <v>36</v>
      </c>
      <c r="H15" t="s">
        <v>16</v>
      </c>
    </row>
    <row r="16" spans="1:8" x14ac:dyDescent="0.25">
      <c r="A16" t="s">
        <v>165</v>
      </c>
      <c r="B16" t="s">
        <v>48</v>
      </c>
      <c r="C16" t="s">
        <v>40</v>
      </c>
      <c r="D16">
        <v>5</v>
      </c>
      <c r="E16">
        <v>333</v>
      </c>
      <c r="F16">
        <v>1665</v>
      </c>
      <c r="G16" t="s">
        <v>33</v>
      </c>
      <c r="H16" t="s">
        <v>26</v>
      </c>
    </row>
    <row r="17" spans="1:8" x14ac:dyDescent="0.25">
      <c r="A17" t="s">
        <v>165</v>
      </c>
      <c r="B17" t="s">
        <v>85</v>
      </c>
      <c r="C17" t="s">
        <v>40</v>
      </c>
      <c r="D17">
        <v>3</v>
      </c>
      <c r="E17">
        <v>233</v>
      </c>
      <c r="F17">
        <v>699</v>
      </c>
      <c r="G17" t="s">
        <v>86</v>
      </c>
      <c r="H17" t="s">
        <v>16</v>
      </c>
    </row>
    <row r="18" spans="1:8" x14ac:dyDescent="0.25">
      <c r="A18" t="s">
        <v>165</v>
      </c>
      <c r="B18" t="s">
        <v>87</v>
      </c>
      <c r="C18" t="s">
        <v>37</v>
      </c>
      <c r="D18">
        <v>1</v>
      </c>
      <c r="E18">
        <v>194</v>
      </c>
      <c r="F18">
        <v>194</v>
      </c>
      <c r="G18" t="s">
        <v>88</v>
      </c>
      <c r="H18" t="s">
        <v>26</v>
      </c>
    </row>
    <row r="19" spans="1:8" x14ac:dyDescent="0.25">
      <c r="A19" t="s">
        <v>166</v>
      </c>
      <c r="B19" t="s">
        <v>63</v>
      </c>
      <c r="C19" t="s">
        <v>14</v>
      </c>
      <c r="D19">
        <v>1</v>
      </c>
      <c r="E19">
        <v>343</v>
      </c>
      <c r="F19">
        <v>343</v>
      </c>
      <c r="G19" t="s">
        <v>64</v>
      </c>
      <c r="H19" t="s">
        <v>19</v>
      </c>
    </row>
    <row r="20" spans="1:8" x14ac:dyDescent="0.25">
      <c r="A20" t="s">
        <v>166</v>
      </c>
      <c r="B20" t="s">
        <v>159</v>
      </c>
      <c r="C20" t="s">
        <v>32</v>
      </c>
      <c r="D20">
        <v>19</v>
      </c>
      <c r="E20">
        <v>366</v>
      </c>
      <c r="F20">
        <v>6954</v>
      </c>
      <c r="G20" t="s">
        <v>73</v>
      </c>
      <c r="H20" t="s">
        <v>26</v>
      </c>
    </row>
    <row r="21" spans="1:8" x14ac:dyDescent="0.25">
      <c r="A21" t="s">
        <v>166</v>
      </c>
      <c r="B21" t="s">
        <v>77</v>
      </c>
      <c r="C21" t="s">
        <v>44</v>
      </c>
      <c r="D21">
        <v>3</v>
      </c>
      <c r="E21">
        <v>498</v>
      </c>
      <c r="F21">
        <v>1494</v>
      </c>
      <c r="G21" t="s">
        <v>78</v>
      </c>
      <c r="H21" t="s">
        <v>19</v>
      </c>
    </row>
    <row r="22" spans="1:8" x14ac:dyDescent="0.25">
      <c r="A22" t="s">
        <v>166</v>
      </c>
      <c r="B22" t="s">
        <v>126</v>
      </c>
      <c r="C22" t="s">
        <v>27</v>
      </c>
      <c r="D22">
        <v>2</v>
      </c>
      <c r="E22">
        <v>229</v>
      </c>
      <c r="F22">
        <v>458</v>
      </c>
      <c r="G22" t="s">
        <v>78</v>
      </c>
      <c r="H22" t="s">
        <v>19</v>
      </c>
    </row>
    <row r="23" spans="1:8" x14ac:dyDescent="0.25">
      <c r="A23" t="s">
        <v>166</v>
      </c>
      <c r="B23" t="s">
        <v>81</v>
      </c>
      <c r="C23" t="s">
        <v>46</v>
      </c>
      <c r="D23">
        <v>16</v>
      </c>
      <c r="E23">
        <v>424</v>
      </c>
      <c r="F23">
        <v>6784</v>
      </c>
      <c r="G23" t="s">
        <v>64</v>
      </c>
      <c r="H23" t="s">
        <v>19</v>
      </c>
    </row>
    <row r="24" spans="1:8" x14ac:dyDescent="0.25">
      <c r="A24" t="s">
        <v>166</v>
      </c>
      <c r="B24" t="s">
        <v>90</v>
      </c>
      <c r="C24" t="s">
        <v>10</v>
      </c>
      <c r="D24">
        <v>1</v>
      </c>
      <c r="E24">
        <v>106</v>
      </c>
      <c r="F24">
        <v>106</v>
      </c>
      <c r="G24" t="s">
        <v>21</v>
      </c>
      <c r="H24" t="s">
        <v>19</v>
      </c>
    </row>
    <row r="25" spans="1:8" x14ac:dyDescent="0.25">
      <c r="A25" t="s">
        <v>167</v>
      </c>
      <c r="B25" t="s">
        <v>77</v>
      </c>
      <c r="C25" t="s">
        <v>24</v>
      </c>
      <c r="D25">
        <v>2</v>
      </c>
      <c r="E25">
        <v>289</v>
      </c>
      <c r="F25">
        <v>578</v>
      </c>
      <c r="G25" t="s">
        <v>78</v>
      </c>
      <c r="H25" t="s">
        <v>19</v>
      </c>
    </row>
    <row r="26" spans="1:8" x14ac:dyDescent="0.25">
      <c r="A26" t="s">
        <v>167</v>
      </c>
      <c r="B26" t="s">
        <v>48</v>
      </c>
      <c r="C26" t="s">
        <v>37</v>
      </c>
      <c r="D26">
        <v>1</v>
      </c>
      <c r="E26">
        <v>380</v>
      </c>
      <c r="F26">
        <v>380</v>
      </c>
      <c r="G26" t="s">
        <v>33</v>
      </c>
      <c r="H26" t="s">
        <v>26</v>
      </c>
    </row>
    <row r="27" spans="1:8" x14ac:dyDescent="0.25">
      <c r="A27" t="s">
        <v>167</v>
      </c>
      <c r="B27" t="s">
        <v>48</v>
      </c>
      <c r="C27" t="s">
        <v>10</v>
      </c>
      <c r="D27">
        <v>2</v>
      </c>
      <c r="E27">
        <v>494</v>
      </c>
      <c r="F27">
        <v>988</v>
      </c>
      <c r="G27" t="s">
        <v>33</v>
      </c>
      <c r="H27" t="s">
        <v>26</v>
      </c>
    </row>
    <row r="28" spans="1:8" x14ac:dyDescent="0.25">
      <c r="A28" t="s">
        <v>167</v>
      </c>
      <c r="B28" t="s">
        <v>56</v>
      </c>
      <c r="C28" t="s">
        <v>32</v>
      </c>
      <c r="D28">
        <v>2</v>
      </c>
      <c r="E28">
        <v>258</v>
      </c>
      <c r="F28">
        <v>516</v>
      </c>
      <c r="G28" t="s">
        <v>57</v>
      </c>
      <c r="H28" t="s">
        <v>16</v>
      </c>
    </row>
    <row r="29" spans="1:8" x14ac:dyDescent="0.25">
      <c r="A29" t="s">
        <v>168</v>
      </c>
      <c r="B29" t="s">
        <v>61</v>
      </c>
      <c r="C29" t="s">
        <v>37</v>
      </c>
      <c r="D29">
        <v>3</v>
      </c>
      <c r="E29">
        <v>303</v>
      </c>
      <c r="F29">
        <v>909</v>
      </c>
      <c r="G29" t="s">
        <v>62</v>
      </c>
      <c r="H29" t="s">
        <v>19</v>
      </c>
    </row>
    <row r="30" spans="1:8" x14ac:dyDescent="0.25">
      <c r="A30" t="s">
        <v>168</v>
      </c>
      <c r="B30" t="s">
        <v>67</v>
      </c>
      <c r="C30" t="s">
        <v>37</v>
      </c>
      <c r="D30">
        <v>3</v>
      </c>
      <c r="E30">
        <v>415</v>
      </c>
      <c r="F30">
        <v>1245</v>
      </c>
      <c r="G30" t="s">
        <v>51</v>
      </c>
      <c r="H30" t="s">
        <v>19</v>
      </c>
    </row>
    <row r="31" spans="1:8" x14ac:dyDescent="0.25">
      <c r="A31" t="s">
        <v>168</v>
      </c>
      <c r="B31" t="s">
        <v>115</v>
      </c>
      <c r="C31" t="s">
        <v>29</v>
      </c>
      <c r="D31">
        <v>1</v>
      </c>
      <c r="E31">
        <v>169</v>
      </c>
      <c r="F31">
        <v>169</v>
      </c>
      <c r="G31" t="s">
        <v>78</v>
      </c>
      <c r="H31" t="s">
        <v>19</v>
      </c>
    </row>
    <row r="32" spans="1:8" x14ac:dyDescent="0.25">
      <c r="A32" t="s">
        <v>168</v>
      </c>
      <c r="B32" t="s">
        <v>13</v>
      </c>
      <c r="C32" t="s">
        <v>32</v>
      </c>
      <c r="D32">
        <v>3</v>
      </c>
      <c r="E32">
        <v>257</v>
      </c>
      <c r="F32">
        <v>771</v>
      </c>
      <c r="G32" t="s">
        <v>15</v>
      </c>
      <c r="H32" t="s">
        <v>16</v>
      </c>
    </row>
    <row r="33" spans="1:8" x14ac:dyDescent="0.25">
      <c r="A33" t="s">
        <v>168</v>
      </c>
      <c r="B33" t="s">
        <v>23</v>
      </c>
      <c r="C33" t="s">
        <v>24</v>
      </c>
      <c r="D33">
        <v>1</v>
      </c>
      <c r="E33">
        <v>397</v>
      </c>
      <c r="F33">
        <v>397</v>
      </c>
      <c r="G33" t="s">
        <v>25</v>
      </c>
      <c r="H33" t="s">
        <v>26</v>
      </c>
    </row>
    <row r="34" spans="1:8" x14ac:dyDescent="0.25">
      <c r="A34" t="s">
        <v>168</v>
      </c>
      <c r="B34" t="s">
        <v>141</v>
      </c>
      <c r="C34" t="s">
        <v>27</v>
      </c>
      <c r="D34">
        <v>3</v>
      </c>
      <c r="E34">
        <v>468</v>
      </c>
      <c r="F34">
        <v>1404</v>
      </c>
      <c r="G34" t="s">
        <v>45</v>
      </c>
      <c r="H34" t="s">
        <v>12</v>
      </c>
    </row>
    <row r="35" spans="1:8" x14ac:dyDescent="0.25">
      <c r="A35" t="s">
        <v>169</v>
      </c>
      <c r="B35" t="s">
        <v>56</v>
      </c>
      <c r="C35" t="s">
        <v>29</v>
      </c>
      <c r="D35">
        <v>1</v>
      </c>
      <c r="E35">
        <v>161</v>
      </c>
      <c r="F35">
        <v>161</v>
      </c>
      <c r="G35" t="s">
        <v>57</v>
      </c>
      <c r="H35" t="s">
        <v>16</v>
      </c>
    </row>
    <row r="36" spans="1:8" x14ac:dyDescent="0.25">
      <c r="A36" t="s">
        <v>169</v>
      </c>
      <c r="B36" t="s">
        <v>98</v>
      </c>
      <c r="C36" t="s">
        <v>44</v>
      </c>
      <c r="D36">
        <v>2</v>
      </c>
      <c r="E36">
        <v>101</v>
      </c>
      <c r="F36">
        <v>202</v>
      </c>
      <c r="G36" t="s">
        <v>51</v>
      </c>
      <c r="H36" t="s">
        <v>19</v>
      </c>
    </row>
    <row r="37" spans="1:8" x14ac:dyDescent="0.25">
      <c r="A37" t="s">
        <v>169</v>
      </c>
      <c r="B37" t="s">
        <v>13</v>
      </c>
      <c r="C37" t="s">
        <v>10</v>
      </c>
      <c r="D37">
        <v>3</v>
      </c>
      <c r="E37">
        <v>178</v>
      </c>
      <c r="F37">
        <v>534</v>
      </c>
      <c r="G37" t="s">
        <v>15</v>
      </c>
      <c r="H37" t="s">
        <v>16</v>
      </c>
    </row>
    <row r="38" spans="1:8" x14ac:dyDescent="0.25">
      <c r="A38" t="s">
        <v>169</v>
      </c>
      <c r="B38" t="s">
        <v>134</v>
      </c>
      <c r="C38" t="s">
        <v>32</v>
      </c>
      <c r="D38">
        <v>3</v>
      </c>
      <c r="E38">
        <v>103</v>
      </c>
      <c r="F38">
        <v>309</v>
      </c>
      <c r="G38" t="s">
        <v>33</v>
      </c>
      <c r="H38" t="s">
        <v>26</v>
      </c>
    </row>
    <row r="39" spans="1:8" x14ac:dyDescent="0.25">
      <c r="A39" t="s">
        <v>169</v>
      </c>
      <c r="B39" t="s">
        <v>39</v>
      </c>
      <c r="C39" t="s">
        <v>37</v>
      </c>
      <c r="D39">
        <v>2</v>
      </c>
      <c r="E39">
        <v>247</v>
      </c>
      <c r="F39">
        <v>494</v>
      </c>
      <c r="G39" t="s">
        <v>41</v>
      </c>
      <c r="H39" t="s">
        <v>16</v>
      </c>
    </row>
    <row r="40" spans="1:8" x14ac:dyDescent="0.25">
      <c r="A40" t="s">
        <v>169</v>
      </c>
      <c r="B40" t="s">
        <v>42</v>
      </c>
      <c r="C40" t="s">
        <v>27</v>
      </c>
      <c r="D40">
        <v>1</v>
      </c>
      <c r="E40">
        <v>239</v>
      </c>
      <c r="F40">
        <v>239</v>
      </c>
      <c r="G40" t="s">
        <v>15</v>
      </c>
      <c r="H40" t="s">
        <v>16</v>
      </c>
    </row>
    <row r="41" spans="1:8" x14ac:dyDescent="0.25">
      <c r="A41" t="s">
        <v>170</v>
      </c>
      <c r="B41" t="s">
        <v>61</v>
      </c>
      <c r="C41" t="s">
        <v>44</v>
      </c>
      <c r="D41">
        <v>1</v>
      </c>
      <c r="E41">
        <v>321</v>
      </c>
      <c r="F41">
        <v>321</v>
      </c>
      <c r="G41" t="s">
        <v>62</v>
      </c>
      <c r="H41" t="s">
        <v>19</v>
      </c>
    </row>
    <row r="42" spans="1:8" x14ac:dyDescent="0.25">
      <c r="A42" t="s">
        <v>171</v>
      </c>
      <c r="B42" t="s">
        <v>63</v>
      </c>
      <c r="C42" t="s">
        <v>29</v>
      </c>
      <c r="D42">
        <v>2</v>
      </c>
      <c r="E42">
        <v>210</v>
      </c>
      <c r="F42">
        <v>420</v>
      </c>
      <c r="G42" t="s">
        <v>64</v>
      </c>
      <c r="H42" t="s">
        <v>19</v>
      </c>
    </row>
    <row r="43" spans="1:8" x14ac:dyDescent="0.25">
      <c r="A43" t="s">
        <v>171</v>
      </c>
      <c r="B43" t="s">
        <v>50</v>
      </c>
      <c r="C43" t="s">
        <v>32</v>
      </c>
      <c r="D43">
        <v>3</v>
      </c>
      <c r="E43">
        <v>216</v>
      </c>
      <c r="F43">
        <v>648</v>
      </c>
      <c r="G43" t="s">
        <v>51</v>
      </c>
      <c r="H43" t="s">
        <v>19</v>
      </c>
    </row>
    <row r="44" spans="1:8" x14ac:dyDescent="0.25">
      <c r="A44" t="s">
        <v>171</v>
      </c>
      <c r="B44" t="s">
        <v>137</v>
      </c>
      <c r="C44" t="s">
        <v>44</v>
      </c>
      <c r="D44">
        <v>21</v>
      </c>
      <c r="E44">
        <v>301</v>
      </c>
      <c r="F44">
        <v>6321</v>
      </c>
      <c r="G44" t="s">
        <v>45</v>
      </c>
      <c r="H44" t="s">
        <v>12</v>
      </c>
    </row>
    <row r="45" spans="1:8" x14ac:dyDescent="0.25">
      <c r="A45" t="s">
        <v>171</v>
      </c>
      <c r="B45" t="s">
        <v>126</v>
      </c>
      <c r="C45" t="s">
        <v>37</v>
      </c>
      <c r="D45">
        <v>2</v>
      </c>
      <c r="E45">
        <v>120</v>
      </c>
      <c r="F45">
        <v>240</v>
      </c>
      <c r="G45" t="s">
        <v>78</v>
      </c>
      <c r="H45" t="s">
        <v>19</v>
      </c>
    </row>
    <row r="46" spans="1:8" x14ac:dyDescent="0.25">
      <c r="A46" t="s">
        <v>171</v>
      </c>
      <c r="B46" t="s">
        <v>139</v>
      </c>
      <c r="C46" t="s">
        <v>44</v>
      </c>
      <c r="D46">
        <v>2</v>
      </c>
      <c r="E46">
        <v>250</v>
      </c>
      <c r="F46">
        <v>500</v>
      </c>
      <c r="G46" t="s">
        <v>30</v>
      </c>
      <c r="H46" t="s">
        <v>16</v>
      </c>
    </row>
    <row r="47" spans="1:8" x14ac:dyDescent="0.25">
      <c r="A47" t="s">
        <v>172</v>
      </c>
      <c r="B47" t="s">
        <v>77</v>
      </c>
      <c r="C47" t="s">
        <v>27</v>
      </c>
      <c r="D47">
        <v>2</v>
      </c>
      <c r="E47">
        <v>188</v>
      </c>
      <c r="F47">
        <v>376</v>
      </c>
      <c r="G47" t="s">
        <v>78</v>
      </c>
      <c r="H47" t="s">
        <v>19</v>
      </c>
    </row>
    <row r="48" spans="1:8" x14ac:dyDescent="0.25">
      <c r="A48" t="s">
        <v>172</v>
      </c>
      <c r="B48" t="s">
        <v>59</v>
      </c>
      <c r="C48" t="s">
        <v>29</v>
      </c>
      <c r="D48">
        <v>3</v>
      </c>
      <c r="E48">
        <v>471</v>
      </c>
      <c r="F48">
        <v>1413</v>
      </c>
      <c r="G48" t="s">
        <v>41</v>
      </c>
      <c r="H48" t="s">
        <v>16</v>
      </c>
    </row>
    <row r="49" spans="1:8" x14ac:dyDescent="0.25">
      <c r="A49" t="s">
        <v>172</v>
      </c>
      <c r="B49" t="s">
        <v>112</v>
      </c>
      <c r="C49" t="s">
        <v>37</v>
      </c>
      <c r="D49">
        <v>15</v>
      </c>
      <c r="E49">
        <v>110</v>
      </c>
      <c r="F49">
        <v>1650</v>
      </c>
      <c r="G49" t="s">
        <v>101</v>
      </c>
      <c r="H49" t="s">
        <v>12</v>
      </c>
    </row>
    <row r="50" spans="1:8" x14ac:dyDescent="0.25">
      <c r="A50" t="s">
        <v>172</v>
      </c>
      <c r="B50" t="s">
        <v>49</v>
      </c>
      <c r="C50" t="s">
        <v>44</v>
      </c>
      <c r="D50">
        <v>3</v>
      </c>
      <c r="E50">
        <v>189</v>
      </c>
      <c r="F50">
        <v>567</v>
      </c>
      <c r="G50" t="s">
        <v>41</v>
      </c>
      <c r="H50" t="s">
        <v>16</v>
      </c>
    </row>
    <row r="51" spans="1:8" x14ac:dyDescent="0.25">
      <c r="A51" t="s">
        <v>172</v>
      </c>
      <c r="B51" t="s">
        <v>43</v>
      </c>
      <c r="C51" t="s">
        <v>29</v>
      </c>
      <c r="D51">
        <v>3</v>
      </c>
      <c r="E51">
        <v>277</v>
      </c>
      <c r="F51">
        <v>831</v>
      </c>
      <c r="G51" t="s">
        <v>45</v>
      </c>
      <c r="H51" t="s">
        <v>12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4F96E-E54A-4C60-A104-221A3F6FCCA6}">
  <sheetPr codeName="Sheet13"/>
  <dimension ref="A1:H51"/>
  <sheetViews>
    <sheetView workbookViewId="0">
      <selection sqref="A1:H51"/>
    </sheetView>
  </sheetViews>
  <sheetFormatPr defaultRowHeight="13.8" x14ac:dyDescent="0.25"/>
  <cols>
    <col min="1" max="1" width="9.5" customWidth="1"/>
    <col min="2" max="2" width="19" customWidth="1"/>
    <col min="3" max="3" width="23.796875" customWidth="1"/>
    <col min="4" max="4" width="7.5" customWidth="1"/>
    <col min="5" max="5" width="7.296875" customWidth="1"/>
    <col min="6" max="6" width="12" customWidth="1"/>
    <col min="7" max="7" width="10.59765625" customWidth="1"/>
    <col min="8" max="8" width="8.8984375" customWidth="1"/>
  </cols>
  <sheetData>
    <row r="1" spans="1:8" x14ac:dyDescent="0.25">
      <c r="A1" t="s">
        <v>0</v>
      </c>
      <c r="B1" t="s">
        <v>1</v>
      </c>
      <c r="C1" t="s">
        <v>2</v>
      </c>
      <c r="D1" t="s">
        <v>3</v>
      </c>
      <c r="E1" t="s">
        <v>4</v>
      </c>
      <c r="F1" t="s">
        <v>5</v>
      </c>
      <c r="G1" t="s">
        <v>6</v>
      </c>
      <c r="H1" t="s">
        <v>7</v>
      </c>
    </row>
    <row r="2" spans="1:8" x14ac:dyDescent="0.25">
      <c r="A2" t="s">
        <v>144</v>
      </c>
      <c r="B2" t="s">
        <v>115</v>
      </c>
      <c r="C2" t="s">
        <v>32</v>
      </c>
      <c r="D2">
        <v>2</v>
      </c>
      <c r="E2">
        <v>137</v>
      </c>
      <c r="F2">
        <v>274</v>
      </c>
      <c r="G2" t="s">
        <v>78</v>
      </c>
      <c r="H2" t="s">
        <v>19</v>
      </c>
    </row>
    <row r="3" spans="1:8" x14ac:dyDescent="0.25">
      <c r="A3" t="s">
        <v>144</v>
      </c>
      <c r="B3" t="s">
        <v>56</v>
      </c>
      <c r="C3" t="s">
        <v>46</v>
      </c>
      <c r="D3">
        <v>3</v>
      </c>
      <c r="E3">
        <v>254</v>
      </c>
      <c r="F3">
        <v>762</v>
      </c>
      <c r="G3" t="s">
        <v>57</v>
      </c>
      <c r="H3" t="s">
        <v>16</v>
      </c>
    </row>
    <row r="4" spans="1:8" x14ac:dyDescent="0.25">
      <c r="A4" t="s">
        <v>145</v>
      </c>
      <c r="B4" t="s">
        <v>13</v>
      </c>
      <c r="C4" t="s">
        <v>32</v>
      </c>
      <c r="D4">
        <v>2</v>
      </c>
      <c r="E4">
        <v>288</v>
      </c>
      <c r="F4">
        <v>576</v>
      </c>
      <c r="G4" t="s">
        <v>15</v>
      </c>
      <c r="H4" t="s">
        <v>16</v>
      </c>
    </row>
    <row r="5" spans="1:8" x14ac:dyDescent="0.25">
      <c r="A5" t="s">
        <v>145</v>
      </c>
      <c r="B5" t="s">
        <v>92</v>
      </c>
      <c r="C5" t="s">
        <v>37</v>
      </c>
      <c r="D5">
        <v>2</v>
      </c>
      <c r="E5">
        <v>171</v>
      </c>
      <c r="F5">
        <v>342</v>
      </c>
      <c r="G5" t="s">
        <v>93</v>
      </c>
      <c r="H5" t="s">
        <v>12</v>
      </c>
    </row>
    <row r="6" spans="1:8" x14ac:dyDescent="0.25">
      <c r="A6" t="s">
        <v>145</v>
      </c>
      <c r="B6" t="s">
        <v>92</v>
      </c>
      <c r="C6" t="s">
        <v>29</v>
      </c>
      <c r="D6">
        <v>2</v>
      </c>
      <c r="E6">
        <v>238</v>
      </c>
      <c r="F6">
        <v>476</v>
      </c>
      <c r="G6" t="s">
        <v>93</v>
      </c>
      <c r="H6" t="s">
        <v>12</v>
      </c>
    </row>
    <row r="7" spans="1:8" x14ac:dyDescent="0.25">
      <c r="A7" t="s">
        <v>145</v>
      </c>
      <c r="B7" t="s">
        <v>83</v>
      </c>
      <c r="C7" t="s">
        <v>40</v>
      </c>
      <c r="D7">
        <v>2</v>
      </c>
      <c r="E7">
        <v>313</v>
      </c>
      <c r="F7">
        <v>626</v>
      </c>
      <c r="G7" t="s">
        <v>36</v>
      </c>
      <c r="H7" t="s">
        <v>16</v>
      </c>
    </row>
    <row r="8" spans="1:8" x14ac:dyDescent="0.25">
      <c r="A8" t="s">
        <v>146</v>
      </c>
      <c r="B8" t="s">
        <v>55</v>
      </c>
      <c r="C8" t="s">
        <v>40</v>
      </c>
      <c r="D8">
        <v>20</v>
      </c>
      <c r="E8">
        <v>389</v>
      </c>
      <c r="F8">
        <v>7780</v>
      </c>
      <c r="G8" t="s">
        <v>15</v>
      </c>
      <c r="H8" t="s">
        <v>16</v>
      </c>
    </row>
    <row r="9" spans="1:8" x14ac:dyDescent="0.25">
      <c r="A9" t="s">
        <v>146</v>
      </c>
      <c r="B9" t="s">
        <v>67</v>
      </c>
      <c r="C9" t="s">
        <v>44</v>
      </c>
      <c r="D9">
        <v>2</v>
      </c>
      <c r="E9">
        <v>382</v>
      </c>
      <c r="F9">
        <v>764</v>
      </c>
      <c r="G9" t="s">
        <v>51</v>
      </c>
      <c r="H9" t="s">
        <v>19</v>
      </c>
    </row>
    <row r="10" spans="1:8" x14ac:dyDescent="0.25">
      <c r="A10" t="s">
        <v>146</v>
      </c>
      <c r="B10" t="s">
        <v>85</v>
      </c>
      <c r="C10" t="s">
        <v>32</v>
      </c>
      <c r="D10">
        <v>1</v>
      </c>
      <c r="E10">
        <v>128</v>
      </c>
      <c r="F10">
        <v>128</v>
      </c>
      <c r="G10" t="s">
        <v>86</v>
      </c>
      <c r="H10" t="s">
        <v>16</v>
      </c>
    </row>
    <row r="11" spans="1:8" x14ac:dyDescent="0.25">
      <c r="A11" t="s">
        <v>146</v>
      </c>
      <c r="B11" t="s">
        <v>109</v>
      </c>
      <c r="C11" t="s">
        <v>44</v>
      </c>
      <c r="D11">
        <v>1</v>
      </c>
      <c r="E11">
        <v>338</v>
      </c>
      <c r="F11">
        <v>338</v>
      </c>
      <c r="G11" t="s">
        <v>110</v>
      </c>
      <c r="H11" t="s">
        <v>26</v>
      </c>
    </row>
    <row r="12" spans="1:8" x14ac:dyDescent="0.25">
      <c r="A12" t="s">
        <v>146</v>
      </c>
      <c r="B12" t="s">
        <v>147</v>
      </c>
      <c r="C12" t="s">
        <v>10</v>
      </c>
      <c r="D12">
        <v>17</v>
      </c>
      <c r="E12">
        <v>209</v>
      </c>
      <c r="F12">
        <v>3553</v>
      </c>
      <c r="G12" t="s">
        <v>41</v>
      </c>
      <c r="H12" t="s">
        <v>16</v>
      </c>
    </row>
    <row r="13" spans="1:8" x14ac:dyDescent="0.25">
      <c r="A13" t="s">
        <v>146</v>
      </c>
      <c r="B13" t="s">
        <v>56</v>
      </c>
      <c r="C13" t="s">
        <v>40</v>
      </c>
      <c r="D13">
        <v>1</v>
      </c>
      <c r="E13">
        <v>252</v>
      </c>
      <c r="F13">
        <v>252</v>
      </c>
      <c r="G13" t="s">
        <v>57</v>
      </c>
      <c r="H13" t="s">
        <v>16</v>
      </c>
    </row>
    <row r="14" spans="1:8" x14ac:dyDescent="0.25">
      <c r="A14" t="s">
        <v>146</v>
      </c>
      <c r="B14" t="s">
        <v>13</v>
      </c>
      <c r="C14" t="s">
        <v>37</v>
      </c>
      <c r="D14">
        <v>3</v>
      </c>
      <c r="E14">
        <v>279</v>
      </c>
      <c r="F14">
        <v>837</v>
      </c>
      <c r="G14" t="s">
        <v>15</v>
      </c>
      <c r="H14" t="s">
        <v>16</v>
      </c>
    </row>
    <row r="15" spans="1:8" x14ac:dyDescent="0.25">
      <c r="A15" t="s">
        <v>146</v>
      </c>
      <c r="B15" t="s">
        <v>71</v>
      </c>
      <c r="C15" t="s">
        <v>40</v>
      </c>
      <c r="D15">
        <v>3</v>
      </c>
      <c r="E15">
        <v>437</v>
      </c>
      <c r="F15">
        <v>1311</v>
      </c>
      <c r="G15" t="s">
        <v>15</v>
      </c>
      <c r="H15" t="s">
        <v>16</v>
      </c>
    </row>
    <row r="16" spans="1:8" x14ac:dyDescent="0.25">
      <c r="A16" t="s">
        <v>148</v>
      </c>
      <c r="B16" t="s">
        <v>137</v>
      </c>
      <c r="C16" t="s">
        <v>37</v>
      </c>
      <c r="D16">
        <v>2</v>
      </c>
      <c r="E16">
        <v>330</v>
      </c>
      <c r="F16">
        <v>660</v>
      </c>
      <c r="G16" t="s">
        <v>45</v>
      </c>
      <c r="H16" t="s">
        <v>12</v>
      </c>
    </row>
    <row r="17" spans="1:8" x14ac:dyDescent="0.25">
      <c r="A17" t="s">
        <v>148</v>
      </c>
      <c r="B17" t="s">
        <v>67</v>
      </c>
      <c r="C17" t="s">
        <v>27</v>
      </c>
      <c r="D17">
        <v>3</v>
      </c>
      <c r="E17">
        <v>490</v>
      </c>
      <c r="F17">
        <v>1470</v>
      </c>
      <c r="G17" t="s">
        <v>51</v>
      </c>
      <c r="H17" t="s">
        <v>19</v>
      </c>
    </row>
    <row r="18" spans="1:8" x14ac:dyDescent="0.25">
      <c r="A18" t="s">
        <v>148</v>
      </c>
      <c r="B18" t="s">
        <v>49</v>
      </c>
      <c r="C18" t="s">
        <v>29</v>
      </c>
      <c r="D18">
        <v>1</v>
      </c>
      <c r="E18">
        <v>353</v>
      </c>
      <c r="F18">
        <v>353</v>
      </c>
      <c r="G18" t="s">
        <v>41</v>
      </c>
      <c r="H18" t="s">
        <v>16</v>
      </c>
    </row>
    <row r="19" spans="1:8" x14ac:dyDescent="0.25">
      <c r="A19" t="s">
        <v>149</v>
      </c>
      <c r="B19" t="s">
        <v>150</v>
      </c>
      <c r="C19" t="s">
        <v>37</v>
      </c>
      <c r="D19">
        <v>3</v>
      </c>
      <c r="E19">
        <v>180</v>
      </c>
      <c r="F19">
        <v>540</v>
      </c>
      <c r="G19" t="s">
        <v>11</v>
      </c>
      <c r="H19" t="s">
        <v>12</v>
      </c>
    </row>
    <row r="20" spans="1:8" x14ac:dyDescent="0.25">
      <c r="A20" t="s">
        <v>149</v>
      </c>
      <c r="B20" t="s">
        <v>42</v>
      </c>
      <c r="C20" t="s">
        <v>40</v>
      </c>
      <c r="D20">
        <v>3</v>
      </c>
      <c r="E20">
        <v>202</v>
      </c>
      <c r="F20">
        <v>606</v>
      </c>
      <c r="G20" t="s">
        <v>15</v>
      </c>
      <c r="H20" t="s">
        <v>16</v>
      </c>
    </row>
    <row r="21" spans="1:8" x14ac:dyDescent="0.25">
      <c r="A21" t="s">
        <v>149</v>
      </c>
      <c r="B21" t="s">
        <v>55</v>
      </c>
      <c r="C21" t="s">
        <v>10</v>
      </c>
      <c r="D21">
        <v>25</v>
      </c>
      <c r="E21">
        <v>147</v>
      </c>
      <c r="F21">
        <v>3675</v>
      </c>
      <c r="G21" t="s">
        <v>15</v>
      </c>
      <c r="H21" t="s">
        <v>16</v>
      </c>
    </row>
    <row r="22" spans="1:8" x14ac:dyDescent="0.25">
      <c r="A22" t="s">
        <v>149</v>
      </c>
      <c r="B22" t="s">
        <v>55</v>
      </c>
      <c r="C22" t="s">
        <v>24</v>
      </c>
      <c r="D22">
        <v>2</v>
      </c>
      <c r="E22">
        <v>232</v>
      </c>
      <c r="F22">
        <v>464</v>
      </c>
      <c r="G22" t="s">
        <v>15</v>
      </c>
      <c r="H22" t="s">
        <v>16</v>
      </c>
    </row>
    <row r="23" spans="1:8" x14ac:dyDescent="0.25">
      <c r="A23" t="s">
        <v>151</v>
      </c>
      <c r="B23" t="s">
        <v>109</v>
      </c>
      <c r="C23" t="s">
        <v>24</v>
      </c>
      <c r="D23">
        <v>3</v>
      </c>
      <c r="E23">
        <v>123</v>
      </c>
      <c r="F23">
        <v>369</v>
      </c>
      <c r="G23" t="s">
        <v>110</v>
      </c>
      <c r="H23" t="s">
        <v>26</v>
      </c>
    </row>
    <row r="24" spans="1:8" x14ac:dyDescent="0.25">
      <c r="A24" t="s">
        <v>151</v>
      </c>
      <c r="B24" t="s">
        <v>67</v>
      </c>
      <c r="C24" t="s">
        <v>40</v>
      </c>
      <c r="D24">
        <v>3</v>
      </c>
      <c r="E24">
        <v>287</v>
      </c>
      <c r="F24">
        <v>861</v>
      </c>
      <c r="G24" t="s">
        <v>51</v>
      </c>
      <c r="H24" t="s">
        <v>19</v>
      </c>
    </row>
    <row r="25" spans="1:8" x14ac:dyDescent="0.25">
      <c r="A25" t="s">
        <v>151</v>
      </c>
      <c r="B25" t="s">
        <v>108</v>
      </c>
      <c r="C25" t="s">
        <v>37</v>
      </c>
      <c r="D25">
        <v>16</v>
      </c>
      <c r="E25">
        <v>139</v>
      </c>
      <c r="F25">
        <v>2224</v>
      </c>
      <c r="G25" t="s">
        <v>62</v>
      </c>
      <c r="H25" t="s">
        <v>19</v>
      </c>
    </row>
    <row r="26" spans="1:8" x14ac:dyDescent="0.25">
      <c r="A26" t="s">
        <v>151</v>
      </c>
      <c r="B26" t="s">
        <v>115</v>
      </c>
      <c r="C26" t="s">
        <v>10</v>
      </c>
      <c r="D26">
        <v>18</v>
      </c>
      <c r="E26">
        <v>295</v>
      </c>
      <c r="F26">
        <v>5310</v>
      </c>
      <c r="G26" t="s">
        <v>78</v>
      </c>
      <c r="H26" t="s">
        <v>19</v>
      </c>
    </row>
    <row r="27" spans="1:8" x14ac:dyDescent="0.25">
      <c r="A27" t="s">
        <v>151</v>
      </c>
      <c r="B27" t="s">
        <v>94</v>
      </c>
      <c r="C27" t="s">
        <v>40</v>
      </c>
      <c r="D27">
        <v>2</v>
      </c>
      <c r="E27">
        <v>344</v>
      </c>
      <c r="F27">
        <v>688</v>
      </c>
      <c r="G27" t="s">
        <v>25</v>
      </c>
      <c r="H27" t="s">
        <v>26</v>
      </c>
    </row>
    <row r="28" spans="1:8" x14ac:dyDescent="0.25">
      <c r="A28" t="s">
        <v>152</v>
      </c>
      <c r="B28" t="s">
        <v>98</v>
      </c>
      <c r="C28" t="s">
        <v>35</v>
      </c>
      <c r="D28">
        <v>21</v>
      </c>
      <c r="E28">
        <v>200</v>
      </c>
      <c r="F28">
        <v>4200</v>
      </c>
      <c r="G28" t="s">
        <v>51</v>
      </c>
      <c r="H28" t="s">
        <v>19</v>
      </c>
    </row>
    <row r="29" spans="1:8" x14ac:dyDescent="0.25">
      <c r="A29" t="s">
        <v>153</v>
      </c>
      <c r="B29" t="s">
        <v>39</v>
      </c>
      <c r="C29" t="s">
        <v>24</v>
      </c>
      <c r="D29">
        <v>3</v>
      </c>
      <c r="E29">
        <v>416</v>
      </c>
      <c r="F29">
        <v>1248</v>
      </c>
      <c r="G29" t="s">
        <v>41</v>
      </c>
      <c r="H29" t="s">
        <v>16</v>
      </c>
    </row>
    <row r="30" spans="1:8" x14ac:dyDescent="0.25">
      <c r="A30" t="s">
        <v>153</v>
      </c>
      <c r="B30" t="s">
        <v>13</v>
      </c>
      <c r="C30" t="s">
        <v>37</v>
      </c>
      <c r="D30">
        <v>1</v>
      </c>
      <c r="E30">
        <v>466</v>
      </c>
      <c r="F30">
        <v>466</v>
      </c>
      <c r="G30" t="s">
        <v>15</v>
      </c>
      <c r="H30" t="s">
        <v>16</v>
      </c>
    </row>
    <row r="31" spans="1:8" x14ac:dyDescent="0.25">
      <c r="A31" t="s">
        <v>153</v>
      </c>
      <c r="B31" t="s">
        <v>77</v>
      </c>
      <c r="C31" t="s">
        <v>40</v>
      </c>
      <c r="D31">
        <v>2</v>
      </c>
      <c r="E31">
        <v>391</v>
      </c>
      <c r="F31">
        <v>782</v>
      </c>
      <c r="G31" t="s">
        <v>78</v>
      </c>
      <c r="H31" t="s">
        <v>19</v>
      </c>
    </row>
    <row r="32" spans="1:8" x14ac:dyDescent="0.25">
      <c r="A32" t="s">
        <v>154</v>
      </c>
      <c r="B32" t="s">
        <v>77</v>
      </c>
      <c r="C32" t="s">
        <v>27</v>
      </c>
      <c r="D32">
        <v>2</v>
      </c>
      <c r="E32">
        <v>137</v>
      </c>
      <c r="F32">
        <v>274</v>
      </c>
      <c r="G32" t="s">
        <v>78</v>
      </c>
      <c r="H32" t="s">
        <v>19</v>
      </c>
    </row>
    <row r="33" spans="1:8" x14ac:dyDescent="0.25">
      <c r="A33" t="s">
        <v>154</v>
      </c>
      <c r="B33" t="s">
        <v>90</v>
      </c>
      <c r="C33" t="s">
        <v>32</v>
      </c>
      <c r="D33">
        <v>1</v>
      </c>
      <c r="E33">
        <v>286</v>
      </c>
      <c r="F33">
        <v>286</v>
      </c>
      <c r="G33" t="s">
        <v>21</v>
      </c>
      <c r="H33" t="s">
        <v>19</v>
      </c>
    </row>
    <row r="34" spans="1:8" x14ac:dyDescent="0.25">
      <c r="A34" t="s">
        <v>155</v>
      </c>
      <c r="B34" t="s">
        <v>49</v>
      </c>
      <c r="C34" t="s">
        <v>37</v>
      </c>
      <c r="D34">
        <v>23</v>
      </c>
      <c r="E34">
        <v>468</v>
      </c>
      <c r="F34">
        <v>10764</v>
      </c>
      <c r="G34" t="s">
        <v>41</v>
      </c>
      <c r="H34" t="s">
        <v>16</v>
      </c>
    </row>
    <row r="35" spans="1:8" x14ac:dyDescent="0.25">
      <c r="A35" t="s">
        <v>155</v>
      </c>
      <c r="B35" t="s">
        <v>92</v>
      </c>
      <c r="C35" t="s">
        <v>37</v>
      </c>
      <c r="D35">
        <v>1</v>
      </c>
      <c r="E35">
        <v>122</v>
      </c>
      <c r="F35">
        <v>122</v>
      </c>
      <c r="G35" t="s">
        <v>93</v>
      </c>
      <c r="H35" t="s">
        <v>12</v>
      </c>
    </row>
    <row r="36" spans="1:8" x14ac:dyDescent="0.25">
      <c r="A36" t="s">
        <v>155</v>
      </c>
      <c r="B36" t="s">
        <v>134</v>
      </c>
      <c r="C36" t="s">
        <v>24</v>
      </c>
      <c r="D36">
        <v>1</v>
      </c>
      <c r="E36">
        <v>145</v>
      </c>
      <c r="F36">
        <v>145</v>
      </c>
      <c r="G36" t="s">
        <v>33</v>
      </c>
      <c r="H36" t="s">
        <v>26</v>
      </c>
    </row>
    <row r="37" spans="1:8" x14ac:dyDescent="0.25">
      <c r="A37" t="s">
        <v>156</v>
      </c>
      <c r="B37" t="s">
        <v>28</v>
      </c>
      <c r="C37" t="s">
        <v>37</v>
      </c>
      <c r="D37">
        <v>1</v>
      </c>
      <c r="E37">
        <v>124</v>
      </c>
      <c r="F37">
        <v>124</v>
      </c>
      <c r="G37" t="s">
        <v>30</v>
      </c>
      <c r="H37" t="s">
        <v>16</v>
      </c>
    </row>
    <row r="38" spans="1:8" x14ac:dyDescent="0.25">
      <c r="A38" t="s">
        <v>156</v>
      </c>
      <c r="B38" t="s">
        <v>76</v>
      </c>
      <c r="C38" t="s">
        <v>44</v>
      </c>
      <c r="D38">
        <v>1</v>
      </c>
      <c r="E38">
        <v>171</v>
      </c>
      <c r="F38">
        <v>171</v>
      </c>
      <c r="G38" t="s">
        <v>57</v>
      </c>
      <c r="H38" t="s">
        <v>16</v>
      </c>
    </row>
    <row r="39" spans="1:8" x14ac:dyDescent="0.25">
      <c r="A39" t="s">
        <v>156</v>
      </c>
      <c r="B39" t="s">
        <v>119</v>
      </c>
      <c r="C39" t="s">
        <v>24</v>
      </c>
      <c r="D39">
        <v>2</v>
      </c>
      <c r="E39">
        <v>442</v>
      </c>
      <c r="F39">
        <v>884</v>
      </c>
      <c r="G39" t="s">
        <v>120</v>
      </c>
      <c r="H39" t="s">
        <v>16</v>
      </c>
    </row>
    <row r="40" spans="1:8" x14ac:dyDescent="0.25">
      <c r="A40" t="s">
        <v>156</v>
      </c>
      <c r="B40" t="s">
        <v>59</v>
      </c>
      <c r="C40" t="s">
        <v>24</v>
      </c>
      <c r="D40">
        <v>3</v>
      </c>
      <c r="E40">
        <v>463</v>
      </c>
      <c r="F40">
        <v>1389</v>
      </c>
      <c r="G40" t="s">
        <v>41</v>
      </c>
      <c r="H40" t="s">
        <v>16</v>
      </c>
    </row>
    <row r="41" spans="1:8" x14ac:dyDescent="0.25">
      <c r="A41" t="s">
        <v>157</v>
      </c>
      <c r="B41" t="s">
        <v>77</v>
      </c>
      <c r="C41" t="s">
        <v>44</v>
      </c>
      <c r="D41">
        <v>2</v>
      </c>
      <c r="E41">
        <v>342</v>
      </c>
      <c r="F41">
        <v>684</v>
      </c>
      <c r="G41" t="s">
        <v>78</v>
      </c>
      <c r="H41" t="s">
        <v>19</v>
      </c>
    </row>
    <row r="42" spans="1:8" x14ac:dyDescent="0.25">
      <c r="A42" t="s">
        <v>157</v>
      </c>
      <c r="B42" t="s">
        <v>92</v>
      </c>
      <c r="C42" t="s">
        <v>44</v>
      </c>
      <c r="D42">
        <v>1</v>
      </c>
      <c r="E42">
        <v>262</v>
      </c>
      <c r="F42">
        <v>262</v>
      </c>
      <c r="G42" t="s">
        <v>93</v>
      </c>
      <c r="H42" t="s">
        <v>12</v>
      </c>
    </row>
    <row r="43" spans="1:8" x14ac:dyDescent="0.25">
      <c r="A43" t="s">
        <v>158</v>
      </c>
      <c r="B43" t="s">
        <v>71</v>
      </c>
      <c r="C43" t="s">
        <v>32</v>
      </c>
      <c r="D43">
        <v>15</v>
      </c>
      <c r="E43">
        <v>325</v>
      </c>
      <c r="F43">
        <v>4875</v>
      </c>
      <c r="G43" t="s">
        <v>15</v>
      </c>
      <c r="H43" t="s">
        <v>16</v>
      </c>
    </row>
    <row r="44" spans="1:8" x14ac:dyDescent="0.25">
      <c r="A44" t="s">
        <v>158</v>
      </c>
      <c r="B44" t="s">
        <v>13</v>
      </c>
      <c r="C44" t="s">
        <v>37</v>
      </c>
      <c r="D44">
        <v>3</v>
      </c>
      <c r="E44">
        <v>221</v>
      </c>
      <c r="F44">
        <v>663</v>
      </c>
      <c r="G44" t="s">
        <v>15</v>
      </c>
      <c r="H44" t="s">
        <v>16</v>
      </c>
    </row>
    <row r="45" spans="1:8" x14ac:dyDescent="0.25">
      <c r="A45" t="s">
        <v>158</v>
      </c>
      <c r="B45" t="s">
        <v>100</v>
      </c>
      <c r="C45" t="s">
        <v>40</v>
      </c>
      <c r="D45">
        <v>2</v>
      </c>
      <c r="E45">
        <v>445</v>
      </c>
      <c r="F45">
        <v>890</v>
      </c>
      <c r="G45" t="s">
        <v>101</v>
      </c>
      <c r="H45" t="s">
        <v>12</v>
      </c>
    </row>
    <row r="46" spans="1:8" x14ac:dyDescent="0.25">
      <c r="A46" t="s">
        <v>158</v>
      </c>
      <c r="B46" t="s">
        <v>159</v>
      </c>
      <c r="C46" t="s">
        <v>37</v>
      </c>
      <c r="D46">
        <v>3</v>
      </c>
      <c r="E46">
        <v>178</v>
      </c>
      <c r="F46">
        <v>534</v>
      </c>
      <c r="G46" t="s">
        <v>73</v>
      </c>
      <c r="H46" t="s">
        <v>26</v>
      </c>
    </row>
    <row r="47" spans="1:8" x14ac:dyDescent="0.25">
      <c r="A47" t="s">
        <v>160</v>
      </c>
      <c r="B47" t="s">
        <v>42</v>
      </c>
      <c r="C47" t="s">
        <v>27</v>
      </c>
      <c r="D47">
        <v>2</v>
      </c>
      <c r="E47">
        <v>228</v>
      </c>
      <c r="F47">
        <v>456</v>
      </c>
      <c r="G47" t="s">
        <v>15</v>
      </c>
      <c r="H47" t="s">
        <v>16</v>
      </c>
    </row>
    <row r="48" spans="1:8" x14ac:dyDescent="0.25">
      <c r="A48" t="s">
        <v>160</v>
      </c>
      <c r="B48" t="s">
        <v>122</v>
      </c>
      <c r="C48" t="s">
        <v>40</v>
      </c>
      <c r="D48">
        <v>1</v>
      </c>
      <c r="E48">
        <v>221</v>
      </c>
      <c r="F48">
        <v>221</v>
      </c>
      <c r="G48" t="s">
        <v>78</v>
      </c>
      <c r="H48" t="s">
        <v>19</v>
      </c>
    </row>
    <row r="49" spans="1:8" x14ac:dyDescent="0.25">
      <c r="A49" t="s">
        <v>160</v>
      </c>
      <c r="B49" t="s">
        <v>20</v>
      </c>
      <c r="C49" t="s">
        <v>46</v>
      </c>
      <c r="D49">
        <v>3</v>
      </c>
      <c r="E49">
        <v>335</v>
      </c>
      <c r="F49">
        <v>1005</v>
      </c>
      <c r="G49" t="s">
        <v>21</v>
      </c>
      <c r="H49" t="s">
        <v>19</v>
      </c>
    </row>
    <row r="50" spans="1:8" x14ac:dyDescent="0.25">
      <c r="A50" t="s">
        <v>160</v>
      </c>
      <c r="B50" t="s">
        <v>71</v>
      </c>
      <c r="C50" t="s">
        <v>10</v>
      </c>
      <c r="D50">
        <v>3</v>
      </c>
      <c r="E50">
        <v>248</v>
      </c>
      <c r="F50">
        <v>744</v>
      </c>
      <c r="G50" t="s">
        <v>15</v>
      </c>
      <c r="H50" t="s">
        <v>16</v>
      </c>
    </row>
    <row r="51" spans="1:8" x14ac:dyDescent="0.25">
      <c r="A51" t="s">
        <v>160</v>
      </c>
      <c r="B51" t="s">
        <v>80</v>
      </c>
      <c r="C51" t="s">
        <v>27</v>
      </c>
      <c r="D51">
        <v>3</v>
      </c>
      <c r="E51">
        <v>308</v>
      </c>
      <c r="F51">
        <v>924</v>
      </c>
      <c r="G51" t="s">
        <v>18</v>
      </c>
      <c r="H51" t="s">
        <v>19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414DB-0417-4D27-86EA-EB822EAD2DB6}">
  <sheetPr codeName="Sheet14"/>
  <dimension ref="A1:H51"/>
  <sheetViews>
    <sheetView workbookViewId="0">
      <selection sqref="A1:H51"/>
    </sheetView>
  </sheetViews>
  <sheetFormatPr defaultRowHeight="13.8" x14ac:dyDescent="0.25"/>
  <cols>
    <col min="1" max="1" width="9.5" customWidth="1"/>
    <col min="2" max="2" width="19.8984375" customWidth="1"/>
    <col min="3" max="3" width="23.796875" customWidth="1"/>
    <col min="4" max="4" width="7.5" customWidth="1"/>
    <col min="5" max="5" width="7.296875" customWidth="1"/>
    <col min="6" max="6" width="12" customWidth="1"/>
    <col min="7" max="7" width="10.59765625" customWidth="1"/>
    <col min="8" max="8" width="8.8984375" customWidth="1"/>
  </cols>
  <sheetData>
    <row r="1" spans="1:8" x14ac:dyDescent="0.25">
      <c r="A1" t="s">
        <v>0</v>
      </c>
      <c r="B1" t="s">
        <v>1</v>
      </c>
      <c r="C1" t="s">
        <v>2</v>
      </c>
      <c r="D1" t="s">
        <v>3</v>
      </c>
      <c r="E1" t="s">
        <v>4</v>
      </c>
      <c r="F1" t="s">
        <v>5</v>
      </c>
      <c r="G1" t="s">
        <v>6</v>
      </c>
      <c r="H1" t="s">
        <v>7</v>
      </c>
    </row>
    <row r="2" spans="1:8" x14ac:dyDescent="0.25">
      <c r="A2" t="s">
        <v>123</v>
      </c>
      <c r="B2" t="s">
        <v>43</v>
      </c>
      <c r="C2" t="s">
        <v>29</v>
      </c>
      <c r="D2">
        <v>2</v>
      </c>
      <c r="E2">
        <v>478</v>
      </c>
      <c r="F2">
        <v>956</v>
      </c>
      <c r="G2" t="s">
        <v>45</v>
      </c>
      <c r="H2" t="s">
        <v>12</v>
      </c>
    </row>
    <row r="3" spans="1:8" x14ac:dyDescent="0.25">
      <c r="A3" t="s">
        <v>125</v>
      </c>
      <c r="B3" t="s">
        <v>49</v>
      </c>
      <c r="C3" t="s">
        <v>24</v>
      </c>
      <c r="D3">
        <v>1</v>
      </c>
      <c r="E3">
        <v>285</v>
      </c>
      <c r="F3">
        <v>285</v>
      </c>
      <c r="G3" t="s">
        <v>41</v>
      </c>
      <c r="H3" t="s">
        <v>16</v>
      </c>
    </row>
    <row r="4" spans="1:8" x14ac:dyDescent="0.25">
      <c r="A4" t="s">
        <v>125</v>
      </c>
      <c r="B4" t="s">
        <v>126</v>
      </c>
      <c r="C4" t="s">
        <v>40</v>
      </c>
      <c r="D4">
        <v>2</v>
      </c>
      <c r="E4">
        <v>187</v>
      </c>
      <c r="F4">
        <v>374</v>
      </c>
      <c r="G4" t="s">
        <v>78</v>
      </c>
      <c r="H4" t="s">
        <v>19</v>
      </c>
    </row>
    <row r="5" spans="1:8" x14ac:dyDescent="0.25">
      <c r="A5" t="s">
        <v>125</v>
      </c>
      <c r="B5" t="s">
        <v>49</v>
      </c>
      <c r="C5" t="s">
        <v>27</v>
      </c>
      <c r="D5">
        <v>1</v>
      </c>
      <c r="E5">
        <v>351</v>
      </c>
      <c r="F5">
        <v>351</v>
      </c>
      <c r="G5" t="s">
        <v>41</v>
      </c>
      <c r="H5" t="s">
        <v>16</v>
      </c>
    </row>
    <row r="6" spans="1:8" x14ac:dyDescent="0.25">
      <c r="A6" t="s">
        <v>125</v>
      </c>
      <c r="B6" t="s">
        <v>20</v>
      </c>
      <c r="C6" t="s">
        <v>37</v>
      </c>
      <c r="D6">
        <v>2</v>
      </c>
      <c r="E6">
        <v>241</v>
      </c>
      <c r="F6">
        <v>482</v>
      </c>
      <c r="G6" t="s">
        <v>21</v>
      </c>
      <c r="H6" t="s">
        <v>19</v>
      </c>
    </row>
    <row r="7" spans="1:8" x14ac:dyDescent="0.25">
      <c r="A7" t="s">
        <v>125</v>
      </c>
      <c r="B7" t="s">
        <v>49</v>
      </c>
      <c r="C7" t="s">
        <v>10</v>
      </c>
      <c r="D7">
        <v>3</v>
      </c>
      <c r="E7">
        <v>333</v>
      </c>
      <c r="F7">
        <v>999</v>
      </c>
      <c r="G7" t="s">
        <v>41</v>
      </c>
      <c r="H7" t="s">
        <v>16</v>
      </c>
    </row>
    <row r="8" spans="1:8" x14ac:dyDescent="0.25">
      <c r="A8" t="s">
        <v>125</v>
      </c>
      <c r="B8" t="s">
        <v>42</v>
      </c>
      <c r="C8" t="s">
        <v>44</v>
      </c>
      <c r="D8">
        <v>2</v>
      </c>
      <c r="E8">
        <v>257</v>
      </c>
      <c r="F8">
        <v>514</v>
      </c>
      <c r="G8" t="s">
        <v>15</v>
      </c>
      <c r="H8" t="s">
        <v>16</v>
      </c>
    </row>
    <row r="9" spans="1:8" x14ac:dyDescent="0.25">
      <c r="A9" t="s">
        <v>127</v>
      </c>
      <c r="B9" t="s">
        <v>71</v>
      </c>
      <c r="C9" t="s">
        <v>27</v>
      </c>
      <c r="D9">
        <v>3</v>
      </c>
      <c r="E9">
        <v>247</v>
      </c>
      <c r="F9">
        <v>741</v>
      </c>
      <c r="G9" t="s">
        <v>15</v>
      </c>
      <c r="H9" t="s">
        <v>16</v>
      </c>
    </row>
    <row r="10" spans="1:8" x14ac:dyDescent="0.25">
      <c r="A10" t="s">
        <v>127</v>
      </c>
      <c r="B10" t="s">
        <v>128</v>
      </c>
      <c r="C10" t="s">
        <v>14</v>
      </c>
      <c r="D10">
        <v>1</v>
      </c>
      <c r="E10">
        <v>224</v>
      </c>
      <c r="F10">
        <v>224</v>
      </c>
      <c r="G10" t="s">
        <v>73</v>
      </c>
      <c r="H10" t="s">
        <v>26</v>
      </c>
    </row>
    <row r="11" spans="1:8" x14ac:dyDescent="0.25">
      <c r="A11" t="s">
        <v>127</v>
      </c>
      <c r="B11" t="s">
        <v>105</v>
      </c>
      <c r="C11" t="s">
        <v>40</v>
      </c>
      <c r="D11">
        <v>1</v>
      </c>
      <c r="E11">
        <v>126</v>
      </c>
      <c r="F11">
        <v>126</v>
      </c>
      <c r="G11" t="s">
        <v>18</v>
      </c>
      <c r="H11" t="s">
        <v>19</v>
      </c>
    </row>
    <row r="12" spans="1:8" x14ac:dyDescent="0.25">
      <c r="A12" t="s">
        <v>127</v>
      </c>
      <c r="B12" t="s">
        <v>129</v>
      </c>
      <c r="C12" t="s">
        <v>24</v>
      </c>
      <c r="D12">
        <v>2</v>
      </c>
      <c r="E12">
        <v>451</v>
      </c>
      <c r="F12">
        <v>902</v>
      </c>
      <c r="G12" t="s">
        <v>86</v>
      </c>
      <c r="H12" t="s">
        <v>16</v>
      </c>
    </row>
    <row r="13" spans="1:8" x14ac:dyDescent="0.25">
      <c r="A13" t="s">
        <v>130</v>
      </c>
      <c r="B13" t="s">
        <v>9</v>
      </c>
      <c r="C13" t="s">
        <v>44</v>
      </c>
      <c r="D13">
        <v>1</v>
      </c>
      <c r="E13">
        <v>210</v>
      </c>
      <c r="F13">
        <v>210</v>
      </c>
      <c r="G13" t="s">
        <v>11</v>
      </c>
      <c r="H13" t="s">
        <v>12</v>
      </c>
    </row>
    <row r="14" spans="1:8" x14ac:dyDescent="0.25">
      <c r="A14" t="s">
        <v>131</v>
      </c>
      <c r="B14" t="s">
        <v>117</v>
      </c>
      <c r="C14" t="s">
        <v>37</v>
      </c>
      <c r="D14">
        <v>1</v>
      </c>
      <c r="E14">
        <v>190</v>
      </c>
      <c r="F14">
        <v>190</v>
      </c>
      <c r="G14" t="s">
        <v>51</v>
      </c>
      <c r="H14" t="s">
        <v>19</v>
      </c>
    </row>
    <row r="15" spans="1:8" x14ac:dyDescent="0.25">
      <c r="A15" t="s">
        <v>131</v>
      </c>
      <c r="B15" t="s">
        <v>48</v>
      </c>
      <c r="C15" t="s">
        <v>29</v>
      </c>
      <c r="D15">
        <v>2</v>
      </c>
      <c r="E15">
        <v>419</v>
      </c>
      <c r="F15">
        <v>838</v>
      </c>
      <c r="G15" t="s">
        <v>33</v>
      </c>
      <c r="H15" t="s">
        <v>26</v>
      </c>
    </row>
    <row r="16" spans="1:8" x14ac:dyDescent="0.25">
      <c r="A16" t="s">
        <v>131</v>
      </c>
      <c r="B16" t="s">
        <v>132</v>
      </c>
      <c r="C16" t="s">
        <v>40</v>
      </c>
      <c r="D16">
        <v>2</v>
      </c>
      <c r="E16">
        <v>151</v>
      </c>
      <c r="F16">
        <v>302</v>
      </c>
      <c r="G16" t="s">
        <v>45</v>
      </c>
      <c r="H16" t="s">
        <v>12</v>
      </c>
    </row>
    <row r="17" spans="1:8" x14ac:dyDescent="0.25">
      <c r="A17" t="s">
        <v>131</v>
      </c>
      <c r="B17" t="s">
        <v>54</v>
      </c>
      <c r="C17" t="s">
        <v>27</v>
      </c>
      <c r="D17">
        <v>2</v>
      </c>
      <c r="E17">
        <v>373</v>
      </c>
      <c r="F17">
        <v>746</v>
      </c>
      <c r="G17" t="s">
        <v>15</v>
      </c>
      <c r="H17" t="s">
        <v>16</v>
      </c>
    </row>
    <row r="18" spans="1:8" x14ac:dyDescent="0.25">
      <c r="A18" t="s">
        <v>131</v>
      </c>
      <c r="B18" t="s">
        <v>31</v>
      </c>
      <c r="C18" t="s">
        <v>10</v>
      </c>
      <c r="D18">
        <v>3</v>
      </c>
      <c r="E18">
        <v>114</v>
      </c>
      <c r="F18">
        <v>342</v>
      </c>
      <c r="G18" t="s">
        <v>33</v>
      </c>
      <c r="H18" t="s">
        <v>26</v>
      </c>
    </row>
    <row r="19" spans="1:8" x14ac:dyDescent="0.25">
      <c r="A19" t="s">
        <v>133</v>
      </c>
      <c r="B19" t="s">
        <v>50</v>
      </c>
      <c r="C19" t="s">
        <v>32</v>
      </c>
      <c r="D19">
        <v>1</v>
      </c>
      <c r="E19">
        <v>179</v>
      </c>
      <c r="F19">
        <v>179</v>
      </c>
      <c r="G19" t="s">
        <v>51</v>
      </c>
      <c r="H19" t="s">
        <v>19</v>
      </c>
    </row>
    <row r="20" spans="1:8" x14ac:dyDescent="0.25">
      <c r="A20" t="s">
        <v>133</v>
      </c>
      <c r="B20" t="s">
        <v>43</v>
      </c>
      <c r="C20" t="s">
        <v>29</v>
      </c>
      <c r="D20">
        <v>4</v>
      </c>
      <c r="E20">
        <v>274</v>
      </c>
      <c r="F20">
        <v>1096</v>
      </c>
      <c r="G20" t="s">
        <v>45</v>
      </c>
      <c r="H20" t="s">
        <v>12</v>
      </c>
    </row>
    <row r="21" spans="1:8" x14ac:dyDescent="0.25">
      <c r="A21" t="s">
        <v>133</v>
      </c>
      <c r="B21" t="s">
        <v>87</v>
      </c>
      <c r="C21" t="s">
        <v>46</v>
      </c>
      <c r="D21">
        <v>13</v>
      </c>
      <c r="E21">
        <v>213</v>
      </c>
      <c r="F21">
        <v>2769</v>
      </c>
      <c r="G21" t="s">
        <v>88</v>
      </c>
      <c r="H21" t="s">
        <v>26</v>
      </c>
    </row>
    <row r="22" spans="1:8" x14ac:dyDescent="0.25">
      <c r="A22" t="s">
        <v>133</v>
      </c>
      <c r="B22" t="s">
        <v>134</v>
      </c>
      <c r="C22" t="s">
        <v>40</v>
      </c>
      <c r="D22">
        <v>2</v>
      </c>
      <c r="E22">
        <v>412</v>
      </c>
      <c r="F22">
        <v>824</v>
      </c>
      <c r="G22" t="s">
        <v>33</v>
      </c>
      <c r="H22" t="s">
        <v>26</v>
      </c>
    </row>
    <row r="23" spans="1:8" x14ac:dyDescent="0.25">
      <c r="A23" t="s">
        <v>133</v>
      </c>
      <c r="B23" t="s">
        <v>13</v>
      </c>
      <c r="C23" t="s">
        <v>10</v>
      </c>
      <c r="D23">
        <v>1</v>
      </c>
      <c r="E23">
        <v>458</v>
      </c>
      <c r="F23">
        <v>458</v>
      </c>
      <c r="G23" t="s">
        <v>15</v>
      </c>
      <c r="H23" t="s">
        <v>16</v>
      </c>
    </row>
    <row r="24" spans="1:8" x14ac:dyDescent="0.25">
      <c r="A24" t="s">
        <v>133</v>
      </c>
      <c r="B24" t="s">
        <v>104</v>
      </c>
      <c r="C24" t="s">
        <v>44</v>
      </c>
      <c r="D24">
        <v>2</v>
      </c>
      <c r="E24">
        <v>128</v>
      </c>
      <c r="F24">
        <v>256</v>
      </c>
      <c r="G24" t="s">
        <v>18</v>
      </c>
      <c r="H24" t="s">
        <v>19</v>
      </c>
    </row>
    <row r="25" spans="1:8" x14ac:dyDescent="0.25">
      <c r="A25" t="s">
        <v>133</v>
      </c>
      <c r="B25" t="s">
        <v>112</v>
      </c>
      <c r="C25" t="s">
        <v>40</v>
      </c>
      <c r="D25">
        <v>1</v>
      </c>
      <c r="E25">
        <v>387</v>
      </c>
      <c r="F25">
        <v>387</v>
      </c>
      <c r="G25" t="s">
        <v>101</v>
      </c>
      <c r="H25" t="s">
        <v>12</v>
      </c>
    </row>
    <row r="26" spans="1:8" x14ac:dyDescent="0.25">
      <c r="A26" t="s">
        <v>133</v>
      </c>
      <c r="B26" t="s">
        <v>135</v>
      </c>
      <c r="C26" t="s">
        <v>10</v>
      </c>
      <c r="D26">
        <v>4</v>
      </c>
      <c r="E26">
        <v>108</v>
      </c>
      <c r="F26">
        <v>432</v>
      </c>
      <c r="G26" t="s">
        <v>36</v>
      </c>
      <c r="H26" t="s">
        <v>16</v>
      </c>
    </row>
    <row r="27" spans="1:8" x14ac:dyDescent="0.25">
      <c r="A27" t="s">
        <v>136</v>
      </c>
      <c r="B27" t="s">
        <v>54</v>
      </c>
      <c r="C27" t="s">
        <v>35</v>
      </c>
      <c r="D27">
        <v>1</v>
      </c>
      <c r="E27">
        <v>213</v>
      </c>
      <c r="F27">
        <v>213</v>
      </c>
      <c r="G27" t="s">
        <v>15</v>
      </c>
      <c r="H27" t="s">
        <v>16</v>
      </c>
    </row>
    <row r="28" spans="1:8" x14ac:dyDescent="0.25">
      <c r="A28" t="s">
        <v>136</v>
      </c>
      <c r="B28" t="s">
        <v>31</v>
      </c>
      <c r="C28" t="s">
        <v>27</v>
      </c>
      <c r="D28">
        <v>1</v>
      </c>
      <c r="E28">
        <v>404</v>
      </c>
      <c r="F28">
        <v>404</v>
      </c>
      <c r="G28" t="s">
        <v>33</v>
      </c>
      <c r="H28" t="s">
        <v>26</v>
      </c>
    </row>
    <row r="29" spans="1:8" x14ac:dyDescent="0.25">
      <c r="A29" t="s">
        <v>136</v>
      </c>
      <c r="B29" t="s">
        <v>34</v>
      </c>
      <c r="C29" t="s">
        <v>24</v>
      </c>
      <c r="D29">
        <v>3</v>
      </c>
      <c r="E29">
        <v>411</v>
      </c>
      <c r="F29">
        <v>1233</v>
      </c>
      <c r="G29" t="s">
        <v>36</v>
      </c>
      <c r="H29" t="s">
        <v>16</v>
      </c>
    </row>
    <row r="30" spans="1:8" x14ac:dyDescent="0.25">
      <c r="A30" t="s">
        <v>136</v>
      </c>
      <c r="B30" t="s">
        <v>137</v>
      </c>
      <c r="C30" t="s">
        <v>40</v>
      </c>
      <c r="D30">
        <v>3</v>
      </c>
      <c r="E30">
        <v>422</v>
      </c>
      <c r="F30">
        <v>1266</v>
      </c>
      <c r="G30" t="s">
        <v>45</v>
      </c>
      <c r="H30" t="s">
        <v>12</v>
      </c>
    </row>
    <row r="31" spans="1:8" x14ac:dyDescent="0.25">
      <c r="A31" t="s">
        <v>138</v>
      </c>
      <c r="B31" t="s">
        <v>54</v>
      </c>
      <c r="C31" t="s">
        <v>29</v>
      </c>
      <c r="D31">
        <v>2</v>
      </c>
      <c r="E31">
        <v>380</v>
      </c>
      <c r="F31">
        <v>760</v>
      </c>
      <c r="G31" t="s">
        <v>15</v>
      </c>
      <c r="H31" t="s">
        <v>16</v>
      </c>
    </row>
    <row r="32" spans="1:8" x14ac:dyDescent="0.25">
      <c r="A32" t="s">
        <v>138</v>
      </c>
      <c r="B32" t="s">
        <v>132</v>
      </c>
      <c r="C32" t="s">
        <v>44</v>
      </c>
      <c r="D32">
        <v>4</v>
      </c>
      <c r="E32">
        <v>377</v>
      </c>
      <c r="F32">
        <v>1508</v>
      </c>
      <c r="G32" t="s">
        <v>45</v>
      </c>
      <c r="H32" t="s">
        <v>12</v>
      </c>
    </row>
    <row r="33" spans="1:8" x14ac:dyDescent="0.25">
      <c r="A33" t="s">
        <v>138</v>
      </c>
      <c r="B33" t="s">
        <v>139</v>
      </c>
      <c r="C33" t="s">
        <v>40</v>
      </c>
      <c r="D33">
        <v>2</v>
      </c>
      <c r="E33">
        <v>158</v>
      </c>
      <c r="F33">
        <v>316</v>
      </c>
      <c r="G33" t="s">
        <v>30</v>
      </c>
      <c r="H33" t="s">
        <v>16</v>
      </c>
    </row>
    <row r="34" spans="1:8" x14ac:dyDescent="0.25">
      <c r="A34" t="s">
        <v>138</v>
      </c>
      <c r="B34" t="s">
        <v>43</v>
      </c>
      <c r="C34" t="s">
        <v>27</v>
      </c>
      <c r="D34">
        <v>1</v>
      </c>
      <c r="E34">
        <v>196</v>
      </c>
      <c r="F34">
        <v>196</v>
      </c>
      <c r="G34" t="s">
        <v>45</v>
      </c>
      <c r="H34" t="s">
        <v>12</v>
      </c>
    </row>
    <row r="35" spans="1:8" x14ac:dyDescent="0.25">
      <c r="A35" t="s">
        <v>138</v>
      </c>
      <c r="B35" t="s">
        <v>55</v>
      </c>
      <c r="C35" t="s">
        <v>32</v>
      </c>
      <c r="D35">
        <v>1</v>
      </c>
      <c r="E35">
        <v>160</v>
      </c>
      <c r="F35">
        <v>160</v>
      </c>
      <c r="G35" t="s">
        <v>15</v>
      </c>
      <c r="H35" t="s">
        <v>16</v>
      </c>
    </row>
    <row r="36" spans="1:8" x14ac:dyDescent="0.25">
      <c r="A36" t="s">
        <v>140</v>
      </c>
      <c r="B36" t="s">
        <v>49</v>
      </c>
      <c r="C36" t="s">
        <v>37</v>
      </c>
      <c r="D36">
        <v>1</v>
      </c>
      <c r="E36">
        <v>176</v>
      </c>
      <c r="F36">
        <v>176</v>
      </c>
      <c r="G36" t="s">
        <v>41</v>
      </c>
      <c r="H36" t="s">
        <v>16</v>
      </c>
    </row>
    <row r="37" spans="1:8" x14ac:dyDescent="0.25">
      <c r="A37" t="s">
        <v>140</v>
      </c>
      <c r="B37" t="s">
        <v>109</v>
      </c>
      <c r="C37" t="s">
        <v>46</v>
      </c>
      <c r="D37">
        <v>2</v>
      </c>
      <c r="E37">
        <v>350</v>
      </c>
      <c r="F37">
        <v>700</v>
      </c>
      <c r="G37" t="s">
        <v>110</v>
      </c>
      <c r="H37" t="s">
        <v>26</v>
      </c>
    </row>
    <row r="38" spans="1:8" x14ac:dyDescent="0.25">
      <c r="A38" t="s">
        <v>140</v>
      </c>
      <c r="B38" t="s">
        <v>28</v>
      </c>
      <c r="C38" t="s">
        <v>32</v>
      </c>
      <c r="D38">
        <v>3</v>
      </c>
      <c r="E38">
        <v>295</v>
      </c>
      <c r="F38">
        <v>885</v>
      </c>
      <c r="G38" t="s">
        <v>30</v>
      </c>
      <c r="H38" t="s">
        <v>16</v>
      </c>
    </row>
    <row r="39" spans="1:8" x14ac:dyDescent="0.25">
      <c r="A39" t="s">
        <v>140</v>
      </c>
      <c r="B39" t="s">
        <v>107</v>
      </c>
      <c r="C39" t="s">
        <v>32</v>
      </c>
      <c r="D39">
        <v>2</v>
      </c>
      <c r="E39">
        <v>359</v>
      </c>
      <c r="F39">
        <v>718</v>
      </c>
      <c r="G39" t="s">
        <v>18</v>
      </c>
      <c r="H39" t="s">
        <v>19</v>
      </c>
    </row>
    <row r="40" spans="1:8" x14ac:dyDescent="0.25">
      <c r="A40" t="s">
        <v>140</v>
      </c>
      <c r="B40" t="s">
        <v>77</v>
      </c>
      <c r="C40" t="s">
        <v>32</v>
      </c>
      <c r="D40">
        <v>17</v>
      </c>
      <c r="E40">
        <v>138</v>
      </c>
      <c r="F40">
        <v>2346</v>
      </c>
      <c r="G40" t="s">
        <v>78</v>
      </c>
      <c r="H40" t="s">
        <v>19</v>
      </c>
    </row>
    <row r="41" spans="1:8" x14ac:dyDescent="0.25">
      <c r="A41" t="s">
        <v>140</v>
      </c>
      <c r="B41" t="s">
        <v>141</v>
      </c>
      <c r="C41" t="s">
        <v>37</v>
      </c>
      <c r="D41">
        <v>3</v>
      </c>
      <c r="E41">
        <v>187</v>
      </c>
      <c r="F41">
        <v>561</v>
      </c>
      <c r="G41" t="s">
        <v>45</v>
      </c>
      <c r="H41" t="s">
        <v>12</v>
      </c>
    </row>
    <row r="42" spans="1:8" x14ac:dyDescent="0.25">
      <c r="A42" t="s">
        <v>142</v>
      </c>
      <c r="B42" t="s">
        <v>23</v>
      </c>
      <c r="C42" t="s">
        <v>37</v>
      </c>
      <c r="D42">
        <v>3</v>
      </c>
      <c r="E42">
        <v>144</v>
      </c>
      <c r="F42">
        <v>432</v>
      </c>
      <c r="G42" t="s">
        <v>25</v>
      </c>
      <c r="H42" t="s">
        <v>26</v>
      </c>
    </row>
    <row r="43" spans="1:8" x14ac:dyDescent="0.25">
      <c r="A43" t="s">
        <v>142</v>
      </c>
      <c r="B43" t="s">
        <v>143</v>
      </c>
      <c r="C43" t="s">
        <v>46</v>
      </c>
      <c r="D43">
        <v>3</v>
      </c>
      <c r="E43">
        <v>180</v>
      </c>
      <c r="F43">
        <v>540</v>
      </c>
      <c r="G43" t="s">
        <v>86</v>
      </c>
      <c r="H43" t="s">
        <v>16</v>
      </c>
    </row>
    <row r="44" spans="1:8" x14ac:dyDescent="0.25">
      <c r="A44" t="s">
        <v>142</v>
      </c>
      <c r="B44" t="s">
        <v>92</v>
      </c>
      <c r="C44" t="s">
        <v>27</v>
      </c>
      <c r="D44">
        <v>2</v>
      </c>
      <c r="E44">
        <v>195</v>
      </c>
      <c r="F44">
        <v>390</v>
      </c>
      <c r="G44" t="s">
        <v>93</v>
      </c>
      <c r="H44" t="s">
        <v>12</v>
      </c>
    </row>
    <row r="45" spans="1:8" x14ac:dyDescent="0.25">
      <c r="A45" t="s">
        <v>142</v>
      </c>
      <c r="B45" t="s">
        <v>52</v>
      </c>
      <c r="C45" t="s">
        <v>32</v>
      </c>
      <c r="D45">
        <v>2</v>
      </c>
      <c r="E45">
        <v>415</v>
      </c>
      <c r="F45">
        <v>830</v>
      </c>
      <c r="G45" t="s">
        <v>15</v>
      </c>
      <c r="H45" t="s">
        <v>16</v>
      </c>
    </row>
    <row r="46" spans="1:8" x14ac:dyDescent="0.25">
      <c r="A46" t="s">
        <v>142</v>
      </c>
      <c r="B46" t="s">
        <v>55</v>
      </c>
      <c r="C46" t="s">
        <v>32</v>
      </c>
      <c r="D46">
        <v>3</v>
      </c>
      <c r="E46">
        <v>365</v>
      </c>
      <c r="F46">
        <v>1095</v>
      </c>
      <c r="G46" t="s">
        <v>15</v>
      </c>
      <c r="H46" t="s">
        <v>16</v>
      </c>
    </row>
    <row r="47" spans="1:8" x14ac:dyDescent="0.25">
      <c r="A47" t="s">
        <v>142</v>
      </c>
      <c r="B47" t="s">
        <v>112</v>
      </c>
      <c r="C47" t="s">
        <v>40</v>
      </c>
      <c r="D47">
        <v>1</v>
      </c>
      <c r="E47">
        <v>463</v>
      </c>
      <c r="F47">
        <v>463</v>
      </c>
      <c r="G47" t="s">
        <v>101</v>
      </c>
      <c r="H47" t="s">
        <v>12</v>
      </c>
    </row>
    <row r="48" spans="1:8" x14ac:dyDescent="0.25">
      <c r="A48" t="s">
        <v>142</v>
      </c>
      <c r="B48" t="s">
        <v>65</v>
      </c>
      <c r="C48" t="s">
        <v>37</v>
      </c>
      <c r="D48">
        <v>2</v>
      </c>
      <c r="E48">
        <v>404</v>
      </c>
      <c r="F48">
        <v>808</v>
      </c>
      <c r="G48" t="s">
        <v>62</v>
      </c>
      <c r="H48" t="s">
        <v>19</v>
      </c>
    </row>
    <row r="49" spans="1:8" x14ac:dyDescent="0.25">
      <c r="A49" t="s">
        <v>144</v>
      </c>
      <c r="B49" t="s">
        <v>65</v>
      </c>
      <c r="C49" t="s">
        <v>44</v>
      </c>
      <c r="D49">
        <v>3</v>
      </c>
      <c r="E49">
        <v>257</v>
      </c>
      <c r="F49">
        <v>771</v>
      </c>
      <c r="G49" t="s">
        <v>62</v>
      </c>
      <c r="H49" t="s">
        <v>19</v>
      </c>
    </row>
    <row r="50" spans="1:8" x14ac:dyDescent="0.25">
      <c r="A50" t="s">
        <v>144</v>
      </c>
      <c r="B50" t="s">
        <v>135</v>
      </c>
      <c r="C50" t="s">
        <v>37</v>
      </c>
      <c r="D50">
        <v>2</v>
      </c>
      <c r="E50">
        <v>126</v>
      </c>
      <c r="F50">
        <v>252</v>
      </c>
      <c r="G50" t="s">
        <v>36</v>
      </c>
      <c r="H50" t="s">
        <v>16</v>
      </c>
    </row>
    <row r="51" spans="1:8" x14ac:dyDescent="0.25">
      <c r="A51" t="s">
        <v>144</v>
      </c>
      <c r="B51" t="s">
        <v>13</v>
      </c>
      <c r="C51" t="s">
        <v>24</v>
      </c>
      <c r="D51">
        <v>13</v>
      </c>
      <c r="E51">
        <v>279</v>
      </c>
      <c r="F51">
        <v>3627</v>
      </c>
      <c r="G51" t="s">
        <v>15</v>
      </c>
      <c r="H51" t="s">
        <v>16</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64CB5-0D7D-436D-8000-689A8CA82142}">
  <sheetPr codeName="Sheet15"/>
  <dimension ref="A1:H51"/>
  <sheetViews>
    <sheetView workbookViewId="0">
      <selection sqref="A1:H51"/>
    </sheetView>
  </sheetViews>
  <sheetFormatPr defaultRowHeight="13.8" x14ac:dyDescent="0.25"/>
  <cols>
    <col min="1" max="1" width="9.5" customWidth="1"/>
    <col min="2" max="2" width="22.3984375" customWidth="1"/>
    <col min="3" max="3" width="23.796875" customWidth="1"/>
    <col min="4" max="4" width="7.5" customWidth="1"/>
    <col min="5" max="5" width="7.296875" customWidth="1"/>
    <col min="6" max="6" width="12" customWidth="1"/>
    <col min="7" max="7" width="10.59765625" customWidth="1"/>
    <col min="8" max="8" width="8.8984375" customWidth="1"/>
  </cols>
  <sheetData>
    <row r="1" spans="1:8" x14ac:dyDescent="0.25">
      <c r="A1" t="s">
        <v>0</v>
      </c>
      <c r="B1" t="s">
        <v>1</v>
      </c>
      <c r="C1" t="s">
        <v>2</v>
      </c>
      <c r="D1" t="s">
        <v>3</v>
      </c>
      <c r="E1" t="s">
        <v>4</v>
      </c>
      <c r="F1" t="s">
        <v>5</v>
      </c>
      <c r="G1" t="s">
        <v>6</v>
      </c>
      <c r="H1" t="s">
        <v>7</v>
      </c>
    </row>
    <row r="2" spans="1:8" x14ac:dyDescent="0.25">
      <c r="A2" t="s">
        <v>84</v>
      </c>
      <c r="B2" t="s">
        <v>85</v>
      </c>
      <c r="C2" t="s">
        <v>40</v>
      </c>
      <c r="D2">
        <v>3</v>
      </c>
      <c r="E2">
        <v>239</v>
      </c>
      <c r="F2">
        <v>717</v>
      </c>
      <c r="G2" t="s">
        <v>86</v>
      </c>
      <c r="H2" t="s">
        <v>16</v>
      </c>
    </row>
    <row r="3" spans="1:8" x14ac:dyDescent="0.25">
      <c r="A3" t="s">
        <v>84</v>
      </c>
      <c r="B3" t="s">
        <v>87</v>
      </c>
      <c r="C3" t="s">
        <v>29</v>
      </c>
      <c r="D3">
        <v>3</v>
      </c>
      <c r="E3">
        <v>429</v>
      </c>
      <c r="F3">
        <v>1287</v>
      </c>
      <c r="G3" t="s">
        <v>88</v>
      </c>
      <c r="H3" t="s">
        <v>26</v>
      </c>
    </row>
    <row r="4" spans="1:8" x14ac:dyDescent="0.25">
      <c r="A4" t="s">
        <v>89</v>
      </c>
      <c r="B4" t="s">
        <v>90</v>
      </c>
      <c r="C4" t="s">
        <v>14</v>
      </c>
      <c r="D4">
        <v>21</v>
      </c>
      <c r="E4">
        <v>367</v>
      </c>
      <c r="F4">
        <v>7707</v>
      </c>
      <c r="G4" t="s">
        <v>21</v>
      </c>
      <c r="H4" t="s">
        <v>19</v>
      </c>
    </row>
    <row r="5" spans="1:8" x14ac:dyDescent="0.25">
      <c r="A5" t="s">
        <v>89</v>
      </c>
      <c r="B5" t="s">
        <v>91</v>
      </c>
      <c r="C5" t="s">
        <v>35</v>
      </c>
      <c r="D5">
        <v>2</v>
      </c>
      <c r="E5">
        <v>364</v>
      </c>
      <c r="F5">
        <v>728</v>
      </c>
      <c r="G5" t="s">
        <v>15</v>
      </c>
      <c r="H5" t="s">
        <v>16</v>
      </c>
    </row>
    <row r="6" spans="1:8" x14ac:dyDescent="0.25">
      <c r="A6" t="s">
        <v>89</v>
      </c>
      <c r="B6" t="s">
        <v>92</v>
      </c>
      <c r="C6" t="s">
        <v>10</v>
      </c>
      <c r="D6">
        <v>7</v>
      </c>
      <c r="E6">
        <v>125</v>
      </c>
      <c r="F6">
        <v>875</v>
      </c>
      <c r="G6" t="s">
        <v>93</v>
      </c>
      <c r="H6" t="s">
        <v>12</v>
      </c>
    </row>
    <row r="7" spans="1:8" x14ac:dyDescent="0.25">
      <c r="A7" t="s">
        <v>89</v>
      </c>
      <c r="B7" t="s">
        <v>94</v>
      </c>
      <c r="C7" t="s">
        <v>24</v>
      </c>
      <c r="D7">
        <v>2</v>
      </c>
      <c r="E7">
        <v>433</v>
      </c>
      <c r="F7">
        <v>866</v>
      </c>
      <c r="G7" t="s">
        <v>25</v>
      </c>
      <c r="H7" t="s">
        <v>26</v>
      </c>
    </row>
    <row r="8" spans="1:8" x14ac:dyDescent="0.25">
      <c r="A8" t="s">
        <v>89</v>
      </c>
      <c r="B8" t="s">
        <v>49</v>
      </c>
      <c r="C8" t="s">
        <v>40</v>
      </c>
      <c r="D8">
        <v>3</v>
      </c>
      <c r="E8">
        <v>496</v>
      </c>
      <c r="F8">
        <v>1488</v>
      </c>
      <c r="G8" t="s">
        <v>41</v>
      </c>
      <c r="H8" t="s">
        <v>16</v>
      </c>
    </row>
    <row r="9" spans="1:8" x14ac:dyDescent="0.25">
      <c r="A9" t="s">
        <v>95</v>
      </c>
      <c r="B9" t="s">
        <v>96</v>
      </c>
      <c r="C9" t="s">
        <v>27</v>
      </c>
      <c r="D9">
        <v>2</v>
      </c>
      <c r="E9">
        <v>104</v>
      </c>
      <c r="F9">
        <v>208</v>
      </c>
      <c r="G9" t="s">
        <v>62</v>
      </c>
      <c r="H9" t="s">
        <v>19</v>
      </c>
    </row>
    <row r="10" spans="1:8" x14ac:dyDescent="0.25">
      <c r="A10" t="s">
        <v>95</v>
      </c>
      <c r="B10" t="s">
        <v>42</v>
      </c>
      <c r="C10" t="s">
        <v>46</v>
      </c>
      <c r="D10">
        <v>2</v>
      </c>
      <c r="E10">
        <v>401</v>
      </c>
      <c r="F10">
        <v>802</v>
      </c>
      <c r="G10" t="s">
        <v>15</v>
      </c>
      <c r="H10" t="s">
        <v>16</v>
      </c>
    </row>
    <row r="11" spans="1:8" x14ac:dyDescent="0.25">
      <c r="A11" t="s">
        <v>95</v>
      </c>
      <c r="B11" t="s">
        <v>42</v>
      </c>
      <c r="C11" t="s">
        <v>44</v>
      </c>
      <c r="D11">
        <v>16</v>
      </c>
      <c r="E11">
        <v>215</v>
      </c>
      <c r="F11">
        <v>3440</v>
      </c>
      <c r="G11" t="s">
        <v>15</v>
      </c>
      <c r="H11" t="s">
        <v>16</v>
      </c>
    </row>
    <row r="12" spans="1:8" x14ac:dyDescent="0.25">
      <c r="A12" t="s">
        <v>97</v>
      </c>
      <c r="B12" t="s">
        <v>98</v>
      </c>
      <c r="C12" t="s">
        <v>46</v>
      </c>
      <c r="D12">
        <v>1</v>
      </c>
      <c r="E12">
        <v>211</v>
      </c>
      <c r="F12">
        <v>211</v>
      </c>
      <c r="G12" t="s">
        <v>51</v>
      </c>
      <c r="H12" t="s">
        <v>19</v>
      </c>
    </row>
    <row r="13" spans="1:8" x14ac:dyDescent="0.25">
      <c r="A13" t="s">
        <v>97</v>
      </c>
      <c r="B13" t="s">
        <v>99</v>
      </c>
      <c r="C13" t="s">
        <v>10</v>
      </c>
      <c r="D13">
        <v>1</v>
      </c>
      <c r="E13">
        <v>130</v>
      </c>
      <c r="F13">
        <v>130</v>
      </c>
      <c r="G13" t="s">
        <v>15</v>
      </c>
      <c r="H13" t="s">
        <v>16</v>
      </c>
    </row>
    <row r="14" spans="1:8" x14ac:dyDescent="0.25">
      <c r="A14" t="s">
        <v>97</v>
      </c>
      <c r="B14" t="s">
        <v>91</v>
      </c>
      <c r="C14" t="s">
        <v>10</v>
      </c>
      <c r="D14">
        <v>4</v>
      </c>
      <c r="E14">
        <v>254</v>
      </c>
      <c r="F14">
        <v>1016</v>
      </c>
      <c r="G14" t="s">
        <v>15</v>
      </c>
      <c r="H14" t="s">
        <v>16</v>
      </c>
    </row>
    <row r="15" spans="1:8" x14ac:dyDescent="0.25">
      <c r="A15" t="s">
        <v>97</v>
      </c>
      <c r="B15" t="s">
        <v>100</v>
      </c>
      <c r="C15" t="s">
        <v>32</v>
      </c>
      <c r="D15">
        <v>3</v>
      </c>
      <c r="E15">
        <v>494</v>
      </c>
      <c r="F15">
        <v>1482</v>
      </c>
      <c r="G15" t="s">
        <v>101</v>
      </c>
      <c r="H15" t="s">
        <v>12</v>
      </c>
    </row>
    <row r="16" spans="1:8" x14ac:dyDescent="0.25">
      <c r="A16" t="s">
        <v>97</v>
      </c>
      <c r="B16" t="s">
        <v>102</v>
      </c>
      <c r="C16" t="s">
        <v>27</v>
      </c>
      <c r="D16">
        <v>2</v>
      </c>
      <c r="E16">
        <v>265</v>
      </c>
      <c r="F16">
        <v>530</v>
      </c>
      <c r="G16" t="s">
        <v>62</v>
      </c>
      <c r="H16" t="s">
        <v>19</v>
      </c>
    </row>
    <row r="17" spans="1:8" x14ac:dyDescent="0.25">
      <c r="A17" t="s">
        <v>97</v>
      </c>
      <c r="B17" t="s">
        <v>81</v>
      </c>
      <c r="C17" t="s">
        <v>27</v>
      </c>
      <c r="D17">
        <v>9</v>
      </c>
      <c r="E17">
        <v>243</v>
      </c>
      <c r="F17">
        <v>2187</v>
      </c>
      <c r="G17" t="s">
        <v>64</v>
      </c>
      <c r="H17" t="s">
        <v>19</v>
      </c>
    </row>
    <row r="18" spans="1:8" x14ac:dyDescent="0.25">
      <c r="A18" t="s">
        <v>103</v>
      </c>
      <c r="B18" t="s">
        <v>80</v>
      </c>
      <c r="C18" t="s">
        <v>27</v>
      </c>
      <c r="D18">
        <v>3</v>
      </c>
      <c r="E18">
        <v>276</v>
      </c>
      <c r="F18">
        <v>828</v>
      </c>
      <c r="G18" t="s">
        <v>18</v>
      </c>
      <c r="H18" t="s">
        <v>19</v>
      </c>
    </row>
    <row r="19" spans="1:8" x14ac:dyDescent="0.25">
      <c r="A19" t="s">
        <v>103</v>
      </c>
      <c r="B19" t="s">
        <v>90</v>
      </c>
      <c r="C19" t="s">
        <v>44</v>
      </c>
      <c r="D19">
        <v>2</v>
      </c>
      <c r="E19">
        <v>489</v>
      </c>
      <c r="F19">
        <v>978</v>
      </c>
      <c r="G19" t="s">
        <v>21</v>
      </c>
      <c r="H19" t="s">
        <v>19</v>
      </c>
    </row>
    <row r="20" spans="1:8" x14ac:dyDescent="0.25">
      <c r="A20" t="s">
        <v>103</v>
      </c>
      <c r="B20" t="s">
        <v>72</v>
      </c>
      <c r="C20" t="s">
        <v>32</v>
      </c>
      <c r="D20">
        <v>3</v>
      </c>
      <c r="E20">
        <v>259</v>
      </c>
      <c r="F20">
        <v>777</v>
      </c>
      <c r="G20" t="s">
        <v>73</v>
      </c>
      <c r="H20" t="s">
        <v>26</v>
      </c>
    </row>
    <row r="21" spans="1:8" x14ac:dyDescent="0.25">
      <c r="A21" t="s">
        <v>103</v>
      </c>
      <c r="B21" t="s">
        <v>104</v>
      </c>
      <c r="C21" t="s">
        <v>37</v>
      </c>
      <c r="D21">
        <v>2</v>
      </c>
      <c r="E21">
        <v>386</v>
      </c>
      <c r="F21">
        <v>772</v>
      </c>
      <c r="G21" t="s">
        <v>18</v>
      </c>
      <c r="H21" t="s">
        <v>19</v>
      </c>
    </row>
    <row r="22" spans="1:8" x14ac:dyDescent="0.25">
      <c r="A22" t="s">
        <v>103</v>
      </c>
      <c r="B22" t="s">
        <v>13</v>
      </c>
      <c r="C22" t="s">
        <v>32</v>
      </c>
      <c r="D22">
        <v>2</v>
      </c>
      <c r="E22">
        <v>471</v>
      </c>
      <c r="F22">
        <v>942</v>
      </c>
      <c r="G22" t="s">
        <v>15</v>
      </c>
      <c r="H22" t="s">
        <v>16</v>
      </c>
    </row>
    <row r="23" spans="1:8" x14ac:dyDescent="0.25">
      <c r="A23" t="s">
        <v>103</v>
      </c>
      <c r="B23" t="s">
        <v>105</v>
      </c>
      <c r="C23" t="s">
        <v>24</v>
      </c>
      <c r="D23">
        <v>2</v>
      </c>
      <c r="E23">
        <v>277</v>
      </c>
      <c r="F23">
        <v>554</v>
      </c>
      <c r="G23" t="s">
        <v>18</v>
      </c>
      <c r="H23" t="s">
        <v>19</v>
      </c>
    </row>
    <row r="24" spans="1:8" x14ac:dyDescent="0.25">
      <c r="A24" t="s">
        <v>106</v>
      </c>
      <c r="B24" t="s">
        <v>107</v>
      </c>
      <c r="C24" t="s">
        <v>37</v>
      </c>
      <c r="D24">
        <v>11</v>
      </c>
      <c r="E24">
        <v>291</v>
      </c>
      <c r="F24">
        <v>3201</v>
      </c>
      <c r="G24" t="s">
        <v>18</v>
      </c>
      <c r="H24" t="s">
        <v>19</v>
      </c>
    </row>
    <row r="25" spans="1:8" x14ac:dyDescent="0.25">
      <c r="A25" t="s">
        <v>106</v>
      </c>
      <c r="B25" t="s">
        <v>108</v>
      </c>
      <c r="C25" t="s">
        <v>24</v>
      </c>
      <c r="D25">
        <v>2</v>
      </c>
      <c r="E25">
        <v>437</v>
      </c>
      <c r="F25">
        <v>874</v>
      </c>
      <c r="G25" t="s">
        <v>62</v>
      </c>
      <c r="H25" t="s">
        <v>19</v>
      </c>
    </row>
    <row r="26" spans="1:8" x14ac:dyDescent="0.25">
      <c r="A26" t="s">
        <v>106</v>
      </c>
      <c r="B26" t="s">
        <v>55</v>
      </c>
      <c r="C26" t="s">
        <v>10</v>
      </c>
      <c r="D26">
        <v>3</v>
      </c>
      <c r="E26">
        <v>159</v>
      </c>
      <c r="F26">
        <v>477</v>
      </c>
      <c r="G26" t="s">
        <v>15</v>
      </c>
      <c r="H26" t="s">
        <v>16</v>
      </c>
    </row>
    <row r="27" spans="1:8" x14ac:dyDescent="0.25">
      <c r="A27" t="s">
        <v>106</v>
      </c>
      <c r="B27" t="s">
        <v>92</v>
      </c>
      <c r="C27" t="s">
        <v>40</v>
      </c>
      <c r="D27">
        <v>1</v>
      </c>
      <c r="E27">
        <v>138</v>
      </c>
      <c r="F27">
        <v>138</v>
      </c>
      <c r="G27" t="s">
        <v>93</v>
      </c>
      <c r="H27" t="s">
        <v>12</v>
      </c>
    </row>
    <row r="28" spans="1:8" x14ac:dyDescent="0.25">
      <c r="A28" t="s">
        <v>106</v>
      </c>
      <c r="B28" t="s">
        <v>109</v>
      </c>
      <c r="C28" t="s">
        <v>24</v>
      </c>
      <c r="D28">
        <v>2</v>
      </c>
      <c r="E28">
        <v>135</v>
      </c>
      <c r="F28">
        <v>270</v>
      </c>
      <c r="G28" t="s">
        <v>110</v>
      </c>
      <c r="H28" t="s">
        <v>26</v>
      </c>
    </row>
    <row r="29" spans="1:8" x14ac:dyDescent="0.25">
      <c r="A29" t="s">
        <v>111</v>
      </c>
      <c r="B29" t="s">
        <v>55</v>
      </c>
      <c r="C29" t="s">
        <v>10</v>
      </c>
      <c r="D29">
        <v>1</v>
      </c>
      <c r="E29">
        <v>290</v>
      </c>
      <c r="F29">
        <v>290</v>
      </c>
      <c r="G29" t="s">
        <v>15</v>
      </c>
      <c r="H29" t="s">
        <v>16</v>
      </c>
    </row>
    <row r="30" spans="1:8" x14ac:dyDescent="0.25">
      <c r="A30" t="s">
        <v>111</v>
      </c>
      <c r="B30" t="s">
        <v>71</v>
      </c>
      <c r="C30" t="s">
        <v>35</v>
      </c>
      <c r="D30">
        <v>3</v>
      </c>
      <c r="E30">
        <v>110</v>
      </c>
      <c r="F30">
        <v>330</v>
      </c>
      <c r="G30" t="s">
        <v>15</v>
      </c>
      <c r="H30" t="s">
        <v>16</v>
      </c>
    </row>
    <row r="31" spans="1:8" x14ac:dyDescent="0.25">
      <c r="A31" t="s">
        <v>111</v>
      </c>
      <c r="B31" t="s">
        <v>49</v>
      </c>
      <c r="C31" t="s">
        <v>40</v>
      </c>
      <c r="D31">
        <v>2</v>
      </c>
      <c r="E31">
        <v>348</v>
      </c>
      <c r="F31">
        <v>696</v>
      </c>
      <c r="G31" t="s">
        <v>41</v>
      </c>
      <c r="H31" t="s">
        <v>16</v>
      </c>
    </row>
    <row r="32" spans="1:8" x14ac:dyDescent="0.25">
      <c r="A32" t="s">
        <v>111</v>
      </c>
      <c r="B32" t="s">
        <v>112</v>
      </c>
      <c r="C32" t="s">
        <v>37</v>
      </c>
      <c r="D32">
        <v>1</v>
      </c>
      <c r="E32">
        <v>351</v>
      </c>
      <c r="F32">
        <v>351</v>
      </c>
      <c r="G32" t="s">
        <v>101</v>
      </c>
      <c r="H32" t="s">
        <v>12</v>
      </c>
    </row>
    <row r="33" spans="1:8" x14ac:dyDescent="0.25">
      <c r="A33" t="s">
        <v>111</v>
      </c>
      <c r="B33" t="s">
        <v>113</v>
      </c>
      <c r="C33" t="s">
        <v>14</v>
      </c>
      <c r="D33">
        <v>1</v>
      </c>
      <c r="E33">
        <v>330</v>
      </c>
      <c r="F33">
        <v>330</v>
      </c>
      <c r="G33" t="s">
        <v>64</v>
      </c>
      <c r="H33" t="s">
        <v>19</v>
      </c>
    </row>
    <row r="34" spans="1:8" x14ac:dyDescent="0.25">
      <c r="A34" t="s">
        <v>111</v>
      </c>
      <c r="B34" t="s">
        <v>77</v>
      </c>
      <c r="C34" t="s">
        <v>40</v>
      </c>
      <c r="D34">
        <v>3</v>
      </c>
      <c r="E34">
        <v>318</v>
      </c>
      <c r="F34">
        <v>954</v>
      </c>
      <c r="G34" t="s">
        <v>78</v>
      </c>
      <c r="H34" t="s">
        <v>19</v>
      </c>
    </row>
    <row r="35" spans="1:8" x14ac:dyDescent="0.25">
      <c r="A35" t="s">
        <v>111</v>
      </c>
      <c r="B35" t="s">
        <v>67</v>
      </c>
      <c r="C35" t="s">
        <v>46</v>
      </c>
      <c r="D35">
        <v>1</v>
      </c>
      <c r="E35">
        <v>450</v>
      </c>
      <c r="F35">
        <v>450</v>
      </c>
      <c r="G35" t="s">
        <v>51</v>
      </c>
      <c r="H35" t="s">
        <v>19</v>
      </c>
    </row>
    <row r="36" spans="1:8" x14ac:dyDescent="0.25">
      <c r="A36" t="s">
        <v>114</v>
      </c>
      <c r="B36" t="s">
        <v>43</v>
      </c>
      <c r="C36" t="s">
        <v>44</v>
      </c>
      <c r="D36">
        <v>3</v>
      </c>
      <c r="E36">
        <v>472</v>
      </c>
      <c r="F36">
        <v>1416</v>
      </c>
      <c r="G36" t="s">
        <v>45</v>
      </c>
      <c r="H36" t="s">
        <v>12</v>
      </c>
    </row>
    <row r="37" spans="1:8" x14ac:dyDescent="0.25">
      <c r="A37" t="s">
        <v>114</v>
      </c>
      <c r="B37" t="s">
        <v>115</v>
      </c>
      <c r="C37" t="s">
        <v>27</v>
      </c>
      <c r="D37">
        <v>3</v>
      </c>
      <c r="E37">
        <v>245</v>
      </c>
      <c r="F37">
        <v>735</v>
      </c>
      <c r="G37" t="s">
        <v>78</v>
      </c>
      <c r="H37" t="s">
        <v>19</v>
      </c>
    </row>
    <row r="38" spans="1:8" x14ac:dyDescent="0.25">
      <c r="A38" t="s">
        <v>114</v>
      </c>
      <c r="B38" t="s">
        <v>102</v>
      </c>
      <c r="C38" t="s">
        <v>37</v>
      </c>
      <c r="D38">
        <v>2</v>
      </c>
      <c r="E38">
        <v>232</v>
      </c>
      <c r="F38">
        <v>464</v>
      </c>
      <c r="G38" t="s">
        <v>62</v>
      </c>
      <c r="H38" t="s">
        <v>19</v>
      </c>
    </row>
    <row r="39" spans="1:8" x14ac:dyDescent="0.25">
      <c r="A39" t="s">
        <v>116</v>
      </c>
      <c r="B39" t="s">
        <v>92</v>
      </c>
      <c r="C39" t="s">
        <v>32</v>
      </c>
      <c r="D39">
        <v>4</v>
      </c>
      <c r="E39">
        <v>471</v>
      </c>
      <c r="F39">
        <v>1884</v>
      </c>
      <c r="G39" t="s">
        <v>93</v>
      </c>
      <c r="H39" t="s">
        <v>12</v>
      </c>
    </row>
    <row r="40" spans="1:8" x14ac:dyDescent="0.25">
      <c r="A40" t="s">
        <v>116</v>
      </c>
      <c r="B40" t="s">
        <v>23</v>
      </c>
      <c r="C40" t="s">
        <v>27</v>
      </c>
      <c r="D40">
        <v>2</v>
      </c>
      <c r="E40">
        <v>404</v>
      </c>
      <c r="F40">
        <v>808</v>
      </c>
      <c r="G40" t="s">
        <v>25</v>
      </c>
      <c r="H40" t="s">
        <v>26</v>
      </c>
    </row>
    <row r="41" spans="1:8" x14ac:dyDescent="0.25">
      <c r="A41" t="s">
        <v>116</v>
      </c>
      <c r="B41" t="s">
        <v>117</v>
      </c>
      <c r="C41" t="s">
        <v>10</v>
      </c>
      <c r="D41">
        <v>2</v>
      </c>
      <c r="E41">
        <v>415</v>
      </c>
      <c r="F41">
        <v>830</v>
      </c>
      <c r="G41" t="s">
        <v>51</v>
      </c>
      <c r="H41" t="s">
        <v>19</v>
      </c>
    </row>
    <row r="42" spans="1:8" x14ac:dyDescent="0.25">
      <c r="A42" t="s">
        <v>118</v>
      </c>
      <c r="B42" t="s">
        <v>119</v>
      </c>
      <c r="C42" t="s">
        <v>44</v>
      </c>
      <c r="D42">
        <v>1</v>
      </c>
      <c r="E42">
        <v>149</v>
      </c>
      <c r="F42">
        <v>149</v>
      </c>
      <c r="G42" t="s">
        <v>120</v>
      </c>
      <c r="H42" t="s">
        <v>16</v>
      </c>
    </row>
    <row r="43" spans="1:8" x14ac:dyDescent="0.25">
      <c r="A43" t="s">
        <v>118</v>
      </c>
      <c r="B43" t="s">
        <v>96</v>
      </c>
      <c r="C43" t="s">
        <v>44</v>
      </c>
      <c r="D43">
        <v>3</v>
      </c>
      <c r="E43">
        <v>162</v>
      </c>
      <c r="F43">
        <v>486</v>
      </c>
      <c r="G43" t="s">
        <v>62</v>
      </c>
      <c r="H43" t="s">
        <v>19</v>
      </c>
    </row>
    <row r="44" spans="1:8" x14ac:dyDescent="0.25">
      <c r="A44" t="s">
        <v>118</v>
      </c>
      <c r="B44" t="s">
        <v>92</v>
      </c>
      <c r="C44" t="s">
        <v>10</v>
      </c>
      <c r="D44">
        <v>2</v>
      </c>
      <c r="E44">
        <v>434</v>
      </c>
      <c r="F44">
        <v>868</v>
      </c>
      <c r="G44" t="s">
        <v>93</v>
      </c>
      <c r="H44" t="s">
        <v>12</v>
      </c>
    </row>
    <row r="45" spans="1:8" x14ac:dyDescent="0.25">
      <c r="A45" t="s">
        <v>118</v>
      </c>
      <c r="B45" t="s">
        <v>61</v>
      </c>
      <c r="C45" t="s">
        <v>37</v>
      </c>
      <c r="D45">
        <v>2</v>
      </c>
      <c r="E45">
        <v>445</v>
      </c>
      <c r="F45">
        <v>890</v>
      </c>
      <c r="G45" t="s">
        <v>62</v>
      </c>
      <c r="H45" t="s">
        <v>19</v>
      </c>
    </row>
    <row r="46" spans="1:8" x14ac:dyDescent="0.25">
      <c r="A46" t="s">
        <v>121</v>
      </c>
      <c r="B46" t="s">
        <v>122</v>
      </c>
      <c r="C46" t="s">
        <v>40</v>
      </c>
      <c r="D46">
        <v>8</v>
      </c>
      <c r="E46">
        <v>282</v>
      </c>
      <c r="F46">
        <v>2256</v>
      </c>
      <c r="G46" t="s">
        <v>78</v>
      </c>
      <c r="H46" t="s">
        <v>19</v>
      </c>
    </row>
    <row r="47" spans="1:8" x14ac:dyDescent="0.25">
      <c r="A47" t="s">
        <v>121</v>
      </c>
      <c r="B47" t="s">
        <v>39</v>
      </c>
      <c r="C47" t="s">
        <v>37</v>
      </c>
      <c r="D47">
        <v>2</v>
      </c>
      <c r="E47">
        <v>263</v>
      </c>
      <c r="F47">
        <v>526</v>
      </c>
      <c r="G47" t="s">
        <v>41</v>
      </c>
      <c r="H47" t="s">
        <v>16</v>
      </c>
    </row>
    <row r="48" spans="1:8" x14ac:dyDescent="0.25">
      <c r="A48" t="s">
        <v>121</v>
      </c>
      <c r="B48" t="s">
        <v>83</v>
      </c>
      <c r="C48" t="s">
        <v>37</v>
      </c>
      <c r="D48">
        <v>4</v>
      </c>
      <c r="E48">
        <v>113</v>
      </c>
      <c r="F48">
        <v>452</v>
      </c>
      <c r="G48" t="s">
        <v>36</v>
      </c>
      <c r="H48" t="s">
        <v>16</v>
      </c>
    </row>
    <row r="49" spans="1:8" x14ac:dyDescent="0.25">
      <c r="A49" t="s">
        <v>123</v>
      </c>
      <c r="B49" t="s">
        <v>124</v>
      </c>
      <c r="C49" t="s">
        <v>37</v>
      </c>
      <c r="D49">
        <v>1</v>
      </c>
      <c r="E49">
        <v>307</v>
      </c>
      <c r="F49">
        <v>307</v>
      </c>
      <c r="G49" t="s">
        <v>88</v>
      </c>
      <c r="H49" t="s">
        <v>26</v>
      </c>
    </row>
    <row r="50" spans="1:8" x14ac:dyDescent="0.25">
      <c r="A50" t="s">
        <v>123</v>
      </c>
      <c r="B50" t="s">
        <v>100</v>
      </c>
      <c r="C50" t="s">
        <v>37</v>
      </c>
      <c r="D50">
        <v>1</v>
      </c>
      <c r="E50">
        <v>152</v>
      </c>
      <c r="F50">
        <v>152</v>
      </c>
      <c r="G50" t="s">
        <v>101</v>
      </c>
      <c r="H50" t="s">
        <v>12</v>
      </c>
    </row>
    <row r="51" spans="1:8" x14ac:dyDescent="0.25">
      <c r="A51" t="s">
        <v>123</v>
      </c>
      <c r="B51" t="s">
        <v>107</v>
      </c>
      <c r="C51" t="s">
        <v>27</v>
      </c>
      <c r="D51">
        <v>1</v>
      </c>
      <c r="E51">
        <v>163</v>
      </c>
      <c r="F51">
        <v>163</v>
      </c>
      <c r="G51" t="s">
        <v>18</v>
      </c>
      <c r="H51" t="s">
        <v>19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9FC9E-36D4-4163-9942-A3EFCF329295}">
  <sheetPr codeName="Sheet16"/>
  <dimension ref="A1:H51"/>
  <sheetViews>
    <sheetView workbookViewId="0">
      <selection sqref="A1:H51"/>
    </sheetView>
  </sheetViews>
  <sheetFormatPr defaultRowHeight="13.8" x14ac:dyDescent="0.25"/>
  <cols>
    <col min="1" max="1" width="9.5" customWidth="1"/>
    <col min="2" max="2" width="22.3984375" customWidth="1"/>
    <col min="3" max="3" width="23.796875" customWidth="1"/>
    <col min="4" max="4" width="7.5" customWidth="1"/>
    <col min="5" max="5" width="7.296875" customWidth="1"/>
    <col min="6" max="6" width="12" customWidth="1"/>
    <col min="7" max="7" width="10.09765625" customWidth="1"/>
    <col min="8" max="8" width="8.8984375" customWidth="1"/>
  </cols>
  <sheetData>
    <row r="1" spans="1:8" x14ac:dyDescent="0.25">
      <c r="A1" t="s">
        <v>0</v>
      </c>
      <c r="B1" t="s">
        <v>1</v>
      </c>
      <c r="C1" t="s">
        <v>2</v>
      </c>
      <c r="D1" t="s">
        <v>3</v>
      </c>
      <c r="E1" t="s">
        <v>4</v>
      </c>
      <c r="F1" t="s">
        <v>5</v>
      </c>
      <c r="G1" t="s">
        <v>6</v>
      </c>
      <c r="H1" t="s">
        <v>7</v>
      </c>
    </row>
    <row r="2" spans="1:8" x14ac:dyDescent="0.25">
      <c r="A2" t="s">
        <v>257</v>
      </c>
      <c r="B2" t="s">
        <v>39</v>
      </c>
      <c r="C2" t="s">
        <v>40</v>
      </c>
      <c r="D2">
        <v>4</v>
      </c>
      <c r="E2">
        <v>142</v>
      </c>
      <c r="F2">
        <v>568</v>
      </c>
      <c r="G2" t="s">
        <v>41</v>
      </c>
      <c r="H2" t="s">
        <v>16</v>
      </c>
    </row>
    <row r="3" spans="1:8" x14ac:dyDescent="0.25">
      <c r="A3" t="s">
        <v>258</v>
      </c>
      <c r="B3" t="s">
        <v>49</v>
      </c>
      <c r="C3" t="s">
        <v>32</v>
      </c>
      <c r="D3">
        <v>1</v>
      </c>
      <c r="E3">
        <v>280</v>
      </c>
      <c r="F3">
        <v>280</v>
      </c>
      <c r="G3" t="s">
        <v>41</v>
      </c>
      <c r="H3" t="s">
        <v>16</v>
      </c>
    </row>
    <row r="4" spans="1:8" x14ac:dyDescent="0.25">
      <c r="A4" t="s">
        <v>258</v>
      </c>
      <c r="B4" t="s">
        <v>67</v>
      </c>
      <c r="C4" t="s">
        <v>32</v>
      </c>
      <c r="D4">
        <v>1</v>
      </c>
      <c r="E4">
        <v>247</v>
      </c>
      <c r="F4">
        <v>247</v>
      </c>
      <c r="G4" t="s">
        <v>51</v>
      </c>
      <c r="H4" t="s">
        <v>19</v>
      </c>
    </row>
    <row r="5" spans="1:8" x14ac:dyDescent="0.25">
      <c r="A5" t="s">
        <v>258</v>
      </c>
      <c r="B5" t="s">
        <v>102</v>
      </c>
      <c r="C5" t="s">
        <v>44</v>
      </c>
      <c r="D5">
        <v>3</v>
      </c>
      <c r="E5">
        <v>284</v>
      </c>
      <c r="F5">
        <v>852</v>
      </c>
      <c r="G5" t="s">
        <v>62</v>
      </c>
      <c r="H5" t="s">
        <v>19</v>
      </c>
    </row>
    <row r="6" spans="1:8" x14ac:dyDescent="0.25">
      <c r="A6" t="s">
        <v>258</v>
      </c>
      <c r="B6" t="s">
        <v>124</v>
      </c>
      <c r="C6" t="s">
        <v>27</v>
      </c>
      <c r="D6">
        <v>2</v>
      </c>
      <c r="E6">
        <v>401</v>
      </c>
      <c r="F6">
        <v>802</v>
      </c>
      <c r="G6" t="s">
        <v>88</v>
      </c>
      <c r="H6" t="s">
        <v>26</v>
      </c>
    </row>
    <row r="7" spans="1:8" x14ac:dyDescent="0.25">
      <c r="A7" t="s">
        <v>258</v>
      </c>
      <c r="B7" t="s">
        <v>23</v>
      </c>
      <c r="C7" t="s">
        <v>10</v>
      </c>
      <c r="D7">
        <v>3</v>
      </c>
      <c r="E7">
        <v>365</v>
      </c>
      <c r="F7">
        <v>1095</v>
      </c>
      <c r="G7" t="s">
        <v>25</v>
      </c>
      <c r="H7" t="s">
        <v>26</v>
      </c>
    </row>
    <row r="8" spans="1:8" x14ac:dyDescent="0.25">
      <c r="A8" t="s">
        <v>258</v>
      </c>
      <c r="B8" t="s">
        <v>74</v>
      </c>
      <c r="C8" t="s">
        <v>24</v>
      </c>
      <c r="D8">
        <v>2</v>
      </c>
      <c r="E8">
        <v>222</v>
      </c>
      <c r="F8">
        <v>444</v>
      </c>
      <c r="G8" t="s">
        <v>69</v>
      </c>
      <c r="H8" t="s">
        <v>12</v>
      </c>
    </row>
    <row r="9" spans="1:8" x14ac:dyDescent="0.25">
      <c r="A9" t="s">
        <v>259</v>
      </c>
      <c r="B9" t="s">
        <v>56</v>
      </c>
      <c r="C9" t="s">
        <v>32</v>
      </c>
      <c r="D9">
        <v>3</v>
      </c>
      <c r="E9">
        <v>440</v>
      </c>
      <c r="F9">
        <v>1320</v>
      </c>
      <c r="G9" t="s">
        <v>57</v>
      </c>
      <c r="H9" t="s">
        <v>16</v>
      </c>
    </row>
    <row r="10" spans="1:8" x14ac:dyDescent="0.25">
      <c r="A10" t="s">
        <v>260</v>
      </c>
      <c r="B10" t="s">
        <v>43</v>
      </c>
      <c r="C10" t="s">
        <v>46</v>
      </c>
      <c r="D10">
        <v>20</v>
      </c>
      <c r="E10">
        <v>325</v>
      </c>
      <c r="F10">
        <v>6500</v>
      </c>
      <c r="G10" t="s">
        <v>45</v>
      </c>
      <c r="H10" t="s">
        <v>12</v>
      </c>
    </row>
    <row r="11" spans="1:8" x14ac:dyDescent="0.25">
      <c r="A11" t="s">
        <v>260</v>
      </c>
      <c r="B11" t="s">
        <v>28</v>
      </c>
      <c r="C11" t="s">
        <v>29</v>
      </c>
      <c r="D11">
        <v>1</v>
      </c>
      <c r="E11">
        <v>336</v>
      </c>
      <c r="F11">
        <v>336</v>
      </c>
      <c r="G11" t="s">
        <v>30</v>
      </c>
      <c r="H11" t="s">
        <v>16</v>
      </c>
    </row>
    <row r="12" spans="1:8" x14ac:dyDescent="0.25">
      <c r="A12" t="s">
        <v>260</v>
      </c>
      <c r="B12" t="s">
        <v>48</v>
      </c>
      <c r="C12" t="s">
        <v>14</v>
      </c>
      <c r="D12">
        <v>2</v>
      </c>
      <c r="E12">
        <v>236</v>
      </c>
      <c r="F12">
        <v>472</v>
      </c>
      <c r="G12" t="s">
        <v>33</v>
      </c>
      <c r="H12" t="s">
        <v>26</v>
      </c>
    </row>
    <row r="13" spans="1:8" x14ac:dyDescent="0.25">
      <c r="A13" t="s">
        <v>260</v>
      </c>
      <c r="B13" t="s">
        <v>71</v>
      </c>
      <c r="C13" t="s">
        <v>40</v>
      </c>
      <c r="D13">
        <v>2</v>
      </c>
      <c r="E13">
        <v>177</v>
      </c>
      <c r="F13">
        <v>354</v>
      </c>
      <c r="G13" t="s">
        <v>15</v>
      </c>
      <c r="H13" t="s">
        <v>16</v>
      </c>
    </row>
    <row r="14" spans="1:8" x14ac:dyDescent="0.25">
      <c r="A14" t="s">
        <v>260</v>
      </c>
      <c r="B14" t="s">
        <v>31</v>
      </c>
      <c r="C14" t="s">
        <v>37</v>
      </c>
      <c r="D14">
        <v>3</v>
      </c>
      <c r="E14">
        <v>401</v>
      </c>
      <c r="F14">
        <v>1203</v>
      </c>
      <c r="G14" t="s">
        <v>33</v>
      </c>
      <c r="H14" t="s">
        <v>26</v>
      </c>
    </row>
    <row r="15" spans="1:8" x14ac:dyDescent="0.25">
      <c r="A15" t="s">
        <v>260</v>
      </c>
      <c r="B15" t="s">
        <v>55</v>
      </c>
      <c r="C15" t="s">
        <v>35</v>
      </c>
      <c r="D15">
        <v>2</v>
      </c>
      <c r="E15">
        <v>204</v>
      </c>
      <c r="F15">
        <v>408</v>
      </c>
      <c r="G15" t="s">
        <v>15</v>
      </c>
      <c r="H15" t="s">
        <v>16</v>
      </c>
    </row>
    <row r="16" spans="1:8" x14ac:dyDescent="0.25">
      <c r="A16" t="s">
        <v>260</v>
      </c>
      <c r="B16" t="s">
        <v>143</v>
      </c>
      <c r="C16" t="s">
        <v>37</v>
      </c>
      <c r="D16">
        <v>1</v>
      </c>
      <c r="E16">
        <v>413</v>
      </c>
      <c r="F16">
        <v>413</v>
      </c>
      <c r="G16" t="s">
        <v>86</v>
      </c>
      <c r="H16" t="s">
        <v>16</v>
      </c>
    </row>
    <row r="17" spans="1:8" x14ac:dyDescent="0.25">
      <c r="A17" t="s">
        <v>261</v>
      </c>
      <c r="B17" t="s">
        <v>52</v>
      </c>
      <c r="C17" t="s">
        <v>40</v>
      </c>
      <c r="D17">
        <v>1</v>
      </c>
      <c r="E17">
        <v>106</v>
      </c>
      <c r="F17">
        <v>106</v>
      </c>
      <c r="G17" t="s">
        <v>15</v>
      </c>
      <c r="H17" t="s">
        <v>16</v>
      </c>
    </row>
    <row r="18" spans="1:8" x14ac:dyDescent="0.25">
      <c r="A18" t="s">
        <v>261</v>
      </c>
      <c r="B18" t="s">
        <v>71</v>
      </c>
      <c r="C18" t="s">
        <v>32</v>
      </c>
      <c r="D18">
        <v>2</v>
      </c>
      <c r="E18">
        <v>121</v>
      </c>
      <c r="F18">
        <v>242</v>
      </c>
      <c r="G18" t="s">
        <v>15</v>
      </c>
      <c r="H18" t="s">
        <v>16</v>
      </c>
    </row>
    <row r="19" spans="1:8" x14ac:dyDescent="0.25">
      <c r="A19" t="s">
        <v>261</v>
      </c>
      <c r="B19" t="s">
        <v>92</v>
      </c>
      <c r="C19" t="s">
        <v>40</v>
      </c>
      <c r="D19">
        <v>2</v>
      </c>
      <c r="E19">
        <v>475</v>
      </c>
      <c r="F19">
        <v>950</v>
      </c>
      <c r="G19" t="s">
        <v>93</v>
      </c>
      <c r="H19" t="s">
        <v>12</v>
      </c>
    </row>
    <row r="20" spans="1:8" x14ac:dyDescent="0.25">
      <c r="A20" t="s">
        <v>261</v>
      </c>
      <c r="B20" t="s">
        <v>143</v>
      </c>
      <c r="C20" t="s">
        <v>35</v>
      </c>
      <c r="D20">
        <v>3</v>
      </c>
      <c r="E20">
        <v>438</v>
      </c>
      <c r="F20">
        <v>1314</v>
      </c>
      <c r="G20" t="s">
        <v>86</v>
      </c>
      <c r="H20" t="s">
        <v>16</v>
      </c>
    </row>
    <row r="21" spans="1:8" x14ac:dyDescent="0.25">
      <c r="A21" t="s">
        <v>261</v>
      </c>
      <c r="B21" t="s">
        <v>71</v>
      </c>
      <c r="C21" t="s">
        <v>10</v>
      </c>
      <c r="D21">
        <v>2</v>
      </c>
      <c r="E21">
        <v>317</v>
      </c>
      <c r="F21">
        <v>634</v>
      </c>
      <c r="G21" t="s">
        <v>15</v>
      </c>
      <c r="H21" t="s">
        <v>16</v>
      </c>
    </row>
    <row r="22" spans="1:8" x14ac:dyDescent="0.25">
      <c r="A22" t="s">
        <v>261</v>
      </c>
      <c r="B22" t="s">
        <v>105</v>
      </c>
      <c r="C22" t="s">
        <v>40</v>
      </c>
      <c r="D22">
        <v>2</v>
      </c>
      <c r="E22">
        <v>159</v>
      </c>
      <c r="F22">
        <v>318</v>
      </c>
      <c r="G22" t="s">
        <v>18</v>
      </c>
      <c r="H22" t="s">
        <v>19</v>
      </c>
    </row>
    <row r="23" spans="1:8" x14ac:dyDescent="0.25">
      <c r="A23" t="s">
        <v>262</v>
      </c>
      <c r="B23" t="s">
        <v>117</v>
      </c>
      <c r="C23" t="s">
        <v>40</v>
      </c>
      <c r="D23">
        <v>2</v>
      </c>
      <c r="E23">
        <v>476</v>
      </c>
      <c r="F23">
        <v>952</v>
      </c>
      <c r="G23" t="s">
        <v>51</v>
      </c>
      <c r="H23" t="s">
        <v>19</v>
      </c>
    </row>
    <row r="24" spans="1:8" x14ac:dyDescent="0.25">
      <c r="A24" t="s">
        <v>262</v>
      </c>
      <c r="B24" t="s">
        <v>28</v>
      </c>
      <c r="C24" t="s">
        <v>37</v>
      </c>
      <c r="D24">
        <v>2</v>
      </c>
      <c r="E24">
        <v>410</v>
      </c>
      <c r="F24">
        <v>820</v>
      </c>
      <c r="G24" t="s">
        <v>30</v>
      </c>
      <c r="H24" t="s">
        <v>16</v>
      </c>
    </row>
    <row r="25" spans="1:8" x14ac:dyDescent="0.25">
      <c r="A25" t="s">
        <v>262</v>
      </c>
      <c r="B25" t="s">
        <v>99</v>
      </c>
      <c r="C25" t="s">
        <v>44</v>
      </c>
      <c r="D25">
        <v>3</v>
      </c>
      <c r="E25">
        <v>407</v>
      </c>
      <c r="F25">
        <v>1221</v>
      </c>
      <c r="G25" t="s">
        <v>15</v>
      </c>
      <c r="H25" t="s">
        <v>16</v>
      </c>
    </row>
    <row r="26" spans="1:8" x14ac:dyDescent="0.25">
      <c r="A26" t="s">
        <v>262</v>
      </c>
      <c r="B26" t="s">
        <v>71</v>
      </c>
      <c r="C26" t="s">
        <v>10</v>
      </c>
      <c r="D26">
        <v>24</v>
      </c>
      <c r="E26">
        <v>491</v>
      </c>
      <c r="F26">
        <v>11784</v>
      </c>
      <c r="G26" t="s">
        <v>15</v>
      </c>
      <c r="H26" t="s">
        <v>16</v>
      </c>
    </row>
    <row r="27" spans="1:8" x14ac:dyDescent="0.25">
      <c r="A27" t="s">
        <v>262</v>
      </c>
      <c r="B27" t="s">
        <v>61</v>
      </c>
      <c r="C27" t="s">
        <v>29</v>
      </c>
      <c r="D27">
        <v>1</v>
      </c>
      <c r="E27">
        <v>246</v>
      </c>
      <c r="F27">
        <v>246</v>
      </c>
      <c r="G27" t="s">
        <v>62</v>
      </c>
      <c r="H27" t="s">
        <v>19</v>
      </c>
    </row>
    <row r="28" spans="1:8" x14ac:dyDescent="0.25">
      <c r="A28" t="s">
        <v>262</v>
      </c>
      <c r="B28" t="s">
        <v>31</v>
      </c>
      <c r="C28" t="s">
        <v>10</v>
      </c>
      <c r="D28">
        <v>2</v>
      </c>
      <c r="E28">
        <v>204</v>
      </c>
      <c r="F28">
        <v>408</v>
      </c>
      <c r="G28" t="s">
        <v>33</v>
      </c>
      <c r="H28" t="s">
        <v>26</v>
      </c>
    </row>
    <row r="29" spans="1:8" x14ac:dyDescent="0.25">
      <c r="A29" t="s">
        <v>263</v>
      </c>
      <c r="B29" t="s">
        <v>83</v>
      </c>
      <c r="C29" t="s">
        <v>10</v>
      </c>
      <c r="D29">
        <v>24</v>
      </c>
      <c r="E29">
        <v>204</v>
      </c>
      <c r="F29">
        <v>4896</v>
      </c>
      <c r="G29" t="s">
        <v>36</v>
      </c>
      <c r="H29" t="s">
        <v>16</v>
      </c>
    </row>
    <row r="30" spans="1:8" x14ac:dyDescent="0.25">
      <c r="A30" t="s">
        <v>263</v>
      </c>
      <c r="B30" t="s">
        <v>49</v>
      </c>
      <c r="C30" t="s">
        <v>37</v>
      </c>
      <c r="D30">
        <v>1</v>
      </c>
      <c r="E30">
        <v>355</v>
      </c>
      <c r="F30">
        <v>355</v>
      </c>
      <c r="G30" t="s">
        <v>41</v>
      </c>
      <c r="H30" t="s">
        <v>16</v>
      </c>
    </row>
    <row r="31" spans="1:8" x14ac:dyDescent="0.25">
      <c r="A31" t="s">
        <v>263</v>
      </c>
      <c r="B31" t="s">
        <v>67</v>
      </c>
      <c r="C31" t="s">
        <v>10</v>
      </c>
      <c r="D31">
        <v>2</v>
      </c>
      <c r="E31">
        <v>421</v>
      </c>
      <c r="F31">
        <v>842</v>
      </c>
      <c r="G31" t="s">
        <v>51</v>
      </c>
      <c r="H31" t="s">
        <v>19</v>
      </c>
    </row>
    <row r="32" spans="1:8" x14ac:dyDescent="0.25">
      <c r="A32" t="s">
        <v>263</v>
      </c>
      <c r="B32" t="s">
        <v>99</v>
      </c>
      <c r="C32" t="s">
        <v>10</v>
      </c>
      <c r="D32">
        <v>1</v>
      </c>
      <c r="E32">
        <v>302</v>
      </c>
      <c r="F32">
        <v>302</v>
      </c>
      <c r="G32" t="s">
        <v>15</v>
      </c>
      <c r="H32" t="s">
        <v>16</v>
      </c>
    </row>
    <row r="33" spans="1:8" x14ac:dyDescent="0.25">
      <c r="A33" t="s">
        <v>263</v>
      </c>
      <c r="B33" t="s">
        <v>112</v>
      </c>
      <c r="C33" t="s">
        <v>29</v>
      </c>
      <c r="D33">
        <v>1</v>
      </c>
      <c r="E33">
        <v>197</v>
      </c>
      <c r="F33">
        <v>197</v>
      </c>
      <c r="G33" t="s">
        <v>101</v>
      </c>
      <c r="H33" t="s">
        <v>12</v>
      </c>
    </row>
    <row r="34" spans="1:8" x14ac:dyDescent="0.25">
      <c r="A34" t="s">
        <v>264</v>
      </c>
      <c r="B34" t="s">
        <v>113</v>
      </c>
      <c r="C34" t="s">
        <v>44</v>
      </c>
      <c r="D34">
        <v>1</v>
      </c>
      <c r="E34">
        <v>152</v>
      </c>
      <c r="F34">
        <v>152</v>
      </c>
      <c r="G34" t="s">
        <v>64</v>
      </c>
      <c r="H34" t="s">
        <v>19</v>
      </c>
    </row>
    <row r="35" spans="1:8" x14ac:dyDescent="0.25">
      <c r="A35" t="s">
        <v>264</v>
      </c>
      <c r="B35" t="s">
        <v>9</v>
      </c>
      <c r="C35" t="s">
        <v>32</v>
      </c>
      <c r="D35">
        <v>3</v>
      </c>
      <c r="E35">
        <v>412</v>
      </c>
      <c r="F35">
        <v>1236</v>
      </c>
      <c r="G35" t="s">
        <v>11</v>
      </c>
      <c r="H35" t="s">
        <v>12</v>
      </c>
    </row>
    <row r="36" spans="1:8" x14ac:dyDescent="0.25">
      <c r="A36" t="s">
        <v>265</v>
      </c>
      <c r="B36" t="s">
        <v>17</v>
      </c>
      <c r="C36" t="s">
        <v>32</v>
      </c>
      <c r="D36">
        <v>2</v>
      </c>
      <c r="E36">
        <v>137</v>
      </c>
      <c r="F36">
        <v>274</v>
      </c>
      <c r="G36" t="s">
        <v>18</v>
      </c>
      <c r="H36" t="s">
        <v>19</v>
      </c>
    </row>
    <row r="37" spans="1:8" x14ac:dyDescent="0.25">
      <c r="A37" t="s">
        <v>265</v>
      </c>
      <c r="B37" t="s">
        <v>141</v>
      </c>
      <c r="C37" t="s">
        <v>44</v>
      </c>
      <c r="D37">
        <v>2</v>
      </c>
      <c r="E37">
        <v>479</v>
      </c>
      <c r="F37">
        <v>958</v>
      </c>
      <c r="G37" t="s">
        <v>45</v>
      </c>
      <c r="H37" t="s">
        <v>12</v>
      </c>
    </row>
    <row r="38" spans="1:8" x14ac:dyDescent="0.25">
      <c r="A38" t="s">
        <v>265</v>
      </c>
      <c r="B38" t="s">
        <v>128</v>
      </c>
      <c r="C38" t="s">
        <v>24</v>
      </c>
      <c r="D38">
        <v>2</v>
      </c>
      <c r="E38">
        <v>291</v>
      </c>
      <c r="F38">
        <v>582</v>
      </c>
      <c r="G38" t="s">
        <v>73</v>
      </c>
      <c r="H38" t="s">
        <v>26</v>
      </c>
    </row>
    <row r="39" spans="1:8" x14ac:dyDescent="0.25">
      <c r="A39" t="s">
        <v>265</v>
      </c>
      <c r="B39" t="s">
        <v>56</v>
      </c>
      <c r="C39" t="s">
        <v>37</v>
      </c>
      <c r="D39">
        <v>4</v>
      </c>
      <c r="E39">
        <v>252</v>
      </c>
      <c r="F39">
        <v>1008</v>
      </c>
      <c r="G39" t="s">
        <v>57</v>
      </c>
      <c r="H39" t="s">
        <v>16</v>
      </c>
    </row>
    <row r="40" spans="1:8" x14ac:dyDescent="0.25">
      <c r="A40" t="s">
        <v>265</v>
      </c>
      <c r="B40" t="s">
        <v>28</v>
      </c>
      <c r="C40" t="s">
        <v>27</v>
      </c>
      <c r="D40">
        <v>3</v>
      </c>
      <c r="E40">
        <v>162</v>
      </c>
      <c r="F40">
        <v>486</v>
      </c>
      <c r="G40" t="s">
        <v>30</v>
      </c>
      <c r="H40" t="s">
        <v>16</v>
      </c>
    </row>
    <row r="41" spans="1:8" x14ac:dyDescent="0.25">
      <c r="A41" t="s">
        <v>265</v>
      </c>
      <c r="B41" t="s">
        <v>96</v>
      </c>
      <c r="C41" t="s">
        <v>35</v>
      </c>
      <c r="D41">
        <v>1</v>
      </c>
      <c r="E41">
        <v>149</v>
      </c>
      <c r="F41">
        <v>149</v>
      </c>
      <c r="G41" t="s">
        <v>62</v>
      </c>
      <c r="H41" t="s">
        <v>19</v>
      </c>
    </row>
    <row r="42" spans="1:8" x14ac:dyDescent="0.25">
      <c r="A42" t="s">
        <v>265</v>
      </c>
      <c r="B42" t="s">
        <v>71</v>
      </c>
      <c r="C42" t="s">
        <v>37</v>
      </c>
      <c r="D42">
        <v>2</v>
      </c>
      <c r="E42">
        <v>138</v>
      </c>
      <c r="F42">
        <v>276</v>
      </c>
      <c r="G42" t="s">
        <v>15</v>
      </c>
      <c r="H42" t="s">
        <v>16</v>
      </c>
    </row>
    <row r="43" spans="1:8" x14ac:dyDescent="0.25">
      <c r="A43" t="s">
        <v>266</v>
      </c>
      <c r="B43" t="s">
        <v>96</v>
      </c>
      <c r="C43" t="s">
        <v>37</v>
      </c>
      <c r="D43">
        <v>2</v>
      </c>
      <c r="E43">
        <v>383</v>
      </c>
      <c r="F43">
        <v>766</v>
      </c>
      <c r="G43" t="s">
        <v>62</v>
      </c>
      <c r="H43" t="s">
        <v>19</v>
      </c>
    </row>
    <row r="44" spans="1:8" x14ac:dyDescent="0.25">
      <c r="A44" t="s">
        <v>266</v>
      </c>
      <c r="B44" t="s">
        <v>42</v>
      </c>
      <c r="C44" t="s">
        <v>44</v>
      </c>
      <c r="D44">
        <v>2</v>
      </c>
      <c r="E44">
        <v>238</v>
      </c>
      <c r="F44">
        <v>476</v>
      </c>
      <c r="G44" t="s">
        <v>15</v>
      </c>
      <c r="H44" t="s">
        <v>16</v>
      </c>
    </row>
    <row r="45" spans="1:8" x14ac:dyDescent="0.25">
      <c r="A45" t="s">
        <v>266</v>
      </c>
      <c r="B45" t="s">
        <v>56</v>
      </c>
      <c r="C45" t="s">
        <v>37</v>
      </c>
      <c r="D45">
        <v>2</v>
      </c>
      <c r="E45">
        <v>415</v>
      </c>
      <c r="F45">
        <v>830</v>
      </c>
      <c r="G45" t="s">
        <v>57</v>
      </c>
      <c r="H45" t="s">
        <v>16</v>
      </c>
    </row>
    <row r="46" spans="1:8" x14ac:dyDescent="0.25">
      <c r="A46" t="s">
        <v>266</v>
      </c>
      <c r="B46" t="s">
        <v>20</v>
      </c>
      <c r="C46" t="s">
        <v>44</v>
      </c>
      <c r="D46">
        <v>1</v>
      </c>
      <c r="E46">
        <v>211</v>
      </c>
      <c r="F46">
        <v>211</v>
      </c>
      <c r="G46" t="s">
        <v>21</v>
      </c>
      <c r="H46" t="s">
        <v>19</v>
      </c>
    </row>
    <row r="47" spans="1:8" x14ac:dyDescent="0.25">
      <c r="A47" t="s">
        <v>266</v>
      </c>
      <c r="B47" t="s">
        <v>81</v>
      </c>
      <c r="C47" t="s">
        <v>27</v>
      </c>
      <c r="D47">
        <v>10</v>
      </c>
      <c r="E47">
        <v>101</v>
      </c>
      <c r="F47">
        <v>1010</v>
      </c>
      <c r="G47" t="s">
        <v>64</v>
      </c>
      <c r="H47" t="s">
        <v>19</v>
      </c>
    </row>
    <row r="48" spans="1:8" x14ac:dyDescent="0.25">
      <c r="A48" t="s">
        <v>266</v>
      </c>
      <c r="B48" t="s">
        <v>67</v>
      </c>
      <c r="C48" t="s">
        <v>14</v>
      </c>
      <c r="D48">
        <v>1</v>
      </c>
      <c r="E48">
        <v>494</v>
      </c>
      <c r="F48">
        <v>494</v>
      </c>
      <c r="G48" t="s">
        <v>51</v>
      </c>
      <c r="H48" t="s">
        <v>19</v>
      </c>
    </row>
    <row r="49" spans="1:8" x14ac:dyDescent="0.25">
      <c r="A49" t="s">
        <v>266</v>
      </c>
      <c r="B49" t="s">
        <v>137</v>
      </c>
      <c r="C49" t="s">
        <v>27</v>
      </c>
      <c r="D49">
        <v>3</v>
      </c>
      <c r="E49">
        <v>389</v>
      </c>
      <c r="F49">
        <v>1167</v>
      </c>
      <c r="G49" t="s">
        <v>45</v>
      </c>
      <c r="H49" t="s">
        <v>12</v>
      </c>
    </row>
    <row r="50" spans="1:8" x14ac:dyDescent="0.25">
      <c r="A50" t="s">
        <v>84</v>
      </c>
      <c r="B50" t="s">
        <v>134</v>
      </c>
      <c r="C50" t="s">
        <v>37</v>
      </c>
      <c r="D50">
        <v>2</v>
      </c>
      <c r="E50">
        <v>235</v>
      </c>
      <c r="F50">
        <v>470</v>
      </c>
      <c r="G50" t="s">
        <v>33</v>
      </c>
      <c r="H50" t="s">
        <v>26</v>
      </c>
    </row>
    <row r="51" spans="1:8" x14ac:dyDescent="0.25">
      <c r="A51" t="s">
        <v>84</v>
      </c>
      <c r="B51" t="s">
        <v>63</v>
      </c>
      <c r="C51" t="s">
        <v>37</v>
      </c>
      <c r="D51">
        <v>3</v>
      </c>
      <c r="E51">
        <v>207</v>
      </c>
      <c r="F51">
        <v>621</v>
      </c>
      <c r="G51" t="s">
        <v>64</v>
      </c>
      <c r="H51" t="s">
        <v>19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8784B-229B-48DB-9BAE-4792F886EAE8}">
  <sheetPr codeName="Sheet17"/>
  <dimension ref="A1:H51"/>
  <sheetViews>
    <sheetView workbookViewId="0">
      <selection sqref="A1:H51"/>
    </sheetView>
  </sheetViews>
  <sheetFormatPr defaultRowHeight="13.8" x14ac:dyDescent="0.25"/>
  <cols>
    <col min="1" max="1" width="9.5" customWidth="1"/>
    <col min="2" max="2" width="19" customWidth="1"/>
    <col min="3" max="3" width="23.796875" customWidth="1"/>
    <col min="4" max="4" width="7.5" customWidth="1"/>
    <col min="5" max="5" width="7.296875" customWidth="1"/>
    <col min="6" max="6" width="12" customWidth="1"/>
    <col min="7" max="7" width="10.09765625" customWidth="1"/>
    <col min="8" max="8" width="8.8984375" customWidth="1"/>
  </cols>
  <sheetData>
    <row r="1" spans="1:8" x14ac:dyDescent="0.25">
      <c r="A1" t="s">
        <v>0</v>
      </c>
      <c r="B1" t="s">
        <v>1</v>
      </c>
      <c r="C1" t="s">
        <v>2</v>
      </c>
      <c r="D1" t="s">
        <v>3</v>
      </c>
      <c r="E1" t="s">
        <v>4</v>
      </c>
      <c r="F1" t="s">
        <v>5</v>
      </c>
      <c r="G1" t="s">
        <v>6</v>
      </c>
      <c r="H1" t="s">
        <v>7</v>
      </c>
    </row>
    <row r="2" spans="1:8" x14ac:dyDescent="0.25">
      <c r="A2" t="s">
        <v>245</v>
      </c>
      <c r="B2" t="s">
        <v>129</v>
      </c>
      <c r="C2" t="s">
        <v>46</v>
      </c>
      <c r="D2">
        <v>3</v>
      </c>
      <c r="E2">
        <v>487</v>
      </c>
      <c r="F2">
        <v>1461</v>
      </c>
      <c r="G2" t="s">
        <v>86</v>
      </c>
      <c r="H2" t="s">
        <v>16</v>
      </c>
    </row>
    <row r="3" spans="1:8" x14ac:dyDescent="0.25">
      <c r="A3" t="s">
        <v>245</v>
      </c>
      <c r="B3" t="s">
        <v>150</v>
      </c>
      <c r="C3" t="s">
        <v>37</v>
      </c>
      <c r="D3">
        <v>3</v>
      </c>
      <c r="E3">
        <v>144</v>
      </c>
      <c r="F3">
        <v>432</v>
      </c>
      <c r="G3" t="s">
        <v>11</v>
      </c>
      <c r="H3" t="s">
        <v>12</v>
      </c>
    </row>
    <row r="4" spans="1:8" x14ac:dyDescent="0.25">
      <c r="A4" t="s">
        <v>245</v>
      </c>
      <c r="B4" t="s">
        <v>68</v>
      </c>
      <c r="C4" t="s">
        <v>10</v>
      </c>
      <c r="D4">
        <v>1</v>
      </c>
      <c r="E4">
        <v>269</v>
      </c>
      <c r="F4">
        <v>269</v>
      </c>
      <c r="G4" t="s">
        <v>69</v>
      </c>
      <c r="H4" t="s">
        <v>12</v>
      </c>
    </row>
    <row r="5" spans="1:8" x14ac:dyDescent="0.25">
      <c r="A5" t="s">
        <v>245</v>
      </c>
      <c r="B5" t="s">
        <v>59</v>
      </c>
      <c r="C5" t="s">
        <v>24</v>
      </c>
      <c r="D5">
        <v>3</v>
      </c>
      <c r="E5">
        <v>166</v>
      </c>
      <c r="F5">
        <v>498</v>
      </c>
      <c r="G5" t="s">
        <v>41</v>
      </c>
      <c r="H5" t="s">
        <v>16</v>
      </c>
    </row>
    <row r="6" spans="1:8" x14ac:dyDescent="0.25">
      <c r="A6" t="s">
        <v>245</v>
      </c>
      <c r="B6" t="s">
        <v>66</v>
      </c>
      <c r="C6" t="s">
        <v>40</v>
      </c>
      <c r="D6">
        <v>4</v>
      </c>
      <c r="E6">
        <v>469</v>
      </c>
      <c r="F6">
        <v>1876</v>
      </c>
      <c r="G6" t="s">
        <v>18</v>
      </c>
      <c r="H6" t="s">
        <v>19</v>
      </c>
    </row>
    <row r="7" spans="1:8" x14ac:dyDescent="0.25">
      <c r="A7" t="s">
        <v>246</v>
      </c>
      <c r="B7" t="s">
        <v>61</v>
      </c>
      <c r="C7" t="s">
        <v>35</v>
      </c>
      <c r="D7">
        <v>1</v>
      </c>
      <c r="E7">
        <v>122</v>
      </c>
      <c r="F7">
        <v>122</v>
      </c>
      <c r="G7" t="s">
        <v>62</v>
      </c>
      <c r="H7" t="s">
        <v>19</v>
      </c>
    </row>
    <row r="8" spans="1:8" x14ac:dyDescent="0.25">
      <c r="A8" t="s">
        <v>246</v>
      </c>
      <c r="B8" t="s">
        <v>49</v>
      </c>
      <c r="C8" t="s">
        <v>37</v>
      </c>
      <c r="D8">
        <v>4</v>
      </c>
      <c r="E8">
        <v>140</v>
      </c>
      <c r="F8">
        <v>560</v>
      </c>
      <c r="G8" t="s">
        <v>41</v>
      </c>
      <c r="H8" t="s">
        <v>16</v>
      </c>
    </row>
    <row r="9" spans="1:8" x14ac:dyDescent="0.25">
      <c r="A9" t="s">
        <v>246</v>
      </c>
      <c r="B9" t="s">
        <v>68</v>
      </c>
      <c r="C9" t="s">
        <v>14</v>
      </c>
      <c r="D9">
        <v>1</v>
      </c>
      <c r="E9">
        <v>133</v>
      </c>
      <c r="F9">
        <v>133</v>
      </c>
      <c r="G9" t="s">
        <v>69</v>
      </c>
      <c r="H9" t="s">
        <v>12</v>
      </c>
    </row>
    <row r="10" spans="1:8" x14ac:dyDescent="0.25">
      <c r="A10" t="s">
        <v>247</v>
      </c>
      <c r="B10" t="s">
        <v>150</v>
      </c>
      <c r="C10" t="s">
        <v>40</v>
      </c>
      <c r="D10">
        <v>1</v>
      </c>
      <c r="E10">
        <v>308</v>
      </c>
      <c r="F10">
        <v>308</v>
      </c>
      <c r="G10" t="s">
        <v>11</v>
      </c>
      <c r="H10" t="s">
        <v>12</v>
      </c>
    </row>
    <row r="11" spans="1:8" x14ac:dyDescent="0.25">
      <c r="A11" t="s">
        <v>247</v>
      </c>
      <c r="B11" t="s">
        <v>67</v>
      </c>
      <c r="C11" t="s">
        <v>44</v>
      </c>
      <c r="D11">
        <v>3</v>
      </c>
      <c r="E11">
        <v>186</v>
      </c>
      <c r="F11">
        <v>558</v>
      </c>
      <c r="G11" t="s">
        <v>51</v>
      </c>
      <c r="H11" t="s">
        <v>19</v>
      </c>
    </row>
    <row r="12" spans="1:8" x14ac:dyDescent="0.25">
      <c r="A12" t="s">
        <v>247</v>
      </c>
      <c r="B12" t="s">
        <v>96</v>
      </c>
      <c r="C12" t="s">
        <v>40</v>
      </c>
      <c r="D12">
        <v>3</v>
      </c>
      <c r="E12">
        <v>248</v>
      </c>
      <c r="F12">
        <v>744</v>
      </c>
      <c r="G12" t="s">
        <v>62</v>
      </c>
      <c r="H12" t="s">
        <v>19</v>
      </c>
    </row>
    <row r="13" spans="1:8" x14ac:dyDescent="0.25">
      <c r="A13" t="s">
        <v>248</v>
      </c>
      <c r="B13" t="s">
        <v>117</v>
      </c>
      <c r="C13" t="s">
        <v>10</v>
      </c>
      <c r="D13">
        <v>3</v>
      </c>
      <c r="E13">
        <v>386</v>
      </c>
      <c r="F13">
        <v>1158</v>
      </c>
      <c r="G13" t="s">
        <v>51</v>
      </c>
      <c r="H13" t="s">
        <v>19</v>
      </c>
    </row>
    <row r="14" spans="1:8" x14ac:dyDescent="0.25">
      <c r="A14" t="s">
        <v>248</v>
      </c>
      <c r="B14" t="s">
        <v>42</v>
      </c>
      <c r="C14" t="s">
        <v>35</v>
      </c>
      <c r="D14">
        <v>1</v>
      </c>
      <c r="E14">
        <v>269</v>
      </c>
      <c r="F14">
        <v>269</v>
      </c>
      <c r="G14" t="s">
        <v>15</v>
      </c>
      <c r="H14" t="s">
        <v>16</v>
      </c>
    </row>
    <row r="15" spans="1:8" x14ac:dyDescent="0.25">
      <c r="A15" t="s">
        <v>248</v>
      </c>
      <c r="B15" t="s">
        <v>74</v>
      </c>
      <c r="C15" t="s">
        <v>44</v>
      </c>
      <c r="D15">
        <v>1</v>
      </c>
      <c r="E15">
        <v>470</v>
      </c>
      <c r="F15">
        <v>470</v>
      </c>
      <c r="G15" t="s">
        <v>69</v>
      </c>
      <c r="H15" t="s">
        <v>12</v>
      </c>
    </row>
    <row r="16" spans="1:8" x14ac:dyDescent="0.25">
      <c r="A16" t="s">
        <v>248</v>
      </c>
      <c r="B16" t="s">
        <v>150</v>
      </c>
      <c r="C16" t="s">
        <v>27</v>
      </c>
      <c r="D16">
        <v>4</v>
      </c>
      <c r="E16">
        <v>261</v>
      </c>
      <c r="F16">
        <v>1044</v>
      </c>
      <c r="G16" t="s">
        <v>11</v>
      </c>
      <c r="H16" t="s">
        <v>12</v>
      </c>
    </row>
    <row r="17" spans="1:8" x14ac:dyDescent="0.25">
      <c r="A17" t="s">
        <v>248</v>
      </c>
      <c r="B17" t="s">
        <v>48</v>
      </c>
      <c r="C17" t="s">
        <v>27</v>
      </c>
      <c r="D17">
        <v>3</v>
      </c>
      <c r="E17">
        <v>197</v>
      </c>
      <c r="F17">
        <v>591</v>
      </c>
      <c r="G17" t="s">
        <v>33</v>
      </c>
      <c r="H17" t="s">
        <v>26</v>
      </c>
    </row>
    <row r="18" spans="1:8" x14ac:dyDescent="0.25">
      <c r="A18" t="s">
        <v>249</v>
      </c>
      <c r="B18" t="s">
        <v>119</v>
      </c>
      <c r="C18" t="s">
        <v>14</v>
      </c>
      <c r="D18">
        <v>2</v>
      </c>
      <c r="E18">
        <v>433</v>
      </c>
      <c r="F18">
        <v>866</v>
      </c>
      <c r="G18" t="s">
        <v>120</v>
      </c>
      <c r="H18" t="s">
        <v>16</v>
      </c>
    </row>
    <row r="19" spans="1:8" x14ac:dyDescent="0.25">
      <c r="A19" t="s">
        <v>249</v>
      </c>
      <c r="B19" t="s">
        <v>65</v>
      </c>
      <c r="C19" t="s">
        <v>32</v>
      </c>
      <c r="D19">
        <v>3</v>
      </c>
      <c r="E19">
        <v>437</v>
      </c>
      <c r="F19">
        <v>1311</v>
      </c>
      <c r="G19" t="s">
        <v>62</v>
      </c>
      <c r="H19" t="s">
        <v>19</v>
      </c>
    </row>
    <row r="20" spans="1:8" x14ac:dyDescent="0.25">
      <c r="A20" t="s">
        <v>249</v>
      </c>
      <c r="B20" t="s">
        <v>85</v>
      </c>
      <c r="C20" t="s">
        <v>40</v>
      </c>
      <c r="D20">
        <v>2</v>
      </c>
      <c r="E20">
        <v>331</v>
      </c>
      <c r="F20">
        <v>662</v>
      </c>
      <c r="G20" t="s">
        <v>86</v>
      </c>
      <c r="H20" t="s">
        <v>16</v>
      </c>
    </row>
    <row r="21" spans="1:8" x14ac:dyDescent="0.25">
      <c r="A21" t="s">
        <v>249</v>
      </c>
      <c r="B21" t="s">
        <v>113</v>
      </c>
      <c r="C21" t="s">
        <v>46</v>
      </c>
      <c r="D21">
        <v>2</v>
      </c>
      <c r="E21">
        <v>221</v>
      </c>
      <c r="F21">
        <v>442</v>
      </c>
      <c r="G21" t="s">
        <v>64</v>
      </c>
      <c r="H21" t="s">
        <v>19</v>
      </c>
    </row>
    <row r="22" spans="1:8" x14ac:dyDescent="0.25">
      <c r="A22" t="s">
        <v>249</v>
      </c>
      <c r="B22" t="s">
        <v>48</v>
      </c>
      <c r="C22" t="s">
        <v>24</v>
      </c>
      <c r="D22">
        <v>2</v>
      </c>
      <c r="E22">
        <v>362</v>
      </c>
      <c r="F22">
        <v>724</v>
      </c>
      <c r="G22" t="s">
        <v>33</v>
      </c>
      <c r="H22" t="s">
        <v>26</v>
      </c>
    </row>
    <row r="23" spans="1:8" x14ac:dyDescent="0.25">
      <c r="A23" t="s">
        <v>250</v>
      </c>
      <c r="B23" t="s">
        <v>66</v>
      </c>
      <c r="C23" t="s">
        <v>37</v>
      </c>
      <c r="D23">
        <v>2</v>
      </c>
      <c r="E23">
        <v>364</v>
      </c>
      <c r="F23">
        <v>728</v>
      </c>
      <c r="G23" t="s">
        <v>18</v>
      </c>
      <c r="H23" t="s">
        <v>19</v>
      </c>
    </row>
    <row r="24" spans="1:8" x14ac:dyDescent="0.25">
      <c r="A24" t="s">
        <v>250</v>
      </c>
      <c r="B24" t="s">
        <v>76</v>
      </c>
      <c r="C24" t="s">
        <v>46</v>
      </c>
      <c r="D24">
        <v>3</v>
      </c>
      <c r="E24">
        <v>391</v>
      </c>
      <c r="F24">
        <v>1173</v>
      </c>
      <c r="G24" t="s">
        <v>57</v>
      </c>
      <c r="H24" t="s">
        <v>16</v>
      </c>
    </row>
    <row r="25" spans="1:8" x14ac:dyDescent="0.25">
      <c r="A25" t="s">
        <v>250</v>
      </c>
      <c r="B25" t="s">
        <v>83</v>
      </c>
      <c r="C25" t="s">
        <v>29</v>
      </c>
      <c r="D25">
        <v>3</v>
      </c>
      <c r="E25">
        <v>210</v>
      </c>
      <c r="F25">
        <v>630</v>
      </c>
      <c r="G25" t="s">
        <v>36</v>
      </c>
      <c r="H25" t="s">
        <v>16</v>
      </c>
    </row>
    <row r="26" spans="1:8" x14ac:dyDescent="0.25">
      <c r="A26" t="s">
        <v>251</v>
      </c>
      <c r="B26" t="s">
        <v>65</v>
      </c>
      <c r="C26" t="s">
        <v>44</v>
      </c>
      <c r="D26">
        <v>18</v>
      </c>
      <c r="E26">
        <v>205</v>
      </c>
      <c r="F26">
        <v>3690</v>
      </c>
      <c r="G26" t="s">
        <v>62</v>
      </c>
      <c r="H26" t="s">
        <v>19</v>
      </c>
    </row>
    <row r="27" spans="1:8" x14ac:dyDescent="0.25">
      <c r="A27" t="s">
        <v>251</v>
      </c>
      <c r="B27" t="s">
        <v>72</v>
      </c>
      <c r="C27" t="s">
        <v>40</v>
      </c>
      <c r="D27">
        <v>2</v>
      </c>
      <c r="E27">
        <v>365</v>
      </c>
      <c r="F27">
        <v>730</v>
      </c>
      <c r="G27" t="s">
        <v>73</v>
      </c>
      <c r="H27" t="s">
        <v>26</v>
      </c>
    </row>
    <row r="28" spans="1:8" x14ac:dyDescent="0.25">
      <c r="A28" t="s">
        <v>251</v>
      </c>
      <c r="B28" t="s">
        <v>132</v>
      </c>
      <c r="C28" t="s">
        <v>44</v>
      </c>
      <c r="D28">
        <v>3</v>
      </c>
      <c r="E28">
        <v>344</v>
      </c>
      <c r="F28">
        <v>1032</v>
      </c>
      <c r="G28" t="s">
        <v>45</v>
      </c>
      <c r="H28" t="s">
        <v>12</v>
      </c>
    </row>
    <row r="29" spans="1:8" x14ac:dyDescent="0.25">
      <c r="A29" t="s">
        <v>251</v>
      </c>
      <c r="B29" t="s">
        <v>52</v>
      </c>
      <c r="C29" t="s">
        <v>46</v>
      </c>
      <c r="D29">
        <v>3</v>
      </c>
      <c r="E29">
        <v>145</v>
      </c>
      <c r="F29">
        <v>435</v>
      </c>
      <c r="G29" t="s">
        <v>15</v>
      </c>
      <c r="H29" t="s">
        <v>16</v>
      </c>
    </row>
    <row r="30" spans="1:8" x14ac:dyDescent="0.25">
      <c r="A30" t="s">
        <v>251</v>
      </c>
      <c r="B30" t="s">
        <v>67</v>
      </c>
      <c r="C30" t="s">
        <v>44</v>
      </c>
      <c r="D30">
        <v>3</v>
      </c>
      <c r="E30">
        <v>109</v>
      </c>
      <c r="F30">
        <v>327</v>
      </c>
      <c r="G30" t="s">
        <v>51</v>
      </c>
      <c r="H30" t="s">
        <v>19</v>
      </c>
    </row>
    <row r="31" spans="1:8" x14ac:dyDescent="0.25">
      <c r="A31" t="s">
        <v>251</v>
      </c>
      <c r="B31" t="s">
        <v>42</v>
      </c>
      <c r="C31" t="s">
        <v>27</v>
      </c>
      <c r="D31">
        <v>13</v>
      </c>
      <c r="E31">
        <v>293</v>
      </c>
      <c r="F31">
        <v>3809</v>
      </c>
      <c r="G31" t="s">
        <v>15</v>
      </c>
      <c r="H31" t="s">
        <v>16</v>
      </c>
    </row>
    <row r="32" spans="1:8" x14ac:dyDescent="0.25">
      <c r="A32" t="s">
        <v>252</v>
      </c>
      <c r="B32" t="s">
        <v>55</v>
      </c>
      <c r="C32" t="s">
        <v>14</v>
      </c>
      <c r="D32">
        <v>4</v>
      </c>
      <c r="E32">
        <v>467</v>
      </c>
      <c r="F32">
        <v>1868</v>
      </c>
      <c r="G32" t="s">
        <v>15</v>
      </c>
      <c r="H32" t="s">
        <v>16</v>
      </c>
    </row>
    <row r="33" spans="1:8" x14ac:dyDescent="0.25">
      <c r="A33" t="s">
        <v>252</v>
      </c>
      <c r="B33" t="s">
        <v>59</v>
      </c>
      <c r="C33" t="s">
        <v>44</v>
      </c>
      <c r="D33">
        <v>4</v>
      </c>
      <c r="E33">
        <v>296</v>
      </c>
      <c r="F33">
        <v>1184</v>
      </c>
      <c r="G33" t="s">
        <v>41</v>
      </c>
      <c r="H33" t="s">
        <v>16</v>
      </c>
    </row>
    <row r="34" spans="1:8" x14ac:dyDescent="0.25">
      <c r="A34" t="s">
        <v>253</v>
      </c>
      <c r="B34" t="s">
        <v>13</v>
      </c>
      <c r="C34" t="s">
        <v>10</v>
      </c>
      <c r="D34">
        <v>4</v>
      </c>
      <c r="E34">
        <v>390</v>
      </c>
      <c r="F34">
        <v>1560</v>
      </c>
      <c r="G34" t="s">
        <v>15</v>
      </c>
      <c r="H34" t="s">
        <v>16</v>
      </c>
    </row>
    <row r="35" spans="1:8" x14ac:dyDescent="0.25">
      <c r="A35" t="s">
        <v>253</v>
      </c>
      <c r="B35" t="s">
        <v>109</v>
      </c>
      <c r="C35" t="s">
        <v>27</v>
      </c>
      <c r="D35">
        <v>17</v>
      </c>
      <c r="E35">
        <v>410</v>
      </c>
      <c r="F35">
        <v>6970</v>
      </c>
      <c r="G35" t="s">
        <v>110</v>
      </c>
      <c r="H35" t="s">
        <v>26</v>
      </c>
    </row>
    <row r="36" spans="1:8" x14ac:dyDescent="0.25">
      <c r="A36" t="s">
        <v>254</v>
      </c>
      <c r="B36" t="s">
        <v>63</v>
      </c>
      <c r="C36" t="s">
        <v>40</v>
      </c>
      <c r="D36">
        <v>2</v>
      </c>
      <c r="E36">
        <v>213</v>
      </c>
      <c r="F36">
        <v>426</v>
      </c>
      <c r="G36" t="s">
        <v>64</v>
      </c>
      <c r="H36" t="s">
        <v>19</v>
      </c>
    </row>
    <row r="37" spans="1:8" x14ac:dyDescent="0.25">
      <c r="A37" t="s">
        <v>254</v>
      </c>
      <c r="B37" t="s">
        <v>48</v>
      </c>
      <c r="C37" t="s">
        <v>32</v>
      </c>
      <c r="D37">
        <v>3</v>
      </c>
      <c r="E37">
        <v>101</v>
      </c>
      <c r="F37">
        <v>303</v>
      </c>
      <c r="G37" t="s">
        <v>33</v>
      </c>
      <c r="H37" t="s">
        <v>26</v>
      </c>
    </row>
    <row r="38" spans="1:8" x14ac:dyDescent="0.25">
      <c r="A38" t="s">
        <v>254</v>
      </c>
      <c r="B38" t="s">
        <v>71</v>
      </c>
      <c r="C38" t="s">
        <v>44</v>
      </c>
      <c r="D38">
        <v>3</v>
      </c>
      <c r="E38">
        <v>101</v>
      </c>
      <c r="F38">
        <v>303</v>
      </c>
      <c r="G38" t="s">
        <v>15</v>
      </c>
      <c r="H38" t="s">
        <v>16</v>
      </c>
    </row>
    <row r="39" spans="1:8" x14ac:dyDescent="0.25">
      <c r="A39" t="s">
        <v>255</v>
      </c>
      <c r="B39" t="s">
        <v>13</v>
      </c>
      <c r="C39" t="s">
        <v>24</v>
      </c>
      <c r="D39">
        <v>1</v>
      </c>
      <c r="E39">
        <v>291</v>
      </c>
      <c r="F39">
        <v>291</v>
      </c>
      <c r="G39" t="s">
        <v>15</v>
      </c>
      <c r="H39" t="s">
        <v>16</v>
      </c>
    </row>
    <row r="40" spans="1:8" x14ac:dyDescent="0.25">
      <c r="A40" t="s">
        <v>255</v>
      </c>
      <c r="B40" t="s">
        <v>67</v>
      </c>
      <c r="C40" t="s">
        <v>37</v>
      </c>
      <c r="D40">
        <v>2</v>
      </c>
      <c r="E40">
        <v>347</v>
      </c>
      <c r="F40">
        <v>694</v>
      </c>
      <c r="G40" t="s">
        <v>51</v>
      </c>
      <c r="H40" t="s">
        <v>19</v>
      </c>
    </row>
    <row r="41" spans="1:8" x14ac:dyDescent="0.25">
      <c r="A41" t="s">
        <v>255</v>
      </c>
      <c r="B41" t="s">
        <v>31</v>
      </c>
      <c r="C41" t="s">
        <v>46</v>
      </c>
      <c r="D41">
        <v>3</v>
      </c>
      <c r="E41">
        <v>485</v>
      </c>
      <c r="F41">
        <v>1455</v>
      </c>
      <c r="G41" t="s">
        <v>33</v>
      </c>
      <c r="H41" t="s">
        <v>26</v>
      </c>
    </row>
    <row r="42" spans="1:8" x14ac:dyDescent="0.25">
      <c r="A42" t="s">
        <v>255</v>
      </c>
      <c r="B42" t="s">
        <v>150</v>
      </c>
      <c r="C42" t="s">
        <v>27</v>
      </c>
      <c r="D42">
        <v>1</v>
      </c>
      <c r="E42">
        <v>338</v>
      </c>
      <c r="F42">
        <v>338</v>
      </c>
      <c r="G42" t="s">
        <v>11</v>
      </c>
      <c r="H42" t="s">
        <v>12</v>
      </c>
    </row>
    <row r="43" spans="1:8" x14ac:dyDescent="0.25">
      <c r="A43" t="s">
        <v>255</v>
      </c>
      <c r="B43" t="s">
        <v>184</v>
      </c>
      <c r="C43" t="s">
        <v>14</v>
      </c>
      <c r="D43">
        <v>3</v>
      </c>
      <c r="E43">
        <v>141</v>
      </c>
      <c r="F43">
        <v>423</v>
      </c>
      <c r="G43" t="s">
        <v>88</v>
      </c>
      <c r="H43" t="s">
        <v>26</v>
      </c>
    </row>
    <row r="44" spans="1:8" x14ac:dyDescent="0.25">
      <c r="A44" t="s">
        <v>256</v>
      </c>
      <c r="B44" t="s">
        <v>96</v>
      </c>
      <c r="C44" t="s">
        <v>29</v>
      </c>
      <c r="D44">
        <v>16</v>
      </c>
      <c r="E44">
        <v>474</v>
      </c>
      <c r="F44">
        <v>7584</v>
      </c>
      <c r="G44" t="s">
        <v>62</v>
      </c>
      <c r="H44" t="s">
        <v>19</v>
      </c>
    </row>
    <row r="45" spans="1:8" x14ac:dyDescent="0.25">
      <c r="A45" t="s">
        <v>256</v>
      </c>
      <c r="B45" t="s">
        <v>92</v>
      </c>
      <c r="C45" t="s">
        <v>24</v>
      </c>
      <c r="D45">
        <v>3</v>
      </c>
      <c r="E45">
        <v>409</v>
      </c>
      <c r="F45">
        <v>1227</v>
      </c>
      <c r="G45" t="s">
        <v>93</v>
      </c>
      <c r="H45" t="s">
        <v>12</v>
      </c>
    </row>
    <row r="46" spans="1:8" x14ac:dyDescent="0.25">
      <c r="A46" t="s">
        <v>256</v>
      </c>
      <c r="B46" t="s">
        <v>63</v>
      </c>
      <c r="C46" t="s">
        <v>29</v>
      </c>
      <c r="D46">
        <v>1</v>
      </c>
      <c r="E46">
        <v>453</v>
      </c>
      <c r="F46">
        <v>453</v>
      </c>
      <c r="G46" t="s">
        <v>64</v>
      </c>
      <c r="H46" t="s">
        <v>19</v>
      </c>
    </row>
    <row r="47" spans="1:8" x14ac:dyDescent="0.25">
      <c r="A47" t="s">
        <v>256</v>
      </c>
      <c r="B47" t="s">
        <v>85</v>
      </c>
      <c r="C47" t="s">
        <v>29</v>
      </c>
      <c r="D47">
        <v>13</v>
      </c>
      <c r="E47">
        <v>354</v>
      </c>
      <c r="F47">
        <v>4602</v>
      </c>
      <c r="G47" t="s">
        <v>86</v>
      </c>
      <c r="H47" t="s">
        <v>16</v>
      </c>
    </row>
    <row r="48" spans="1:8" x14ac:dyDescent="0.25">
      <c r="A48" t="s">
        <v>257</v>
      </c>
      <c r="B48" t="s">
        <v>143</v>
      </c>
      <c r="C48" t="s">
        <v>35</v>
      </c>
      <c r="D48">
        <v>3</v>
      </c>
      <c r="E48">
        <v>253</v>
      </c>
      <c r="F48">
        <v>759</v>
      </c>
      <c r="G48" t="s">
        <v>86</v>
      </c>
      <c r="H48" t="s">
        <v>16</v>
      </c>
    </row>
    <row r="49" spans="1:8" x14ac:dyDescent="0.25">
      <c r="A49" t="s">
        <v>257</v>
      </c>
      <c r="B49" t="s">
        <v>94</v>
      </c>
      <c r="C49" t="s">
        <v>27</v>
      </c>
      <c r="D49">
        <v>1</v>
      </c>
      <c r="E49">
        <v>301</v>
      </c>
      <c r="F49">
        <v>301</v>
      </c>
      <c r="G49" t="s">
        <v>25</v>
      </c>
      <c r="H49" t="s">
        <v>26</v>
      </c>
    </row>
    <row r="50" spans="1:8" x14ac:dyDescent="0.25">
      <c r="A50" t="s">
        <v>257</v>
      </c>
      <c r="B50" t="s">
        <v>92</v>
      </c>
      <c r="C50" t="s">
        <v>44</v>
      </c>
      <c r="D50">
        <v>3</v>
      </c>
      <c r="E50">
        <v>409</v>
      </c>
      <c r="F50">
        <v>1227</v>
      </c>
      <c r="G50" t="s">
        <v>93</v>
      </c>
      <c r="H50" t="s">
        <v>12</v>
      </c>
    </row>
    <row r="51" spans="1:8" x14ac:dyDescent="0.25">
      <c r="A51" t="s">
        <v>257</v>
      </c>
      <c r="B51" t="s">
        <v>67</v>
      </c>
      <c r="C51" t="s">
        <v>14</v>
      </c>
      <c r="D51">
        <v>3</v>
      </c>
      <c r="E51">
        <v>447</v>
      </c>
      <c r="F51">
        <v>1341</v>
      </c>
      <c r="G51" t="s">
        <v>51</v>
      </c>
      <c r="H51" t="s">
        <v>19</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D58E-82D2-40A5-9034-97D83041DAA3}">
  <sheetPr codeName="Sheet18"/>
  <dimension ref="A1:H51"/>
  <sheetViews>
    <sheetView workbookViewId="0">
      <selection sqref="A1:H51"/>
    </sheetView>
  </sheetViews>
  <sheetFormatPr defaultRowHeight="13.8" x14ac:dyDescent="0.25"/>
  <cols>
    <col min="1" max="1" width="9.5" customWidth="1"/>
    <col min="2" max="2" width="19" customWidth="1"/>
    <col min="3" max="3" width="23.796875" customWidth="1"/>
    <col min="4" max="4" width="7.5" customWidth="1"/>
    <col min="5" max="5" width="7.296875" customWidth="1"/>
    <col min="6" max="6" width="12" customWidth="1"/>
    <col min="7" max="7" width="10.59765625" customWidth="1"/>
    <col min="8" max="8" width="8.8984375" customWidth="1"/>
  </cols>
  <sheetData>
    <row r="1" spans="1:8" x14ac:dyDescent="0.25">
      <c r="A1" t="s">
        <v>0</v>
      </c>
      <c r="B1" t="s">
        <v>1</v>
      </c>
      <c r="C1" t="s">
        <v>2</v>
      </c>
      <c r="D1" t="s">
        <v>3</v>
      </c>
      <c r="E1" t="s">
        <v>4</v>
      </c>
      <c r="F1" t="s">
        <v>5</v>
      </c>
      <c r="G1" t="s">
        <v>6</v>
      </c>
      <c r="H1" t="s">
        <v>7</v>
      </c>
    </row>
    <row r="2" spans="1:8" x14ac:dyDescent="0.25">
      <c r="A2" t="s">
        <v>235</v>
      </c>
      <c r="B2" t="s">
        <v>42</v>
      </c>
      <c r="C2" t="s">
        <v>32</v>
      </c>
      <c r="D2">
        <v>1</v>
      </c>
      <c r="E2">
        <v>160</v>
      </c>
      <c r="F2">
        <v>160</v>
      </c>
      <c r="G2" t="s">
        <v>15</v>
      </c>
      <c r="H2" t="s">
        <v>16</v>
      </c>
    </row>
    <row r="3" spans="1:8" x14ac:dyDescent="0.25">
      <c r="A3" t="s">
        <v>235</v>
      </c>
      <c r="B3" t="s">
        <v>98</v>
      </c>
      <c r="C3" t="s">
        <v>46</v>
      </c>
      <c r="D3">
        <v>2</v>
      </c>
      <c r="E3">
        <v>151</v>
      </c>
      <c r="F3">
        <v>302</v>
      </c>
      <c r="G3" t="s">
        <v>51</v>
      </c>
      <c r="H3" t="s">
        <v>19</v>
      </c>
    </row>
    <row r="4" spans="1:8" x14ac:dyDescent="0.25">
      <c r="A4" t="s">
        <v>235</v>
      </c>
      <c r="B4" t="s">
        <v>61</v>
      </c>
      <c r="C4" t="s">
        <v>44</v>
      </c>
      <c r="D4">
        <v>3</v>
      </c>
      <c r="E4">
        <v>383</v>
      </c>
      <c r="F4">
        <v>1149</v>
      </c>
      <c r="G4" t="s">
        <v>62</v>
      </c>
      <c r="H4" t="s">
        <v>19</v>
      </c>
    </row>
    <row r="5" spans="1:8" x14ac:dyDescent="0.25">
      <c r="A5" t="s">
        <v>235</v>
      </c>
      <c r="B5" t="s">
        <v>105</v>
      </c>
      <c r="C5" t="s">
        <v>35</v>
      </c>
      <c r="D5">
        <v>3</v>
      </c>
      <c r="E5">
        <v>187</v>
      </c>
      <c r="F5">
        <v>561</v>
      </c>
      <c r="G5" t="s">
        <v>18</v>
      </c>
      <c r="H5" t="s">
        <v>19</v>
      </c>
    </row>
    <row r="6" spans="1:8" x14ac:dyDescent="0.25">
      <c r="A6" t="s">
        <v>235</v>
      </c>
      <c r="B6" t="s">
        <v>55</v>
      </c>
      <c r="C6" t="s">
        <v>37</v>
      </c>
      <c r="D6">
        <v>1</v>
      </c>
      <c r="E6">
        <v>111</v>
      </c>
      <c r="F6">
        <v>111</v>
      </c>
      <c r="G6" t="s">
        <v>15</v>
      </c>
      <c r="H6" t="s">
        <v>16</v>
      </c>
    </row>
    <row r="7" spans="1:8" x14ac:dyDescent="0.25">
      <c r="A7" t="s">
        <v>235</v>
      </c>
      <c r="B7" t="s">
        <v>63</v>
      </c>
      <c r="C7" t="s">
        <v>32</v>
      </c>
      <c r="D7">
        <v>1</v>
      </c>
      <c r="E7">
        <v>114</v>
      </c>
      <c r="F7">
        <v>114</v>
      </c>
      <c r="G7" t="s">
        <v>64</v>
      </c>
      <c r="H7" t="s">
        <v>19</v>
      </c>
    </row>
    <row r="8" spans="1:8" x14ac:dyDescent="0.25">
      <c r="A8" t="s">
        <v>235</v>
      </c>
      <c r="B8" t="s">
        <v>77</v>
      </c>
      <c r="C8" t="s">
        <v>27</v>
      </c>
      <c r="D8">
        <v>2</v>
      </c>
      <c r="E8">
        <v>208</v>
      </c>
      <c r="F8">
        <v>416</v>
      </c>
      <c r="G8" t="s">
        <v>78</v>
      </c>
      <c r="H8" t="s">
        <v>19</v>
      </c>
    </row>
    <row r="9" spans="1:8" x14ac:dyDescent="0.25">
      <c r="A9" t="s">
        <v>236</v>
      </c>
      <c r="B9" t="s">
        <v>122</v>
      </c>
      <c r="C9" t="s">
        <v>37</v>
      </c>
      <c r="D9">
        <v>1</v>
      </c>
      <c r="E9">
        <v>288</v>
      </c>
      <c r="F9">
        <v>288</v>
      </c>
      <c r="G9" t="s">
        <v>78</v>
      </c>
      <c r="H9" t="s">
        <v>19</v>
      </c>
    </row>
    <row r="10" spans="1:8" x14ac:dyDescent="0.25">
      <c r="A10" t="s">
        <v>236</v>
      </c>
      <c r="B10" t="s">
        <v>13</v>
      </c>
      <c r="C10" t="s">
        <v>27</v>
      </c>
      <c r="D10">
        <v>3</v>
      </c>
      <c r="E10">
        <v>282</v>
      </c>
      <c r="F10">
        <v>846</v>
      </c>
      <c r="G10" t="s">
        <v>15</v>
      </c>
      <c r="H10" t="s">
        <v>16</v>
      </c>
    </row>
    <row r="11" spans="1:8" x14ac:dyDescent="0.25">
      <c r="A11" t="s">
        <v>237</v>
      </c>
      <c r="B11" t="s">
        <v>65</v>
      </c>
      <c r="C11" t="s">
        <v>32</v>
      </c>
      <c r="D11">
        <v>1</v>
      </c>
      <c r="E11">
        <v>372</v>
      </c>
      <c r="F11">
        <v>372</v>
      </c>
      <c r="G11" t="s">
        <v>62</v>
      </c>
      <c r="H11" t="s">
        <v>19</v>
      </c>
    </row>
    <row r="12" spans="1:8" x14ac:dyDescent="0.25">
      <c r="A12" t="s">
        <v>237</v>
      </c>
      <c r="B12" t="s">
        <v>98</v>
      </c>
      <c r="C12" t="s">
        <v>29</v>
      </c>
      <c r="D12">
        <v>2</v>
      </c>
      <c r="E12">
        <v>119</v>
      </c>
      <c r="F12">
        <v>238</v>
      </c>
      <c r="G12" t="s">
        <v>51</v>
      </c>
      <c r="H12" t="s">
        <v>19</v>
      </c>
    </row>
    <row r="13" spans="1:8" x14ac:dyDescent="0.25">
      <c r="A13" t="s">
        <v>237</v>
      </c>
      <c r="B13" t="s">
        <v>61</v>
      </c>
      <c r="C13" t="s">
        <v>10</v>
      </c>
      <c r="D13">
        <v>1</v>
      </c>
      <c r="E13">
        <v>114</v>
      </c>
      <c r="F13">
        <v>114</v>
      </c>
      <c r="G13" t="s">
        <v>62</v>
      </c>
      <c r="H13" t="s">
        <v>19</v>
      </c>
    </row>
    <row r="14" spans="1:8" x14ac:dyDescent="0.25">
      <c r="A14" t="s">
        <v>237</v>
      </c>
      <c r="B14" t="s">
        <v>109</v>
      </c>
      <c r="C14" t="s">
        <v>40</v>
      </c>
      <c r="D14">
        <v>1</v>
      </c>
      <c r="E14">
        <v>367</v>
      </c>
      <c r="F14">
        <v>367</v>
      </c>
      <c r="G14" t="s">
        <v>110</v>
      </c>
      <c r="H14" t="s">
        <v>26</v>
      </c>
    </row>
    <row r="15" spans="1:8" x14ac:dyDescent="0.25">
      <c r="A15" t="s">
        <v>238</v>
      </c>
      <c r="B15" t="s">
        <v>61</v>
      </c>
      <c r="C15" t="s">
        <v>44</v>
      </c>
      <c r="D15">
        <v>3</v>
      </c>
      <c r="E15">
        <v>247</v>
      </c>
      <c r="F15">
        <v>741</v>
      </c>
      <c r="G15" t="s">
        <v>62</v>
      </c>
      <c r="H15" t="s">
        <v>19</v>
      </c>
    </row>
    <row r="16" spans="1:8" x14ac:dyDescent="0.25">
      <c r="A16" t="s">
        <v>238</v>
      </c>
      <c r="B16" t="s">
        <v>71</v>
      </c>
      <c r="C16" t="s">
        <v>24</v>
      </c>
      <c r="D16">
        <v>2</v>
      </c>
      <c r="E16">
        <v>365</v>
      </c>
      <c r="F16">
        <v>730</v>
      </c>
      <c r="G16" t="s">
        <v>15</v>
      </c>
      <c r="H16" t="s">
        <v>16</v>
      </c>
    </row>
    <row r="17" spans="1:8" x14ac:dyDescent="0.25">
      <c r="A17" t="s">
        <v>238</v>
      </c>
      <c r="B17" t="s">
        <v>63</v>
      </c>
      <c r="C17" t="s">
        <v>35</v>
      </c>
      <c r="D17">
        <v>1</v>
      </c>
      <c r="E17">
        <v>410</v>
      </c>
      <c r="F17">
        <v>410</v>
      </c>
      <c r="G17" t="s">
        <v>64</v>
      </c>
      <c r="H17" t="s">
        <v>19</v>
      </c>
    </row>
    <row r="18" spans="1:8" x14ac:dyDescent="0.25">
      <c r="A18" t="s">
        <v>239</v>
      </c>
      <c r="B18" t="s">
        <v>74</v>
      </c>
      <c r="C18" t="s">
        <v>44</v>
      </c>
      <c r="D18">
        <v>3</v>
      </c>
      <c r="E18">
        <v>163</v>
      </c>
      <c r="F18">
        <v>489</v>
      </c>
      <c r="G18" t="s">
        <v>69</v>
      </c>
      <c r="H18" t="s">
        <v>12</v>
      </c>
    </row>
    <row r="19" spans="1:8" x14ac:dyDescent="0.25">
      <c r="A19" t="s">
        <v>239</v>
      </c>
      <c r="B19" t="s">
        <v>108</v>
      </c>
      <c r="C19" t="s">
        <v>29</v>
      </c>
      <c r="D19">
        <v>2</v>
      </c>
      <c r="E19">
        <v>164</v>
      </c>
      <c r="F19">
        <v>328</v>
      </c>
      <c r="G19" t="s">
        <v>62</v>
      </c>
      <c r="H19" t="s">
        <v>19</v>
      </c>
    </row>
    <row r="20" spans="1:8" x14ac:dyDescent="0.25">
      <c r="A20" t="s">
        <v>239</v>
      </c>
      <c r="B20" t="s">
        <v>71</v>
      </c>
      <c r="C20" t="s">
        <v>14</v>
      </c>
      <c r="D20">
        <v>2</v>
      </c>
      <c r="E20">
        <v>278</v>
      </c>
      <c r="F20">
        <v>556</v>
      </c>
      <c r="G20" t="s">
        <v>15</v>
      </c>
      <c r="H20" t="s">
        <v>16</v>
      </c>
    </row>
    <row r="21" spans="1:8" x14ac:dyDescent="0.25">
      <c r="A21" t="s">
        <v>240</v>
      </c>
      <c r="B21" t="s">
        <v>56</v>
      </c>
      <c r="C21" t="s">
        <v>37</v>
      </c>
      <c r="D21">
        <v>3</v>
      </c>
      <c r="E21">
        <v>396</v>
      </c>
      <c r="F21">
        <v>1188</v>
      </c>
      <c r="G21" t="s">
        <v>57</v>
      </c>
      <c r="H21" t="s">
        <v>16</v>
      </c>
    </row>
    <row r="22" spans="1:8" x14ac:dyDescent="0.25">
      <c r="A22" t="s">
        <v>240</v>
      </c>
      <c r="B22" t="s">
        <v>49</v>
      </c>
      <c r="C22" t="s">
        <v>10</v>
      </c>
      <c r="D22">
        <v>2</v>
      </c>
      <c r="E22">
        <v>296</v>
      </c>
      <c r="F22">
        <v>592</v>
      </c>
      <c r="G22" t="s">
        <v>41</v>
      </c>
      <c r="H22" t="s">
        <v>16</v>
      </c>
    </row>
    <row r="23" spans="1:8" x14ac:dyDescent="0.25">
      <c r="A23" t="s">
        <v>240</v>
      </c>
      <c r="B23" t="s">
        <v>67</v>
      </c>
      <c r="C23" t="s">
        <v>37</v>
      </c>
      <c r="D23">
        <v>1</v>
      </c>
      <c r="E23">
        <v>233</v>
      </c>
      <c r="F23">
        <v>233</v>
      </c>
      <c r="G23" t="s">
        <v>51</v>
      </c>
      <c r="H23" t="s">
        <v>19</v>
      </c>
    </row>
    <row r="24" spans="1:8" x14ac:dyDescent="0.25">
      <c r="A24" t="s">
        <v>240</v>
      </c>
      <c r="B24" t="s">
        <v>107</v>
      </c>
      <c r="C24" t="s">
        <v>24</v>
      </c>
      <c r="D24">
        <v>3</v>
      </c>
      <c r="E24">
        <v>189</v>
      </c>
      <c r="F24">
        <v>567</v>
      </c>
      <c r="G24" t="s">
        <v>18</v>
      </c>
      <c r="H24" t="s">
        <v>19</v>
      </c>
    </row>
    <row r="25" spans="1:8" x14ac:dyDescent="0.25">
      <c r="A25" t="s">
        <v>240</v>
      </c>
      <c r="B25" t="s">
        <v>102</v>
      </c>
      <c r="C25" t="s">
        <v>24</v>
      </c>
      <c r="D25">
        <v>1</v>
      </c>
      <c r="E25">
        <v>118</v>
      </c>
      <c r="F25">
        <v>118</v>
      </c>
      <c r="G25" t="s">
        <v>62</v>
      </c>
      <c r="H25" t="s">
        <v>19</v>
      </c>
    </row>
    <row r="26" spans="1:8" x14ac:dyDescent="0.25">
      <c r="A26" t="s">
        <v>240</v>
      </c>
      <c r="B26" t="s">
        <v>43</v>
      </c>
      <c r="C26" t="s">
        <v>29</v>
      </c>
      <c r="D26">
        <v>1</v>
      </c>
      <c r="E26">
        <v>426</v>
      </c>
      <c r="F26">
        <v>426</v>
      </c>
      <c r="G26" t="s">
        <v>45</v>
      </c>
      <c r="H26" t="s">
        <v>12</v>
      </c>
    </row>
    <row r="27" spans="1:8" x14ac:dyDescent="0.25">
      <c r="A27" t="s">
        <v>240</v>
      </c>
      <c r="B27" t="s">
        <v>96</v>
      </c>
      <c r="C27" t="s">
        <v>29</v>
      </c>
      <c r="D27">
        <v>3</v>
      </c>
      <c r="E27">
        <v>435</v>
      </c>
      <c r="F27">
        <v>1305</v>
      </c>
      <c r="G27" t="s">
        <v>62</v>
      </c>
      <c r="H27" t="s">
        <v>19</v>
      </c>
    </row>
    <row r="28" spans="1:8" x14ac:dyDescent="0.25">
      <c r="A28" t="s">
        <v>240</v>
      </c>
      <c r="B28" t="s">
        <v>67</v>
      </c>
      <c r="C28" t="s">
        <v>40</v>
      </c>
      <c r="D28">
        <v>1</v>
      </c>
      <c r="E28">
        <v>464</v>
      </c>
      <c r="F28">
        <v>464</v>
      </c>
      <c r="G28" t="s">
        <v>51</v>
      </c>
      <c r="H28" t="s">
        <v>19</v>
      </c>
    </row>
    <row r="29" spans="1:8" x14ac:dyDescent="0.25">
      <c r="A29" t="s">
        <v>241</v>
      </c>
      <c r="B29" t="s">
        <v>28</v>
      </c>
      <c r="C29" t="s">
        <v>27</v>
      </c>
      <c r="D29">
        <v>1</v>
      </c>
      <c r="E29">
        <v>337</v>
      </c>
      <c r="F29">
        <v>337</v>
      </c>
      <c r="G29" t="s">
        <v>30</v>
      </c>
      <c r="H29" t="s">
        <v>16</v>
      </c>
    </row>
    <row r="30" spans="1:8" x14ac:dyDescent="0.25">
      <c r="A30" t="s">
        <v>241</v>
      </c>
      <c r="B30" t="s">
        <v>181</v>
      </c>
      <c r="C30" t="s">
        <v>37</v>
      </c>
      <c r="D30">
        <v>1</v>
      </c>
      <c r="E30">
        <v>472</v>
      </c>
      <c r="F30">
        <v>472</v>
      </c>
      <c r="G30" t="s">
        <v>93</v>
      </c>
      <c r="H30" t="s">
        <v>12</v>
      </c>
    </row>
    <row r="31" spans="1:8" x14ac:dyDescent="0.25">
      <c r="A31" t="s">
        <v>241</v>
      </c>
      <c r="B31" t="s">
        <v>48</v>
      </c>
      <c r="C31" t="s">
        <v>40</v>
      </c>
      <c r="D31">
        <v>3</v>
      </c>
      <c r="E31">
        <v>185</v>
      </c>
      <c r="F31">
        <v>555</v>
      </c>
      <c r="G31" t="s">
        <v>33</v>
      </c>
      <c r="H31" t="s">
        <v>26</v>
      </c>
    </row>
    <row r="32" spans="1:8" x14ac:dyDescent="0.25">
      <c r="A32" t="s">
        <v>241</v>
      </c>
      <c r="B32" t="s">
        <v>68</v>
      </c>
      <c r="C32" t="s">
        <v>10</v>
      </c>
      <c r="D32">
        <v>1</v>
      </c>
      <c r="E32">
        <v>416</v>
      </c>
      <c r="F32">
        <v>416</v>
      </c>
      <c r="G32" t="s">
        <v>69</v>
      </c>
      <c r="H32" t="s">
        <v>12</v>
      </c>
    </row>
    <row r="33" spans="1:8" x14ac:dyDescent="0.25">
      <c r="A33" t="s">
        <v>242</v>
      </c>
      <c r="B33" t="s">
        <v>61</v>
      </c>
      <c r="C33" t="s">
        <v>37</v>
      </c>
      <c r="D33">
        <v>1</v>
      </c>
      <c r="E33">
        <v>396</v>
      </c>
      <c r="F33">
        <v>396</v>
      </c>
      <c r="G33" t="s">
        <v>62</v>
      </c>
      <c r="H33" t="s">
        <v>19</v>
      </c>
    </row>
    <row r="34" spans="1:8" x14ac:dyDescent="0.25">
      <c r="A34" t="s">
        <v>242</v>
      </c>
      <c r="B34" t="s">
        <v>17</v>
      </c>
      <c r="C34" t="s">
        <v>40</v>
      </c>
      <c r="D34">
        <v>2</v>
      </c>
      <c r="E34">
        <v>248</v>
      </c>
      <c r="F34">
        <v>496</v>
      </c>
      <c r="G34" t="s">
        <v>18</v>
      </c>
      <c r="H34" t="s">
        <v>19</v>
      </c>
    </row>
    <row r="35" spans="1:8" x14ac:dyDescent="0.25">
      <c r="A35" t="s">
        <v>242</v>
      </c>
      <c r="B35" t="s">
        <v>39</v>
      </c>
      <c r="C35" t="s">
        <v>10</v>
      </c>
      <c r="D35">
        <v>12</v>
      </c>
      <c r="E35">
        <v>217</v>
      </c>
      <c r="F35">
        <v>2604</v>
      </c>
      <c r="G35" t="s">
        <v>41</v>
      </c>
      <c r="H35" t="s">
        <v>16</v>
      </c>
    </row>
    <row r="36" spans="1:8" x14ac:dyDescent="0.25">
      <c r="A36" t="s">
        <v>242</v>
      </c>
      <c r="B36" t="s">
        <v>115</v>
      </c>
      <c r="C36" t="s">
        <v>32</v>
      </c>
      <c r="D36">
        <v>1</v>
      </c>
      <c r="E36">
        <v>317</v>
      </c>
      <c r="F36">
        <v>317</v>
      </c>
      <c r="G36" t="s">
        <v>78</v>
      </c>
      <c r="H36" t="s">
        <v>19</v>
      </c>
    </row>
    <row r="37" spans="1:8" x14ac:dyDescent="0.25">
      <c r="A37" t="s">
        <v>242</v>
      </c>
      <c r="B37" t="s">
        <v>137</v>
      </c>
      <c r="C37" t="s">
        <v>10</v>
      </c>
      <c r="D37">
        <v>3</v>
      </c>
      <c r="E37">
        <v>362</v>
      </c>
      <c r="F37">
        <v>1086</v>
      </c>
      <c r="G37" t="s">
        <v>45</v>
      </c>
      <c r="H37" t="s">
        <v>12</v>
      </c>
    </row>
    <row r="38" spans="1:8" x14ac:dyDescent="0.25">
      <c r="A38" t="s">
        <v>242</v>
      </c>
      <c r="B38" t="s">
        <v>117</v>
      </c>
      <c r="C38" t="s">
        <v>40</v>
      </c>
      <c r="D38">
        <v>2</v>
      </c>
      <c r="E38">
        <v>137</v>
      </c>
      <c r="F38">
        <v>274</v>
      </c>
      <c r="G38" t="s">
        <v>51</v>
      </c>
      <c r="H38" t="s">
        <v>19</v>
      </c>
    </row>
    <row r="39" spans="1:8" x14ac:dyDescent="0.25">
      <c r="A39" t="s">
        <v>242</v>
      </c>
      <c r="B39" t="s">
        <v>42</v>
      </c>
      <c r="C39" t="s">
        <v>32</v>
      </c>
      <c r="D39">
        <v>4</v>
      </c>
      <c r="E39">
        <v>294</v>
      </c>
      <c r="F39">
        <v>1176</v>
      </c>
      <c r="G39" t="s">
        <v>15</v>
      </c>
      <c r="H39" t="s">
        <v>16</v>
      </c>
    </row>
    <row r="40" spans="1:8" x14ac:dyDescent="0.25">
      <c r="A40" t="s">
        <v>243</v>
      </c>
      <c r="B40" t="s">
        <v>28</v>
      </c>
      <c r="C40" t="s">
        <v>35</v>
      </c>
      <c r="D40">
        <v>2</v>
      </c>
      <c r="E40">
        <v>146</v>
      </c>
      <c r="F40">
        <v>292</v>
      </c>
      <c r="G40" t="s">
        <v>30</v>
      </c>
      <c r="H40" t="s">
        <v>16</v>
      </c>
    </row>
    <row r="41" spans="1:8" x14ac:dyDescent="0.25">
      <c r="A41" t="s">
        <v>243</v>
      </c>
      <c r="B41" t="s">
        <v>117</v>
      </c>
      <c r="C41" t="s">
        <v>24</v>
      </c>
      <c r="D41">
        <v>13</v>
      </c>
      <c r="E41">
        <v>463</v>
      </c>
      <c r="F41">
        <v>6019</v>
      </c>
      <c r="G41" t="s">
        <v>51</v>
      </c>
      <c r="H41" t="s">
        <v>19</v>
      </c>
    </row>
    <row r="42" spans="1:8" x14ac:dyDescent="0.25">
      <c r="A42" t="s">
        <v>243</v>
      </c>
      <c r="B42" t="s">
        <v>119</v>
      </c>
      <c r="C42" t="s">
        <v>32</v>
      </c>
      <c r="D42">
        <v>2</v>
      </c>
      <c r="E42">
        <v>464</v>
      </c>
      <c r="F42">
        <v>928</v>
      </c>
      <c r="G42" t="s">
        <v>120</v>
      </c>
      <c r="H42" t="s">
        <v>16</v>
      </c>
    </row>
    <row r="43" spans="1:8" x14ac:dyDescent="0.25">
      <c r="A43" t="s">
        <v>243</v>
      </c>
      <c r="B43" t="s">
        <v>122</v>
      </c>
      <c r="C43" t="s">
        <v>27</v>
      </c>
      <c r="D43">
        <v>2</v>
      </c>
      <c r="E43">
        <v>394</v>
      </c>
      <c r="F43">
        <v>788</v>
      </c>
      <c r="G43" t="s">
        <v>78</v>
      </c>
      <c r="H43" t="s">
        <v>19</v>
      </c>
    </row>
    <row r="44" spans="1:8" x14ac:dyDescent="0.25">
      <c r="A44" t="s">
        <v>243</v>
      </c>
      <c r="B44" t="s">
        <v>71</v>
      </c>
      <c r="C44" t="s">
        <v>37</v>
      </c>
      <c r="D44">
        <v>1</v>
      </c>
      <c r="E44">
        <v>136</v>
      </c>
      <c r="F44">
        <v>136</v>
      </c>
      <c r="G44" t="s">
        <v>15</v>
      </c>
      <c r="H44" t="s">
        <v>16</v>
      </c>
    </row>
    <row r="45" spans="1:8" x14ac:dyDescent="0.25">
      <c r="A45" t="s">
        <v>243</v>
      </c>
      <c r="B45" t="s">
        <v>96</v>
      </c>
      <c r="C45" t="s">
        <v>32</v>
      </c>
      <c r="D45">
        <v>3</v>
      </c>
      <c r="E45">
        <v>361</v>
      </c>
      <c r="F45">
        <v>1083</v>
      </c>
      <c r="G45" t="s">
        <v>62</v>
      </c>
      <c r="H45" t="s">
        <v>19</v>
      </c>
    </row>
    <row r="46" spans="1:8" x14ac:dyDescent="0.25">
      <c r="A46" t="s">
        <v>244</v>
      </c>
      <c r="B46" t="s">
        <v>99</v>
      </c>
      <c r="C46" t="s">
        <v>14</v>
      </c>
      <c r="D46">
        <v>3</v>
      </c>
      <c r="E46">
        <v>217</v>
      </c>
      <c r="F46">
        <v>651</v>
      </c>
      <c r="G46" t="s">
        <v>15</v>
      </c>
      <c r="H46" t="s">
        <v>16</v>
      </c>
    </row>
    <row r="47" spans="1:8" x14ac:dyDescent="0.25">
      <c r="A47" t="s">
        <v>244</v>
      </c>
      <c r="B47" t="s">
        <v>71</v>
      </c>
      <c r="C47" t="s">
        <v>35</v>
      </c>
      <c r="D47">
        <v>2</v>
      </c>
      <c r="E47">
        <v>286</v>
      </c>
      <c r="F47">
        <v>572</v>
      </c>
      <c r="G47" t="s">
        <v>15</v>
      </c>
      <c r="H47" t="s">
        <v>16</v>
      </c>
    </row>
    <row r="48" spans="1:8" x14ac:dyDescent="0.25">
      <c r="A48" t="s">
        <v>245</v>
      </c>
      <c r="B48" t="s">
        <v>181</v>
      </c>
      <c r="C48" t="s">
        <v>24</v>
      </c>
      <c r="D48">
        <v>3</v>
      </c>
      <c r="E48">
        <v>132</v>
      </c>
      <c r="F48">
        <v>396</v>
      </c>
      <c r="G48" t="s">
        <v>93</v>
      </c>
      <c r="H48" t="s">
        <v>12</v>
      </c>
    </row>
    <row r="49" spans="1:8" x14ac:dyDescent="0.25">
      <c r="A49" t="s">
        <v>245</v>
      </c>
      <c r="B49" t="s">
        <v>77</v>
      </c>
      <c r="C49" t="s">
        <v>44</v>
      </c>
      <c r="D49">
        <v>2</v>
      </c>
      <c r="E49">
        <v>331</v>
      </c>
      <c r="F49">
        <v>662</v>
      </c>
      <c r="G49" t="s">
        <v>78</v>
      </c>
      <c r="H49" t="s">
        <v>19</v>
      </c>
    </row>
    <row r="50" spans="1:8" x14ac:dyDescent="0.25">
      <c r="A50" t="s">
        <v>245</v>
      </c>
      <c r="B50" t="s">
        <v>31</v>
      </c>
      <c r="C50" t="s">
        <v>44</v>
      </c>
      <c r="D50">
        <v>4</v>
      </c>
      <c r="E50">
        <v>294</v>
      </c>
      <c r="F50">
        <v>1176</v>
      </c>
      <c r="G50" t="s">
        <v>33</v>
      </c>
      <c r="H50" t="s">
        <v>26</v>
      </c>
    </row>
    <row r="51" spans="1:8" x14ac:dyDescent="0.25">
      <c r="A51" t="s">
        <v>245</v>
      </c>
      <c r="B51" t="s">
        <v>39</v>
      </c>
      <c r="C51" t="s">
        <v>10</v>
      </c>
      <c r="D51">
        <v>18</v>
      </c>
      <c r="E51">
        <v>163</v>
      </c>
      <c r="F51">
        <v>2934</v>
      </c>
      <c r="G51" t="s">
        <v>41</v>
      </c>
      <c r="H51" t="s">
        <v>16</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698AD-2B71-4448-8781-36B35E07B13F}">
  <sheetPr codeName="Sheet19"/>
  <dimension ref="A1:H51"/>
  <sheetViews>
    <sheetView workbookViewId="0">
      <selection sqref="A1:H51"/>
    </sheetView>
  </sheetViews>
  <sheetFormatPr defaultRowHeight="13.8" x14ac:dyDescent="0.25"/>
  <cols>
    <col min="1" max="1" width="9.5" customWidth="1"/>
    <col min="2" max="2" width="19.8984375" customWidth="1"/>
    <col min="3" max="3" width="23.796875" customWidth="1"/>
    <col min="4" max="4" width="7.5" customWidth="1"/>
    <col min="5" max="5" width="7.296875" customWidth="1"/>
    <col min="6" max="6" width="12" customWidth="1"/>
    <col min="7" max="7" width="10.59765625" customWidth="1"/>
    <col min="8" max="8" width="8.8984375" customWidth="1"/>
  </cols>
  <sheetData>
    <row r="1" spans="1:8" x14ac:dyDescent="0.25">
      <c r="A1" t="s">
        <v>0</v>
      </c>
      <c r="B1" t="s">
        <v>1</v>
      </c>
      <c r="C1" t="s">
        <v>2</v>
      </c>
      <c r="D1" t="s">
        <v>3</v>
      </c>
      <c r="E1" t="s">
        <v>4</v>
      </c>
      <c r="F1" t="s">
        <v>5</v>
      </c>
      <c r="G1" t="s">
        <v>6</v>
      </c>
      <c r="H1" t="s">
        <v>7</v>
      </c>
    </row>
    <row r="2" spans="1:8" x14ac:dyDescent="0.25">
      <c r="A2" t="s">
        <v>82</v>
      </c>
      <c r="B2" t="s">
        <v>28</v>
      </c>
      <c r="C2" t="s">
        <v>27</v>
      </c>
      <c r="D2">
        <v>2</v>
      </c>
      <c r="E2">
        <v>326</v>
      </c>
      <c r="F2">
        <v>652</v>
      </c>
      <c r="G2" t="s">
        <v>30</v>
      </c>
      <c r="H2" t="s">
        <v>16</v>
      </c>
    </row>
    <row r="3" spans="1:8" x14ac:dyDescent="0.25">
      <c r="A3" t="s">
        <v>82</v>
      </c>
      <c r="B3" t="s">
        <v>42</v>
      </c>
      <c r="C3" t="s">
        <v>27</v>
      </c>
      <c r="D3">
        <v>2</v>
      </c>
      <c r="E3">
        <v>323</v>
      </c>
      <c r="F3">
        <v>646</v>
      </c>
      <c r="G3" t="s">
        <v>15</v>
      </c>
      <c r="H3" t="s">
        <v>16</v>
      </c>
    </row>
    <row r="4" spans="1:8" x14ac:dyDescent="0.25">
      <c r="A4" t="s">
        <v>82</v>
      </c>
      <c r="B4" t="s">
        <v>72</v>
      </c>
      <c r="C4" t="s">
        <v>37</v>
      </c>
      <c r="D4">
        <v>3</v>
      </c>
      <c r="E4">
        <v>191</v>
      </c>
      <c r="F4">
        <v>573</v>
      </c>
      <c r="G4" t="s">
        <v>73</v>
      </c>
      <c r="H4" t="s">
        <v>26</v>
      </c>
    </row>
    <row r="5" spans="1:8" x14ac:dyDescent="0.25">
      <c r="A5" t="s">
        <v>82</v>
      </c>
      <c r="B5" t="s">
        <v>48</v>
      </c>
      <c r="C5" t="s">
        <v>44</v>
      </c>
      <c r="D5">
        <v>1</v>
      </c>
      <c r="E5">
        <v>265</v>
      </c>
      <c r="F5">
        <v>265</v>
      </c>
      <c r="G5" t="s">
        <v>33</v>
      </c>
      <c r="H5" t="s">
        <v>26</v>
      </c>
    </row>
    <row r="6" spans="1:8" x14ac:dyDescent="0.25">
      <c r="A6" t="s">
        <v>82</v>
      </c>
      <c r="B6" t="s">
        <v>17</v>
      </c>
      <c r="C6" t="s">
        <v>44</v>
      </c>
      <c r="D6">
        <v>3</v>
      </c>
      <c r="E6">
        <v>414</v>
      </c>
      <c r="F6">
        <v>1242</v>
      </c>
      <c r="G6" t="s">
        <v>18</v>
      </c>
      <c r="H6" t="s">
        <v>19</v>
      </c>
    </row>
    <row r="7" spans="1:8" x14ac:dyDescent="0.25">
      <c r="A7" t="s">
        <v>82</v>
      </c>
      <c r="B7" t="s">
        <v>39</v>
      </c>
      <c r="C7" t="s">
        <v>27</v>
      </c>
      <c r="D7">
        <v>2</v>
      </c>
      <c r="E7">
        <v>252</v>
      </c>
      <c r="F7">
        <v>504</v>
      </c>
      <c r="G7" t="s">
        <v>41</v>
      </c>
      <c r="H7" t="s">
        <v>16</v>
      </c>
    </row>
    <row r="8" spans="1:8" x14ac:dyDescent="0.25">
      <c r="A8" t="s">
        <v>82</v>
      </c>
      <c r="B8" t="s">
        <v>67</v>
      </c>
      <c r="C8" t="s">
        <v>46</v>
      </c>
      <c r="D8">
        <v>1</v>
      </c>
      <c r="E8">
        <v>243</v>
      </c>
      <c r="F8">
        <v>243</v>
      </c>
      <c r="G8" t="s">
        <v>51</v>
      </c>
      <c r="H8" t="s">
        <v>19</v>
      </c>
    </row>
    <row r="9" spans="1:8" x14ac:dyDescent="0.25">
      <c r="A9" t="s">
        <v>225</v>
      </c>
      <c r="B9" t="s">
        <v>56</v>
      </c>
      <c r="C9" t="s">
        <v>44</v>
      </c>
      <c r="D9">
        <v>22</v>
      </c>
      <c r="E9">
        <v>491</v>
      </c>
      <c r="F9">
        <v>10802</v>
      </c>
      <c r="G9" t="s">
        <v>57</v>
      </c>
      <c r="H9" t="s">
        <v>16</v>
      </c>
    </row>
    <row r="10" spans="1:8" x14ac:dyDescent="0.25">
      <c r="A10" t="s">
        <v>225</v>
      </c>
      <c r="B10" t="s">
        <v>77</v>
      </c>
      <c r="C10" t="s">
        <v>46</v>
      </c>
      <c r="D10">
        <v>2</v>
      </c>
      <c r="E10">
        <v>150</v>
      </c>
      <c r="F10">
        <v>300</v>
      </c>
      <c r="G10" t="s">
        <v>78</v>
      </c>
      <c r="H10" t="s">
        <v>19</v>
      </c>
    </row>
    <row r="11" spans="1:8" x14ac:dyDescent="0.25">
      <c r="A11" t="s">
        <v>225</v>
      </c>
      <c r="B11" t="s">
        <v>105</v>
      </c>
      <c r="C11" t="s">
        <v>40</v>
      </c>
      <c r="D11">
        <v>1</v>
      </c>
      <c r="E11">
        <v>264</v>
      </c>
      <c r="F11">
        <v>264</v>
      </c>
      <c r="G11" t="s">
        <v>18</v>
      </c>
      <c r="H11" t="s">
        <v>19</v>
      </c>
    </row>
    <row r="12" spans="1:8" x14ac:dyDescent="0.25">
      <c r="A12" t="s">
        <v>225</v>
      </c>
      <c r="B12" t="s">
        <v>119</v>
      </c>
      <c r="C12" t="s">
        <v>10</v>
      </c>
      <c r="D12">
        <v>19</v>
      </c>
      <c r="E12">
        <v>136</v>
      </c>
      <c r="F12">
        <v>2584</v>
      </c>
      <c r="G12" t="s">
        <v>120</v>
      </c>
      <c r="H12" t="s">
        <v>16</v>
      </c>
    </row>
    <row r="13" spans="1:8" x14ac:dyDescent="0.25">
      <c r="A13" t="s">
        <v>225</v>
      </c>
      <c r="B13" t="s">
        <v>31</v>
      </c>
      <c r="C13" t="s">
        <v>32</v>
      </c>
      <c r="D13">
        <v>1</v>
      </c>
      <c r="E13">
        <v>254</v>
      </c>
      <c r="F13">
        <v>254</v>
      </c>
      <c r="G13" t="s">
        <v>33</v>
      </c>
      <c r="H13" t="s">
        <v>26</v>
      </c>
    </row>
    <row r="14" spans="1:8" x14ac:dyDescent="0.25">
      <c r="A14" t="s">
        <v>225</v>
      </c>
      <c r="B14" t="s">
        <v>43</v>
      </c>
      <c r="C14" t="s">
        <v>37</v>
      </c>
      <c r="D14">
        <v>2</v>
      </c>
      <c r="E14">
        <v>136</v>
      </c>
      <c r="F14">
        <v>272</v>
      </c>
      <c r="G14" t="s">
        <v>45</v>
      </c>
      <c r="H14" t="s">
        <v>12</v>
      </c>
    </row>
    <row r="15" spans="1:8" x14ac:dyDescent="0.25">
      <c r="A15" t="s">
        <v>226</v>
      </c>
      <c r="B15" t="s">
        <v>112</v>
      </c>
      <c r="C15" t="s">
        <v>32</v>
      </c>
      <c r="D15">
        <v>2</v>
      </c>
      <c r="E15">
        <v>450</v>
      </c>
      <c r="F15">
        <v>900</v>
      </c>
      <c r="G15" t="s">
        <v>101</v>
      </c>
      <c r="H15" t="s">
        <v>12</v>
      </c>
    </row>
    <row r="16" spans="1:8" x14ac:dyDescent="0.25">
      <c r="A16" t="s">
        <v>226</v>
      </c>
      <c r="B16" t="s">
        <v>87</v>
      </c>
      <c r="C16" t="s">
        <v>46</v>
      </c>
      <c r="D16">
        <v>2</v>
      </c>
      <c r="E16">
        <v>439</v>
      </c>
      <c r="F16">
        <v>878</v>
      </c>
      <c r="G16" t="s">
        <v>88</v>
      </c>
      <c r="H16" t="s">
        <v>26</v>
      </c>
    </row>
    <row r="17" spans="1:8" x14ac:dyDescent="0.25">
      <c r="A17" t="s">
        <v>226</v>
      </c>
      <c r="B17" t="s">
        <v>77</v>
      </c>
      <c r="C17" t="s">
        <v>29</v>
      </c>
      <c r="D17">
        <v>23</v>
      </c>
      <c r="E17">
        <v>140</v>
      </c>
      <c r="F17">
        <v>3220</v>
      </c>
      <c r="G17" t="s">
        <v>78</v>
      </c>
      <c r="H17" t="s">
        <v>19</v>
      </c>
    </row>
    <row r="18" spans="1:8" x14ac:dyDescent="0.25">
      <c r="A18" t="s">
        <v>226</v>
      </c>
      <c r="B18" t="s">
        <v>66</v>
      </c>
      <c r="C18" t="s">
        <v>44</v>
      </c>
      <c r="D18">
        <v>3</v>
      </c>
      <c r="E18">
        <v>259</v>
      </c>
      <c r="F18">
        <v>777</v>
      </c>
      <c r="G18" t="s">
        <v>18</v>
      </c>
      <c r="H18" t="s">
        <v>19</v>
      </c>
    </row>
    <row r="19" spans="1:8" x14ac:dyDescent="0.25">
      <c r="A19" t="s">
        <v>226</v>
      </c>
      <c r="B19" t="s">
        <v>112</v>
      </c>
      <c r="C19" t="s">
        <v>10</v>
      </c>
      <c r="D19">
        <v>2</v>
      </c>
      <c r="E19">
        <v>324</v>
      </c>
      <c r="F19">
        <v>648</v>
      </c>
      <c r="G19" t="s">
        <v>101</v>
      </c>
      <c r="H19" t="s">
        <v>12</v>
      </c>
    </row>
    <row r="20" spans="1:8" x14ac:dyDescent="0.25">
      <c r="A20" t="s">
        <v>227</v>
      </c>
      <c r="B20" t="s">
        <v>71</v>
      </c>
      <c r="C20" t="s">
        <v>10</v>
      </c>
      <c r="D20">
        <v>2</v>
      </c>
      <c r="E20">
        <v>374</v>
      </c>
      <c r="F20">
        <v>748</v>
      </c>
      <c r="G20" t="s">
        <v>15</v>
      </c>
      <c r="H20" t="s">
        <v>16</v>
      </c>
    </row>
    <row r="21" spans="1:8" x14ac:dyDescent="0.25">
      <c r="A21" t="s">
        <v>227</v>
      </c>
      <c r="B21" t="s">
        <v>23</v>
      </c>
      <c r="C21" t="s">
        <v>24</v>
      </c>
      <c r="D21">
        <v>11</v>
      </c>
      <c r="E21">
        <v>433</v>
      </c>
      <c r="F21">
        <v>4763</v>
      </c>
      <c r="G21" t="s">
        <v>25</v>
      </c>
      <c r="H21" t="s">
        <v>26</v>
      </c>
    </row>
    <row r="22" spans="1:8" x14ac:dyDescent="0.25">
      <c r="A22" t="s">
        <v>227</v>
      </c>
      <c r="B22" t="s">
        <v>67</v>
      </c>
      <c r="C22" t="s">
        <v>44</v>
      </c>
      <c r="D22">
        <v>3</v>
      </c>
      <c r="E22">
        <v>377</v>
      </c>
      <c r="F22">
        <v>1131</v>
      </c>
      <c r="G22" t="s">
        <v>51</v>
      </c>
      <c r="H22" t="s">
        <v>19</v>
      </c>
    </row>
    <row r="23" spans="1:8" x14ac:dyDescent="0.25">
      <c r="A23" t="s">
        <v>228</v>
      </c>
      <c r="B23" t="s">
        <v>13</v>
      </c>
      <c r="C23" t="s">
        <v>32</v>
      </c>
      <c r="D23">
        <v>2</v>
      </c>
      <c r="E23">
        <v>308</v>
      </c>
      <c r="F23">
        <v>616</v>
      </c>
      <c r="G23" t="s">
        <v>15</v>
      </c>
      <c r="H23" t="s">
        <v>16</v>
      </c>
    </row>
    <row r="24" spans="1:8" x14ac:dyDescent="0.25">
      <c r="A24" t="s">
        <v>228</v>
      </c>
      <c r="B24" t="s">
        <v>91</v>
      </c>
      <c r="C24" t="s">
        <v>40</v>
      </c>
      <c r="D24">
        <v>1</v>
      </c>
      <c r="E24">
        <v>199</v>
      </c>
      <c r="F24">
        <v>199</v>
      </c>
      <c r="G24" t="s">
        <v>15</v>
      </c>
      <c r="H24" t="s">
        <v>16</v>
      </c>
    </row>
    <row r="25" spans="1:8" x14ac:dyDescent="0.25">
      <c r="A25" t="s">
        <v>228</v>
      </c>
      <c r="B25" t="s">
        <v>42</v>
      </c>
      <c r="C25" t="s">
        <v>27</v>
      </c>
      <c r="D25">
        <v>3</v>
      </c>
      <c r="E25">
        <v>464</v>
      </c>
      <c r="F25">
        <v>1392</v>
      </c>
      <c r="G25" t="s">
        <v>15</v>
      </c>
      <c r="H25" t="s">
        <v>16</v>
      </c>
    </row>
    <row r="26" spans="1:8" x14ac:dyDescent="0.25">
      <c r="A26" t="s">
        <v>228</v>
      </c>
      <c r="B26" t="s">
        <v>48</v>
      </c>
      <c r="C26" t="s">
        <v>46</v>
      </c>
      <c r="D26">
        <v>2</v>
      </c>
      <c r="E26">
        <v>319</v>
      </c>
      <c r="F26">
        <v>638</v>
      </c>
      <c r="G26" t="s">
        <v>33</v>
      </c>
      <c r="H26" t="s">
        <v>26</v>
      </c>
    </row>
    <row r="27" spans="1:8" x14ac:dyDescent="0.25">
      <c r="A27" t="s">
        <v>229</v>
      </c>
      <c r="B27" t="s">
        <v>48</v>
      </c>
      <c r="C27" t="s">
        <v>32</v>
      </c>
      <c r="D27">
        <v>2</v>
      </c>
      <c r="E27">
        <v>465</v>
      </c>
      <c r="F27">
        <v>930</v>
      </c>
      <c r="G27" t="s">
        <v>33</v>
      </c>
      <c r="H27" t="s">
        <v>26</v>
      </c>
    </row>
    <row r="28" spans="1:8" x14ac:dyDescent="0.25">
      <c r="A28" t="s">
        <v>229</v>
      </c>
      <c r="B28" t="s">
        <v>71</v>
      </c>
      <c r="C28" t="s">
        <v>27</v>
      </c>
      <c r="D28">
        <v>2</v>
      </c>
      <c r="E28">
        <v>182</v>
      </c>
      <c r="F28">
        <v>364</v>
      </c>
      <c r="G28" t="s">
        <v>15</v>
      </c>
      <c r="H28" t="s">
        <v>16</v>
      </c>
    </row>
    <row r="29" spans="1:8" x14ac:dyDescent="0.25">
      <c r="A29" t="s">
        <v>229</v>
      </c>
      <c r="B29" t="s">
        <v>66</v>
      </c>
      <c r="C29" t="s">
        <v>27</v>
      </c>
      <c r="D29">
        <v>1</v>
      </c>
      <c r="E29">
        <v>401</v>
      </c>
      <c r="F29">
        <v>401</v>
      </c>
      <c r="G29" t="s">
        <v>18</v>
      </c>
      <c r="H29" t="s">
        <v>19</v>
      </c>
    </row>
    <row r="30" spans="1:8" x14ac:dyDescent="0.25">
      <c r="A30" t="s">
        <v>229</v>
      </c>
      <c r="B30" t="s">
        <v>91</v>
      </c>
      <c r="C30" t="s">
        <v>37</v>
      </c>
      <c r="D30">
        <v>7</v>
      </c>
      <c r="E30">
        <v>293</v>
      </c>
      <c r="F30">
        <v>2051</v>
      </c>
      <c r="G30" t="s">
        <v>15</v>
      </c>
      <c r="H30" t="s">
        <v>16</v>
      </c>
    </row>
    <row r="31" spans="1:8" x14ac:dyDescent="0.25">
      <c r="A31" t="s">
        <v>229</v>
      </c>
      <c r="B31" t="s">
        <v>42</v>
      </c>
      <c r="C31" t="s">
        <v>29</v>
      </c>
      <c r="D31">
        <v>1</v>
      </c>
      <c r="E31">
        <v>147</v>
      </c>
      <c r="F31">
        <v>147</v>
      </c>
      <c r="G31" t="s">
        <v>15</v>
      </c>
      <c r="H31" t="s">
        <v>16</v>
      </c>
    </row>
    <row r="32" spans="1:8" x14ac:dyDescent="0.25">
      <c r="A32" t="s">
        <v>229</v>
      </c>
      <c r="B32" t="s">
        <v>105</v>
      </c>
      <c r="C32" t="s">
        <v>40</v>
      </c>
      <c r="D32">
        <v>20</v>
      </c>
      <c r="E32">
        <v>136</v>
      </c>
      <c r="F32">
        <v>2720</v>
      </c>
      <c r="G32" t="s">
        <v>18</v>
      </c>
      <c r="H32" t="s">
        <v>19</v>
      </c>
    </row>
    <row r="33" spans="1:8" x14ac:dyDescent="0.25">
      <c r="A33" t="s">
        <v>230</v>
      </c>
      <c r="B33" t="s">
        <v>92</v>
      </c>
      <c r="C33" t="s">
        <v>37</v>
      </c>
      <c r="D33">
        <v>20</v>
      </c>
      <c r="E33">
        <v>348</v>
      </c>
      <c r="F33">
        <v>6960</v>
      </c>
      <c r="G33" t="s">
        <v>93</v>
      </c>
      <c r="H33" t="s">
        <v>12</v>
      </c>
    </row>
    <row r="34" spans="1:8" x14ac:dyDescent="0.25">
      <c r="A34" t="s">
        <v>230</v>
      </c>
      <c r="B34" t="s">
        <v>109</v>
      </c>
      <c r="C34" t="s">
        <v>40</v>
      </c>
      <c r="D34">
        <v>2</v>
      </c>
      <c r="E34">
        <v>244</v>
      </c>
      <c r="F34">
        <v>488</v>
      </c>
      <c r="G34" t="s">
        <v>110</v>
      </c>
      <c r="H34" t="s">
        <v>26</v>
      </c>
    </row>
    <row r="35" spans="1:8" x14ac:dyDescent="0.25">
      <c r="A35" t="s">
        <v>230</v>
      </c>
      <c r="B35" t="s">
        <v>102</v>
      </c>
      <c r="C35" t="s">
        <v>27</v>
      </c>
      <c r="D35">
        <v>1</v>
      </c>
      <c r="E35">
        <v>253</v>
      </c>
      <c r="F35">
        <v>253</v>
      </c>
      <c r="G35" t="s">
        <v>62</v>
      </c>
      <c r="H35" t="s">
        <v>19</v>
      </c>
    </row>
    <row r="36" spans="1:8" x14ac:dyDescent="0.25">
      <c r="A36" t="s">
        <v>230</v>
      </c>
      <c r="B36" t="s">
        <v>112</v>
      </c>
      <c r="C36" t="s">
        <v>44</v>
      </c>
      <c r="D36">
        <v>1</v>
      </c>
      <c r="E36">
        <v>155</v>
      </c>
      <c r="F36">
        <v>155</v>
      </c>
      <c r="G36" t="s">
        <v>101</v>
      </c>
      <c r="H36" t="s">
        <v>12</v>
      </c>
    </row>
    <row r="37" spans="1:8" x14ac:dyDescent="0.25">
      <c r="A37" t="s">
        <v>231</v>
      </c>
      <c r="B37" t="s">
        <v>54</v>
      </c>
      <c r="C37" t="s">
        <v>44</v>
      </c>
      <c r="D37">
        <v>2</v>
      </c>
      <c r="E37">
        <v>100</v>
      </c>
      <c r="F37">
        <v>200</v>
      </c>
      <c r="G37" t="s">
        <v>15</v>
      </c>
      <c r="H37" t="s">
        <v>16</v>
      </c>
    </row>
    <row r="38" spans="1:8" x14ac:dyDescent="0.25">
      <c r="A38" t="s">
        <v>231</v>
      </c>
      <c r="B38" t="s">
        <v>42</v>
      </c>
      <c r="C38" t="s">
        <v>27</v>
      </c>
      <c r="D38">
        <v>1</v>
      </c>
      <c r="E38">
        <v>319</v>
      </c>
      <c r="F38">
        <v>319</v>
      </c>
      <c r="G38" t="s">
        <v>15</v>
      </c>
      <c r="H38" t="s">
        <v>16</v>
      </c>
    </row>
    <row r="39" spans="1:8" x14ac:dyDescent="0.25">
      <c r="A39" t="s">
        <v>231</v>
      </c>
      <c r="B39" t="s">
        <v>23</v>
      </c>
      <c r="C39" t="s">
        <v>44</v>
      </c>
      <c r="D39">
        <v>3</v>
      </c>
      <c r="E39">
        <v>284</v>
      </c>
      <c r="F39">
        <v>852</v>
      </c>
      <c r="G39" t="s">
        <v>25</v>
      </c>
      <c r="H39" t="s">
        <v>26</v>
      </c>
    </row>
    <row r="40" spans="1:8" x14ac:dyDescent="0.25">
      <c r="A40" t="s">
        <v>232</v>
      </c>
      <c r="B40" t="s">
        <v>91</v>
      </c>
      <c r="C40" t="s">
        <v>32</v>
      </c>
      <c r="D40">
        <v>1</v>
      </c>
      <c r="E40">
        <v>167</v>
      </c>
      <c r="F40">
        <v>167</v>
      </c>
      <c r="G40" t="s">
        <v>15</v>
      </c>
      <c r="H40" t="s">
        <v>16</v>
      </c>
    </row>
    <row r="41" spans="1:8" x14ac:dyDescent="0.25">
      <c r="A41" t="s">
        <v>232</v>
      </c>
      <c r="B41" t="s">
        <v>71</v>
      </c>
      <c r="C41" t="s">
        <v>32</v>
      </c>
      <c r="D41">
        <v>2</v>
      </c>
      <c r="E41">
        <v>370</v>
      </c>
      <c r="F41">
        <v>740</v>
      </c>
      <c r="G41" t="s">
        <v>15</v>
      </c>
      <c r="H41" t="s">
        <v>16</v>
      </c>
    </row>
    <row r="42" spans="1:8" x14ac:dyDescent="0.25">
      <c r="A42" t="s">
        <v>232</v>
      </c>
      <c r="B42" t="s">
        <v>91</v>
      </c>
      <c r="C42" t="s">
        <v>32</v>
      </c>
      <c r="D42">
        <v>22</v>
      </c>
      <c r="E42">
        <v>365</v>
      </c>
      <c r="F42">
        <v>8030</v>
      </c>
      <c r="G42" t="s">
        <v>15</v>
      </c>
      <c r="H42" t="s">
        <v>16</v>
      </c>
    </row>
    <row r="43" spans="1:8" x14ac:dyDescent="0.25">
      <c r="A43" t="s">
        <v>233</v>
      </c>
      <c r="B43" t="s">
        <v>162</v>
      </c>
      <c r="C43" t="s">
        <v>37</v>
      </c>
      <c r="D43">
        <v>3</v>
      </c>
      <c r="E43">
        <v>222</v>
      </c>
      <c r="F43">
        <v>666</v>
      </c>
      <c r="G43" t="s">
        <v>120</v>
      </c>
      <c r="H43" t="s">
        <v>16</v>
      </c>
    </row>
    <row r="44" spans="1:8" x14ac:dyDescent="0.25">
      <c r="A44" t="s">
        <v>233</v>
      </c>
      <c r="B44" t="s">
        <v>96</v>
      </c>
      <c r="C44" t="s">
        <v>27</v>
      </c>
      <c r="D44">
        <v>1</v>
      </c>
      <c r="E44">
        <v>200</v>
      </c>
      <c r="F44">
        <v>200</v>
      </c>
      <c r="G44" t="s">
        <v>62</v>
      </c>
      <c r="H44" t="s">
        <v>19</v>
      </c>
    </row>
    <row r="45" spans="1:8" x14ac:dyDescent="0.25">
      <c r="A45" t="s">
        <v>233</v>
      </c>
      <c r="B45" t="s">
        <v>49</v>
      </c>
      <c r="C45" t="s">
        <v>37</v>
      </c>
      <c r="D45">
        <v>3</v>
      </c>
      <c r="E45">
        <v>429</v>
      </c>
      <c r="F45">
        <v>1287</v>
      </c>
      <c r="G45" t="s">
        <v>41</v>
      </c>
      <c r="H45" t="s">
        <v>16</v>
      </c>
    </row>
    <row r="46" spans="1:8" x14ac:dyDescent="0.25">
      <c r="A46" t="s">
        <v>234</v>
      </c>
      <c r="B46" t="s">
        <v>43</v>
      </c>
      <c r="C46" t="s">
        <v>37</v>
      </c>
      <c r="D46">
        <v>3</v>
      </c>
      <c r="E46">
        <v>129</v>
      </c>
      <c r="F46">
        <v>387</v>
      </c>
      <c r="G46" t="s">
        <v>45</v>
      </c>
      <c r="H46" t="s">
        <v>12</v>
      </c>
    </row>
    <row r="47" spans="1:8" x14ac:dyDescent="0.25">
      <c r="A47" t="s">
        <v>234</v>
      </c>
      <c r="B47" t="s">
        <v>31</v>
      </c>
      <c r="C47" t="s">
        <v>32</v>
      </c>
      <c r="D47">
        <v>2</v>
      </c>
      <c r="E47">
        <v>355</v>
      </c>
      <c r="F47">
        <v>710</v>
      </c>
      <c r="G47" t="s">
        <v>33</v>
      </c>
      <c r="H47" t="s">
        <v>26</v>
      </c>
    </row>
    <row r="48" spans="1:8" x14ac:dyDescent="0.25">
      <c r="A48" t="s">
        <v>234</v>
      </c>
      <c r="B48" t="s">
        <v>13</v>
      </c>
      <c r="C48" t="s">
        <v>27</v>
      </c>
      <c r="D48">
        <v>2</v>
      </c>
      <c r="E48">
        <v>168</v>
      </c>
      <c r="F48">
        <v>336</v>
      </c>
      <c r="G48" t="s">
        <v>15</v>
      </c>
      <c r="H48" t="s">
        <v>16</v>
      </c>
    </row>
    <row r="49" spans="1:8" x14ac:dyDescent="0.25">
      <c r="A49" t="s">
        <v>234</v>
      </c>
      <c r="B49" t="s">
        <v>59</v>
      </c>
      <c r="C49" t="s">
        <v>27</v>
      </c>
      <c r="D49">
        <v>2</v>
      </c>
      <c r="E49">
        <v>210</v>
      </c>
      <c r="F49">
        <v>420</v>
      </c>
      <c r="G49" t="s">
        <v>41</v>
      </c>
      <c r="H49" t="s">
        <v>16</v>
      </c>
    </row>
    <row r="50" spans="1:8" x14ac:dyDescent="0.25">
      <c r="A50" t="s">
        <v>234</v>
      </c>
      <c r="B50" t="s">
        <v>43</v>
      </c>
      <c r="C50" t="s">
        <v>40</v>
      </c>
      <c r="D50">
        <v>1</v>
      </c>
      <c r="E50">
        <v>138</v>
      </c>
      <c r="F50">
        <v>138</v>
      </c>
      <c r="G50" t="s">
        <v>45</v>
      </c>
      <c r="H50" t="s">
        <v>12</v>
      </c>
    </row>
    <row r="51" spans="1:8" x14ac:dyDescent="0.25">
      <c r="A51" t="s">
        <v>234</v>
      </c>
      <c r="B51" t="s">
        <v>98</v>
      </c>
      <c r="C51" t="s">
        <v>37</v>
      </c>
      <c r="D51">
        <v>3</v>
      </c>
      <c r="E51">
        <v>493</v>
      </c>
      <c r="F51">
        <v>1479</v>
      </c>
      <c r="G51" t="s">
        <v>51</v>
      </c>
      <c r="H51" t="s">
        <v>19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D17D7-3ACB-48E5-8DFE-BAA07325C27F}">
  <sheetPr codeName="Sheet20"/>
  <dimension ref="A1:H51"/>
  <sheetViews>
    <sheetView workbookViewId="0">
      <selection activeCell="B5" sqref="B5"/>
    </sheetView>
  </sheetViews>
  <sheetFormatPr defaultRowHeight="13.8" x14ac:dyDescent="0.25"/>
  <cols>
    <col min="1" max="1" width="9.5" customWidth="1"/>
    <col min="2" max="2" width="19.8984375" customWidth="1"/>
    <col min="3" max="3" width="23.796875" customWidth="1"/>
    <col min="4" max="4" width="7.5" customWidth="1"/>
    <col min="5" max="5" width="7.296875" customWidth="1"/>
    <col min="6" max="6" width="12" customWidth="1"/>
    <col min="7" max="7" width="10.59765625" customWidth="1"/>
    <col min="8" max="8" width="8.8984375" customWidth="1"/>
  </cols>
  <sheetData>
    <row r="1" spans="1:8" x14ac:dyDescent="0.25">
      <c r="A1" t="s">
        <v>0</v>
      </c>
      <c r="B1" t="s">
        <v>1</v>
      </c>
      <c r="C1" t="s">
        <v>2</v>
      </c>
      <c r="D1" t="s">
        <v>3</v>
      </c>
      <c r="E1" t="s">
        <v>4</v>
      </c>
      <c r="F1" t="s">
        <v>5</v>
      </c>
      <c r="G1" t="s">
        <v>6</v>
      </c>
      <c r="H1" t="s">
        <v>7</v>
      </c>
    </row>
    <row r="2" spans="1:8" x14ac:dyDescent="0.25">
      <c r="A2" t="s">
        <v>8</v>
      </c>
      <c r="B2" t="s">
        <v>9</v>
      </c>
      <c r="C2" t="s">
        <v>10</v>
      </c>
      <c r="D2">
        <v>2</v>
      </c>
      <c r="E2">
        <v>443</v>
      </c>
      <c r="F2">
        <v>886</v>
      </c>
      <c r="G2" t="s">
        <v>11</v>
      </c>
      <c r="H2" t="s">
        <v>12</v>
      </c>
    </row>
    <row r="3" spans="1:8" x14ac:dyDescent="0.25">
      <c r="A3" t="s">
        <v>8</v>
      </c>
      <c r="B3" t="s">
        <v>13</v>
      </c>
      <c r="C3" t="s">
        <v>14</v>
      </c>
      <c r="D3">
        <v>2</v>
      </c>
      <c r="E3">
        <v>342</v>
      </c>
      <c r="F3">
        <v>684</v>
      </c>
      <c r="G3" t="s">
        <v>15</v>
      </c>
      <c r="H3" t="s">
        <v>16</v>
      </c>
    </row>
    <row r="4" spans="1:8" x14ac:dyDescent="0.25">
      <c r="A4" t="s">
        <v>8</v>
      </c>
      <c r="B4" t="s">
        <v>17</v>
      </c>
      <c r="C4" t="s">
        <v>14</v>
      </c>
      <c r="D4">
        <v>3</v>
      </c>
      <c r="E4">
        <v>498</v>
      </c>
      <c r="F4">
        <v>1494</v>
      </c>
      <c r="G4" t="s">
        <v>18</v>
      </c>
      <c r="H4" t="s">
        <v>19</v>
      </c>
    </row>
    <row r="5" spans="1:8" x14ac:dyDescent="0.25">
      <c r="A5" t="s">
        <v>8</v>
      </c>
      <c r="B5" t="s">
        <v>20</v>
      </c>
      <c r="C5" t="s">
        <v>10</v>
      </c>
      <c r="D5">
        <v>1</v>
      </c>
      <c r="E5">
        <v>100</v>
      </c>
      <c r="F5">
        <v>100</v>
      </c>
      <c r="G5" t="s">
        <v>21</v>
      </c>
      <c r="H5" t="s">
        <v>19</v>
      </c>
    </row>
    <row r="6" spans="1:8" x14ac:dyDescent="0.25">
      <c r="A6" t="s">
        <v>22</v>
      </c>
      <c r="B6" t="s">
        <v>23</v>
      </c>
      <c r="C6" t="s">
        <v>24</v>
      </c>
      <c r="D6">
        <v>2</v>
      </c>
      <c r="E6">
        <v>178</v>
      </c>
      <c r="F6">
        <v>356</v>
      </c>
      <c r="G6" t="s">
        <v>25</v>
      </c>
      <c r="H6" t="s">
        <v>26</v>
      </c>
    </row>
    <row r="7" spans="1:8" x14ac:dyDescent="0.25">
      <c r="A7" t="s">
        <v>22</v>
      </c>
      <c r="B7" t="s">
        <v>23</v>
      </c>
      <c r="C7" t="s">
        <v>27</v>
      </c>
      <c r="D7">
        <v>1</v>
      </c>
      <c r="E7">
        <v>352</v>
      </c>
      <c r="F7">
        <v>352</v>
      </c>
      <c r="G7" t="s">
        <v>25</v>
      </c>
      <c r="H7" t="s">
        <v>26</v>
      </c>
    </row>
    <row r="8" spans="1:8" x14ac:dyDescent="0.25">
      <c r="A8" t="s">
        <v>22</v>
      </c>
      <c r="B8" t="s">
        <v>28</v>
      </c>
      <c r="C8" t="s">
        <v>29</v>
      </c>
      <c r="D8">
        <v>1</v>
      </c>
      <c r="E8">
        <v>279</v>
      </c>
      <c r="F8">
        <v>279</v>
      </c>
      <c r="G8" t="s">
        <v>30</v>
      </c>
      <c r="H8" t="s">
        <v>16</v>
      </c>
    </row>
    <row r="9" spans="1:8" x14ac:dyDescent="0.25">
      <c r="A9" t="s">
        <v>22</v>
      </c>
      <c r="B9" t="s">
        <v>31</v>
      </c>
      <c r="C9" t="s">
        <v>32</v>
      </c>
      <c r="D9">
        <v>3</v>
      </c>
      <c r="E9">
        <v>300</v>
      </c>
      <c r="F9">
        <v>900</v>
      </c>
      <c r="G9" t="s">
        <v>33</v>
      </c>
      <c r="H9" t="s">
        <v>26</v>
      </c>
    </row>
    <row r="10" spans="1:8" x14ac:dyDescent="0.25">
      <c r="A10" t="s">
        <v>22</v>
      </c>
      <c r="B10" t="s">
        <v>34</v>
      </c>
      <c r="C10" t="s">
        <v>35</v>
      </c>
      <c r="D10">
        <v>1</v>
      </c>
      <c r="E10">
        <v>320</v>
      </c>
      <c r="F10">
        <v>320</v>
      </c>
      <c r="G10" t="s">
        <v>36</v>
      </c>
      <c r="H10" t="s">
        <v>16</v>
      </c>
    </row>
    <row r="11" spans="1:8" x14ac:dyDescent="0.25">
      <c r="A11" t="s">
        <v>22</v>
      </c>
      <c r="B11" t="s">
        <v>20</v>
      </c>
      <c r="C11" t="s">
        <v>37</v>
      </c>
      <c r="D11">
        <v>2</v>
      </c>
      <c r="E11">
        <v>350</v>
      </c>
      <c r="F11">
        <v>700</v>
      </c>
      <c r="G11" t="s">
        <v>21</v>
      </c>
      <c r="H11" t="s">
        <v>19</v>
      </c>
    </row>
    <row r="12" spans="1:8" x14ac:dyDescent="0.25">
      <c r="A12" t="s">
        <v>38</v>
      </c>
      <c r="B12" t="s">
        <v>39</v>
      </c>
      <c r="C12" t="s">
        <v>40</v>
      </c>
      <c r="D12">
        <v>2</v>
      </c>
      <c r="E12">
        <v>231</v>
      </c>
      <c r="F12">
        <v>462</v>
      </c>
      <c r="G12" t="s">
        <v>41</v>
      </c>
      <c r="H12" t="s">
        <v>16</v>
      </c>
    </row>
    <row r="13" spans="1:8" x14ac:dyDescent="0.25">
      <c r="A13" t="s">
        <v>38</v>
      </c>
      <c r="B13" t="s">
        <v>42</v>
      </c>
      <c r="C13" t="s">
        <v>32</v>
      </c>
      <c r="D13">
        <v>4</v>
      </c>
      <c r="E13">
        <v>477</v>
      </c>
      <c r="F13">
        <v>1908</v>
      </c>
      <c r="G13" t="s">
        <v>15</v>
      </c>
      <c r="H13" t="s">
        <v>16</v>
      </c>
    </row>
    <row r="14" spans="1:8" x14ac:dyDescent="0.25">
      <c r="A14" t="s">
        <v>38</v>
      </c>
      <c r="B14" t="s">
        <v>43</v>
      </c>
      <c r="C14" t="s">
        <v>44</v>
      </c>
      <c r="D14">
        <v>3</v>
      </c>
      <c r="E14">
        <v>432</v>
      </c>
      <c r="F14">
        <v>1296</v>
      </c>
      <c r="G14" t="s">
        <v>45</v>
      </c>
      <c r="H14" t="s">
        <v>12</v>
      </c>
    </row>
    <row r="15" spans="1:8" x14ac:dyDescent="0.25">
      <c r="A15" t="s">
        <v>38</v>
      </c>
      <c r="B15" t="s">
        <v>34</v>
      </c>
      <c r="C15" t="s">
        <v>46</v>
      </c>
      <c r="D15">
        <v>2</v>
      </c>
      <c r="E15">
        <v>149</v>
      </c>
      <c r="F15">
        <v>298</v>
      </c>
      <c r="G15" t="s">
        <v>36</v>
      </c>
      <c r="H15" t="s">
        <v>16</v>
      </c>
    </row>
    <row r="16" spans="1:8" x14ac:dyDescent="0.25">
      <c r="A16" t="s">
        <v>47</v>
      </c>
      <c r="B16" t="s">
        <v>13</v>
      </c>
      <c r="C16" t="s">
        <v>40</v>
      </c>
      <c r="D16">
        <v>4</v>
      </c>
      <c r="E16">
        <v>403</v>
      </c>
      <c r="F16">
        <v>1612</v>
      </c>
      <c r="G16" t="s">
        <v>15</v>
      </c>
      <c r="H16" t="s">
        <v>16</v>
      </c>
    </row>
    <row r="17" spans="1:8" x14ac:dyDescent="0.25">
      <c r="A17" t="s">
        <v>47</v>
      </c>
      <c r="B17" t="s">
        <v>48</v>
      </c>
      <c r="C17" t="s">
        <v>29</v>
      </c>
      <c r="D17">
        <v>2</v>
      </c>
      <c r="E17">
        <v>489</v>
      </c>
      <c r="F17">
        <v>978</v>
      </c>
      <c r="G17" t="s">
        <v>33</v>
      </c>
      <c r="H17" t="s">
        <v>26</v>
      </c>
    </row>
    <row r="18" spans="1:8" x14ac:dyDescent="0.25">
      <c r="A18" t="s">
        <v>47</v>
      </c>
      <c r="B18" t="s">
        <v>49</v>
      </c>
      <c r="C18" t="s">
        <v>40</v>
      </c>
      <c r="D18">
        <v>15</v>
      </c>
      <c r="E18">
        <v>370</v>
      </c>
      <c r="F18">
        <v>5550</v>
      </c>
      <c r="G18" t="s">
        <v>41</v>
      </c>
      <c r="H18" t="s">
        <v>16</v>
      </c>
    </row>
    <row r="19" spans="1:8" x14ac:dyDescent="0.25">
      <c r="A19" t="s">
        <v>47</v>
      </c>
      <c r="B19" t="s">
        <v>50</v>
      </c>
      <c r="C19" t="s">
        <v>40</v>
      </c>
      <c r="D19">
        <v>2</v>
      </c>
      <c r="E19">
        <v>191</v>
      </c>
      <c r="F19">
        <v>382</v>
      </c>
      <c r="G19" t="s">
        <v>51</v>
      </c>
      <c r="H19" t="s">
        <v>19</v>
      </c>
    </row>
    <row r="20" spans="1:8" x14ac:dyDescent="0.25">
      <c r="A20" t="s">
        <v>47</v>
      </c>
      <c r="B20" t="s">
        <v>52</v>
      </c>
      <c r="C20" t="s">
        <v>27</v>
      </c>
      <c r="D20">
        <v>1</v>
      </c>
      <c r="E20">
        <v>411</v>
      </c>
      <c r="F20">
        <v>411</v>
      </c>
      <c r="G20" t="s">
        <v>15</v>
      </c>
      <c r="H20" t="s">
        <v>16</v>
      </c>
    </row>
    <row r="21" spans="1:8" x14ac:dyDescent="0.25">
      <c r="A21" t="s">
        <v>53</v>
      </c>
      <c r="B21" t="s">
        <v>54</v>
      </c>
      <c r="C21" t="s">
        <v>37</v>
      </c>
      <c r="D21">
        <v>2</v>
      </c>
      <c r="E21">
        <v>296</v>
      </c>
      <c r="F21">
        <v>592</v>
      </c>
      <c r="G21" t="s">
        <v>15</v>
      </c>
      <c r="H21" t="s">
        <v>16</v>
      </c>
    </row>
    <row r="22" spans="1:8" x14ac:dyDescent="0.25">
      <c r="A22" t="s">
        <v>53</v>
      </c>
      <c r="B22" t="s">
        <v>55</v>
      </c>
      <c r="C22" t="s">
        <v>46</v>
      </c>
      <c r="D22">
        <v>3</v>
      </c>
      <c r="E22">
        <v>203</v>
      </c>
      <c r="F22">
        <v>609</v>
      </c>
      <c r="G22" t="s">
        <v>15</v>
      </c>
      <c r="H22" t="s">
        <v>16</v>
      </c>
    </row>
    <row r="23" spans="1:8" x14ac:dyDescent="0.25">
      <c r="A23" t="s">
        <v>53</v>
      </c>
      <c r="B23" t="s">
        <v>48</v>
      </c>
      <c r="C23" t="s">
        <v>37</v>
      </c>
      <c r="D23">
        <v>1</v>
      </c>
      <c r="E23">
        <v>151</v>
      </c>
      <c r="F23">
        <v>151</v>
      </c>
      <c r="G23" t="s">
        <v>33</v>
      </c>
      <c r="H23" t="s">
        <v>26</v>
      </c>
    </row>
    <row r="24" spans="1:8" x14ac:dyDescent="0.25">
      <c r="A24" t="s">
        <v>53</v>
      </c>
      <c r="B24" t="s">
        <v>56</v>
      </c>
      <c r="C24" t="s">
        <v>32</v>
      </c>
      <c r="D24">
        <v>3</v>
      </c>
      <c r="E24">
        <v>262</v>
      </c>
      <c r="F24">
        <v>786</v>
      </c>
      <c r="G24" t="s">
        <v>57</v>
      </c>
      <c r="H24" t="s">
        <v>16</v>
      </c>
    </row>
    <row r="25" spans="1:8" x14ac:dyDescent="0.25">
      <c r="A25" t="s">
        <v>53</v>
      </c>
      <c r="B25" t="s">
        <v>55</v>
      </c>
      <c r="C25" t="s">
        <v>29</v>
      </c>
      <c r="D25">
        <v>1</v>
      </c>
      <c r="E25">
        <v>201</v>
      </c>
      <c r="F25">
        <v>201</v>
      </c>
      <c r="G25" t="s">
        <v>15</v>
      </c>
      <c r="H25" t="s">
        <v>16</v>
      </c>
    </row>
    <row r="26" spans="1:8" x14ac:dyDescent="0.25">
      <c r="A26" t="s">
        <v>53</v>
      </c>
      <c r="B26" t="s">
        <v>42</v>
      </c>
      <c r="C26" t="s">
        <v>40</v>
      </c>
      <c r="D26">
        <v>2</v>
      </c>
      <c r="E26">
        <v>474</v>
      </c>
      <c r="F26">
        <v>948</v>
      </c>
      <c r="G26" t="s">
        <v>15</v>
      </c>
      <c r="H26" t="s">
        <v>16</v>
      </c>
    </row>
    <row r="27" spans="1:8" x14ac:dyDescent="0.25">
      <c r="A27" t="s">
        <v>58</v>
      </c>
      <c r="B27" t="s">
        <v>55</v>
      </c>
      <c r="C27" t="s">
        <v>32</v>
      </c>
      <c r="D27">
        <v>2</v>
      </c>
      <c r="E27">
        <v>406</v>
      </c>
      <c r="F27">
        <v>812</v>
      </c>
      <c r="G27" t="s">
        <v>15</v>
      </c>
      <c r="H27" t="s">
        <v>16</v>
      </c>
    </row>
    <row r="28" spans="1:8" x14ac:dyDescent="0.25">
      <c r="A28" t="s">
        <v>58</v>
      </c>
      <c r="B28" t="s">
        <v>59</v>
      </c>
      <c r="C28" t="s">
        <v>24</v>
      </c>
      <c r="D28">
        <v>2</v>
      </c>
      <c r="E28">
        <v>236</v>
      </c>
      <c r="F28">
        <v>472</v>
      </c>
      <c r="G28" t="s">
        <v>41</v>
      </c>
      <c r="H28" t="s">
        <v>16</v>
      </c>
    </row>
    <row r="29" spans="1:8" x14ac:dyDescent="0.25">
      <c r="A29" t="s">
        <v>58</v>
      </c>
      <c r="B29" t="s">
        <v>39</v>
      </c>
      <c r="C29" t="s">
        <v>27</v>
      </c>
      <c r="D29">
        <v>3</v>
      </c>
      <c r="E29">
        <v>482</v>
      </c>
      <c r="F29">
        <v>1446</v>
      </c>
      <c r="G29" t="s">
        <v>41</v>
      </c>
      <c r="H29" t="s">
        <v>16</v>
      </c>
    </row>
    <row r="30" spans="1:8" x14ac:dyDescent="0.25">
      <c r="A30" t="s">
        <v>58</v>
      </c>
      <c r="B30" t="s">
        <v>9</v>
      </c>
      <c r="C30" t="s">
        <v>37</v>
      </c>
      <c r="D30">
        <v>2</v>
      </c>
      <c r="E30">
        <v>210</v>
      </c>
      <c r="F30">
        <v>420</v>
      </c>
      <c r="G30" t="s">
        <v>11</v>
      </c>
      <c r="H30" t="s">
        <v>12</v>
      </c>
    </row>
    <row r="31" spans="1:8" x14ac:dyDescent="0.25">
      <c r="A31" t="s">
        <v>60</v>
      </c>
      <c r="B31" t="s">
        <v>61</v>
      </c>
      <c r="C31" t="s">
        <v>46</v>
      </c>
      <c r="D31">
        <v>2</v>
      </c>
      <c r="E31">
        <v>178</v>
      </c>
      <c r="F31">
        <v>356</v>
      </c>
      <c r="G31" t="s">
        <v>62</v>
      </c>
      <c r="H31" t="s">
        <v>19</v>
      </c>
    </row>
    <row r="32" spans="1:8" x14ac:dyDescent="0.25">
      <c r="A32" t="s">
        <v>60</v>
      </c>
      <c r="B32" t="s">
        <v>63</v>
      </c>
      <c r="C32" t="s">
        <v>32</v>
      </c>
      <c r="D32">
        <v>3</v>
      </c>
      <c r="E32">
        <v>180</v>
      </c>
      <c r="F32">
        <v>540</v>
      </c>
      <c r="G32" t="s">
        <v>64</v>
      </c>
      <c r="H32" t="s">
        <v>19</v>
      </c>
    </row>
    <row r="33" spans="1:8" x14ac:dyDescent="0.25">
      <c r="A33" t="s">
        <v>60</v>
      </c>
      <c r="B33" t="s">
        <v>65</v>
      </c>
      <c r="C33" t="s">
        <v>44</v>
      </c>
      <c r="D33">
        <v>2</v>
      </c>
      <c r="E33">
        <v>224</v>
      </c>
      <c r="F33">
        <v>448</v>
      </c>
      <c r="G33" t="s">
        <v>62</v>
      </c>
      <c r="H33" t="s">
        <v>19</v>
      </c>
    </row>
    <row r="34" spans="1:8" x14ac:dyDescent="0.25">
      <c r="A34" t="s">
        <v>60</v>
      </c>
      <c r="B34" t="s">
        <v>9</v>
      </c>
      <c r="C34" t="s">
        <v>14</v>
      </c>
      <c r="D34">
        <v>1</v>
      </c>
      <c r="E34">
        <v>203</v>
      </c>
      <c r="F34">
        <v>203</v>
      </c>
      <c r="G34" t="s">
        <v>11</v>
      </c>
      <c r="H34" t="s">
        <v>12</v>
      </c>
    </row>
    <row r="35" spans="1:8" x14ac:dyDescent="0.25">
      <c r="A35" t="s">
        <v>60</v>
      </c>
      <c r="B35" t="s">
        <v>66</v>
      </c>
      <c r="C35" t="s">
        <v>44</v>
      </c>
      <c r="D35">
        <v>1</v>
      </c>
      <c r="E35">
        <v>261</v>
      </c>
      <c r="F35">
        <v>261</v>
      </c>
      <c r="G35" t="s">
        <v>18</v>
      </c>
      <c r="H35" t="s">
        <v>19</v>
      </c>
    </row>
    <row r="36" spans="1:8" x14ac:dyDescent="0.25">
      <c r="A36" t="s">
        <v>60</v>
      </c>
      <c r="B36" t="s">
        <v>31</v>
      </c>
      <c r="C36" t="s">
        <v>27</v>
      </c>
      <c r="D36">
        <v>1</v>
      </c>
      <c r="E36">
        <v>415</v>
      </c>
      <c r="F36">
        <v>415</v>
      </c>
      <c r="G36" t="s">
        <v>33</v>
      </c>
      <c r="H36" t="s">
        <v>26</v>
      </c>
    </row>
    <row r="37" spans="1:8" x14ac:dyDescent="0.25">
      <c r="A37" t="s">
        <v>60</v>
      </c>
      <c r="B37" t="s">
        <v>67</v>
      </c>
      <c r="C37" t="s">
        <v>37</v>
      </c>
      <c r="D37">
        <v>2</v>
      </c>
      <c r="E37">
        <v>441</v>
      </c>
      <c r="F37">
        <v>882</v>
      </c>
      <c r="G37" t="s">
        <v>51</v>
      </c>
      <c r="H37" t="s">
        <v>19</v>
      </c>
    </row>
    <row r="38" spans="1:8" x14ac:dyDescent="0.25">
      <c r="A38" t="s">
        <v>60</v>
      </c>
      <c r="B38" t="s">
        <v>68</v>
      </c>
      <c r="C38" t="s">
        <v>35</v>
      </c>
      <c r="D38">
        <v>3</v>
      </c>
      <c r="E38">
        <v>380</v>
      </c>
      <c r="F38">
        <v>1140</v>
      </c>
      <c r="G38" t="s">
        <v>69</v>
      </c>
      <c r="H38" t="s">
        <v>12</v>
      </c>
    </row>
    <row r="39" spans="1:8" x14ac:dyDescent="0.25">
      <c r="A39" t="s">
        <v>70</v>
      </c>
      <c r="B39" t="s">
        <v>48</v>
      </c>
      <c r="C39" t="s">
        <v>29</v>
      </c>
      <c r="D39">
        <v>3</v>
      </c>
      <c r="E39">
        <v>176</v>
      </c>
      <c r="F39">
        <v>528</v>
      </c>
      <c r="G39" t="s">
        <v>33</v>
      </c>
      <c r="H39" t="s">
        <v>26</v>
      </c>
    </row>
    <row r="40" spans="1:8" x14ac:dyDescent="0.25">
      <c r="A40" t="s">
        <v>70</v>
      </c>
      <c r="B40" t="s">
        <v>71</v>
      </c>
      <c r="C40" t="s">
        <v>46</v>
      </c>
      <c r="D40">
        <v>2</v>
      </c>
      <c r="E40">
        <v>414</v>
      </c>
      <c r="F40">
        <v>828</v>
      </c>
      <c r="G40" t="s">
        <v>15</v>
      </c>
      <c r="H40" t="s">
        <v>16</v>
      </c>
    </row>
    <row r="41" spans="1:8" x14ac:dyDescent="0.25">
      <c r="A41" t="s">
        <v>70</v>
      </c>
      <c r="B41" t="s">
        <v>72</v>
      </c>
      <c r="C41" t="s">
        <v>40</v>
      </c>
      <c r="D41">
        <v>3</v>
      </c>
      <c r="E41">
        <v>395</v>
      </c>
      <c r="F41">
        <v>1185</v>
      </c>
      <c r="G41" t="s">
        <v>73</v>
      </c>
      <c r="H41" t="s">
        <v>26</v>
      </c>
    </row>
    <row r="42" spans="1:8" x14ac:dyDescent="0.25">
      <c r="A42" t="s">
        <v>70</v>
      </c>
      <c r="B42" t="s">
        <v>74</v>
      </c>
      <c r="C42" t="s">
        <v>37</v>
      </c>
      <c r="D42">
        <v>3</v>
      </c>
      <c r="E42">
        <v>496</v>
      </c>
      <c r="F42">
        <v>1488</v>
      </c>
      <c r="G42" t="s">
        <v>69</v>
      </c>
      <c r="H42" t="s">
        <v>12</v>
      </c>
    </row>
    <row r="43" spans="1:8" x14ac:dyDescent="0.25">
      <c r="A43" t="s">
        <v>75</v>
      </c>
      <c r="B43" t="s">
        <v>76</v>
      </c>
      <c r="C43" t="s">
        <v>10</v>
      </c>
      <c r="D43">
        <v>3</v>
      </c>
      <c r="E43">
        <v>337</v>
      </c>
      <c r="F43">
        <v>1011</v>
      </c>
      <c r="G43" t="s">
        <v>57</v>
      </c>
      <c r="H43" t="s">
        <v>16</v>
      </c>
    </row>
    <row r="44" spans="1:8" x14ac:dyDescent="0.25">
      <c r="A44" t="s">
        <v>75</v>
      </c>
      <c r="B44" t="s">
        <v>77</v>
      </c>
      <c r="C44" t="s">
        <v>27</v>
      </c>
      <c r="D44">
        <v>3</v>
      </c>
      <c r="E44">
        <v>398</v>
      </c>
      <c r="F44">
        <v>1194</v>
      </c>
      <c r="G44" t="s">
        <v>78</v>
      </c>
      <c r="H44" t="s">
        <v>19</v>
      </c>
    </row>
    <row r="45" spans="1:8" x14ac:dyDescent="0.25">
      <c r="A45" t="s">
        <v>79</v>
      </c>
      <c r="B45" t="s">
        <v>80</v>
      </c>
      <c r="C45" t="s">
        <v>44</v>
      </c>
      <c r="D45">
        <v>1</v>
      </c>
      <c r="E45">
        <v>485</v>
      </c>
      <c r="F45">
        <v>485</v>
      </c>
      <c r="G45" t="s">
        <v>18</v>
      </c>
      <c r="H45" t="s">
        <v>19</v>
      </c>
    </row>
    <row r="46" spans="1:8" x14ac:dyDescent="0.25">
      <c r="A46" t="s">
        <v>79</v>
      </c>
      <c r="B46" t="s">
        <v>81</v>
      </c>
      <c r="C46" t="s">
        <v>32</v>
      </c>
      <c r="D46">
        <v>3</v>
      </c>
      <c r="E46">
        <v>285</v>
      </c>
      <c r="F46">
        <v>855</v>
      </c>
      <c r="G46" t="s">
        <v>64</v>
      </c>
      <c r="H46" t="s">
        <v>19</v>
      </c>
    </row>
    <row r="47" spans="1:8" x14ac:dyDescent="0.25">
      <c r="A47" t="s">
        <v>79</v>
      </c>
      <c r="B47" t="s">
        <v>71</v>
      </c>
      <c r="C47" t="s">
        <v>10</v>
      </c>
      <c r="D47">
        <v>21</v>
      </c>
      <c r="E47">
        <v>418</v>
      </c>
      <c r="F47">
        <v>8778</v>
      </c>
      <c r="G47" t="s">
        <v>15</v>
      </c>
      <c r="H47" t="s">
        <v>16</v>
      </c>
    </row>
    <row r="48" spans="1:8" x14ac:dyDescent="0.25">
      <c r="A48" t="s">
        <v>79</v>
      </c>
      <c r="B48" t="s">
        <v>31</v>
      </c>
      <c r="C48" t="s">
        <v>37</v>
      </c>
      <c r="D48">
        <v>2</v>
      </c>
      <c r="E48">
        <v>130</v>
      </c>
      <c r="F48">
        <v>260</v>
      </c>
      <c r="G48" t="s">
        <v>33</v>
      </c>
      <c r="H48" t="s">
        <v>26</v>
      </c>
    </row>
    <row r="49" spans="1:8" x14ac:dyDescent="0.25">
      <c r="A49" t="s">
        <v>79</v>
      </c>
      <c r="B49" t="s">
        <v>13</v>
      </c>
      <c r="C49" t="s">
        <v>37</v>
      </c>
      <c r="D49">
        <v>3</v>
      </c>
      <c r="E49">
        <v>188</v>
      </c>
      <c r="F49">
        <v>564</v>
      </c>
      <c r="G49" t="s">
        <v>15</v>
      </c>
      <c r="H49" t="s">
        <v>16</v>
      </c>
    </row>
    <row r="50" spans="1:8" x14ac:dyDescent="0.25">
      <c r="A50" t="s">
        <v>79</v>
      </c>
      <c r="B50" t="s">
        <v>23</v>
      </c>
      <c r="C50" t="s">
        <v>29</v>
      </c>
      <c r="D50">
        <v>12</v>
      </c>
      <c r="E50">
        <v>157</v>
      </c>
      <c r="F50">
        <v>1884</v>
      </c>
      <c r="G50" t="s">
        <v>25</v>
      </c>
      <c r="H50" t="s">
        <v>26</v>
      </c>
    </row>
    <row r="51" spans="1:8" x14ac:dyDescent="0.25">
      <c r="A51" t="s">
        <v>82</v>
      </c>
      <c r="B51" t="s">
        <v>83</v>
      </c>
      <c r="C51" t="s">
        <v>37</v>
      </c>
      <c r="D51">
        <v>3</v>
      </c>
      <c r="E51">
        <v>262</v>
      </c>
      <c r="F51">
        <v>786</v>
      </c>
      <c r="G51" t="s">
        <v>36</v>
      </c>
      <c r="H51" t="s">
        <v>16</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EFF87-64AB-44A6-819C-9A37B0617EDD}">
  <sheetPr codeName="Sheet21"/>
  <dimension ref="A1:H50"/>
  <sheetViews>
    <sheetView workbookViewId="0">
      <selection sqref="A1:H50"/>
    </sheetView>
  </sheetViews>
  <sheetFormatPr defaultRowHeight="13.8" x14ac:dyDescent="0.25"/>
  <cols>
    <col min="1" max="1" width="9.5" customWidth="1"/>
    <col min="2" max="2" width="19.8984375" customWidth="1"/>
    <col min="3" max="3" width="23.796875" customWidth="1"/>
    <col min="4" max="4" width="7.5" customWidth="1"/>
    <col min="5" max="5" width="7.296875" customWidth="1"/>
    <col min="6" max="6" width="12" customWidth="1"/>
    <col min="7" max="7" width="10.59765625" customWidth="1"/>
    <col min="8" max="8" width="8.8984375" customWidth="1"/>
  </cols>
  <sheetData>
    <row r="1" spans="1:8" x14ac:dyDescent="0.25">
      <c r="A1" t="s">
        <v>0</v>
      </c>
      <c r="B1" t="s">
        <v>1</v>
      </c>
      <c r="C1" t="s">
        <v>2</v>
      </c>
      <c r="D1" t="s">
        <v>3</v>
      </c>
      <c r="E1" t="s">
        <v>4</v>
      </c>
      <c r="F1" t="s">
        <v>5</v>
      </c>
      <c r="G1" t="s">
        <v>6</v>
      </c>
      <c r="H1" t="s">
        <v>7</v>
      </c>
    </row>
    <row r="2" spans="1:8" x14ac:dyDescent="0.25">
      <c r="A2" t="s">
        <v>215</v>
      </c>
      <c r="B2" t="s">
        <v>92</v>
      </c>
      <c r="C2" t="s">
        <v>44</v>
      </c>
      <c r="D2">
        <v>4</v>
      </c>
      <c r="E2">
        <v>495</v>
      </c>
      <c r="F2">
        <v>1980</v>
      </c>
      <c r="G2" t="s">
        <v>93</v>
      </c>
      <c r="H2" t="s">
        <v>12</v>
      </c>
    </row>
    <row r="3" spans="1:8" x14ac:dyDescent="0.25">
      <c r="A3" t="s">
        <v>216</v>
      </c>
      <c r="B3" t="s">
        <v>23</v>
      </c>
      <c r="C3" t="s">
        <v>37</v>
      </c>
      <c r="D3">
        <v>2</v>
      </c>
      <c r="E3">
        <v>438</v>
      </c>
      <c r="F3">
        <v>876</v>
      </c>
      <c r="G3" t="s">
        <v>25</v>
      </c>
      <c r="H3" t="s">
        <v>26</v>
      </c>
    </row>
    <row r="4" spans="1:8" x14ac:dyDescent="0.25">
      <c r="A4" t="s">
        <v>216</v>
      </c>
      <c r="B4" t="s">
        <v>92</v>
      </c>
      <c r="C4" t="s">
        <v>46</v>
      </c>
      <c r="D4">
        <v>1</v>
      </c>
      <c r="E4">
        <v>426</v>
      </c>
      <c r="F4">
        <v>426</v>
      </c>
      <c r="G4" t="s">
        <v>93</v>
      </c>
      <c r="H4" t="s">
        <v>12</v>
      </c>
    </row>
    <row r="5" spans="1:8" x14ac:dyDescent="0.25">
      <c r="A5" t="s">
        <v>216</v>
      </c>
      <c r="B5" t="s">
        <v>48</v>
      </c>
      <c r="C5" t="s">
        <v>46</v>
      </c>
      <c r="D5">
        <v>2</v>
      </c>
      <c r="E5">
        <v>260</v>
      </c>
      <c r="F5">
        <v>520</v>
      </c>
      <c r="G5" t="s">
        <v>33</v>
      </c>
      <c r="H5" t="s">
        <v>26</v>
      </c>
    </row>
    <row r="6" spans="1:8" x14ac:dyDescent="0.25">
      <c r="A6" t="s">
        <v>216</v>
      </c>
      <c r="B6" t="s">
        <v>61</v>
      </c>
      <c r="C6" t="s">
        <v>10</v>
      </c>
      <c r="D6">
        <v>4</v>
      </c>
      <c r="E6">
        <v>285</v>
      </c>
      <c r="F6">
        <v>1140</v>
      </c>
      <c r="G6" t="s">
        <v>62</v>
      </c>
      <c r="H6" t="s">
        <v>19</v>
      </c>
    </row>
    <row r="7" spans="1:8" x14ac:dyDescent="0.25">
      <c r="A7" t="s">
        <v>217</v>
      </c>
      <c r="B7" t="s">
        <v>61</v>
      </c>
      <c r="C7" t="s">
        <v>10</v>
      </c>
      <c r="D7">
        <v>2</v>
      </c>
      <c r="E7">
        <v>206</v>
      </c>
      <c r="F7">
        <v>412</v>
      </c>
      <c r="G7" t="s">
        <v>62</v>
      </c>
      <c r="H7" t="s">
        <v>19</v>
      </c>
    </row>
    <row r="8" spans="1:8" x14ac:dyDescent="0.25">
      <c r="A8" t="s">
        <v>217</v>
      </c>
      <c r="B8" t="s">
        <v>61</v>
      </c>
      <c r="C8" t="s">
        <v>40</v>
      </c>
      <c r="D8">
        <v>3</v>
      </c>
      <c r="E8">
        <v>222</v>
      </c>
      <c r="F8">
        <v>666</v>
      </c>
      <c r="G8" t="s">
        <v>62</v>
      </c>
      <c r="H8" t="s">
        <v>19</v>
      </c>
    </row>
    <row r="9" spans="1:8" x14ac:dyDescent="0.25">
      <c r="A9" t="s">
        <v>218</v>
      </c>
      <c r="B9" t="s">
        <v>63</v>
      </c>
      <c r="C9" t="s">
        <v>27</v>
      </c>
      <c r="D9">
        <v>15</v>
      </c>
      <c r="E9">
        <v>458</v>
      </c>
      <c r="F9">
        <v>6870</v>
      </c>
      <c r="G9" t="s">
        <v>64</v>
      </c>
      <c r="H9" t="s">
        <v>19</v>
      </c>
    </row>
    <row r="10" spans="1:8" x14ac:dyDescent="0.25">
      <c r="A10" t="s">
        <v>218</v>
      </c>
      <c r="B10" t="s">
        <v>126</v>
      </c>
      <c r="C10" t="s">
        <v>32</v>
      </c>
      <c r="D10">
        <v>2</v>
      </c>
      <c r="E10">
        <v>304</v>
      </c>
      <c r="F10">
        <v>608</v>
      </c>
      <c r="G10" t="s">
        <v>36</v>
      </c>
      <c r="H10" t="s">
        <v>16</v>
      </c>
    </row>
    <row r="11" spans="1:8" x14ac:dyDescent="0.25">
      <c r="A11" t="s">
        <v>218</v>
      </c>
      <c r="B11" t="s">
        <v>67</v>
      </c>
      <c r="C11" t="s">
        <v>32</v>
      </c>
      <c r="D11">
        <v>2</v>
      </c>
      <c r="E11">
        <v>224</v>
      </c>
      <c r="F11">
        <v>448</v>
      </c>
      <c r="G11" t="s">
        <v>51</v>
      </c>
      <c r="H11" t="s">
        <v>19</v>
      </c>
    </row>
    <row r="12" spans="1:8" x14ac:dyDescent="0.25">
      <c r="A12" t="s">
        <v>218</v>
      </c>
      <c r="B12" t="s">
        <v>42</v>
      </c>
      <c r="C12" t="s">
        <v>29</v>
      </c>
      <c r="D12">
        <v>2</v>
      </c>
      <c r="E12">
        <v>318</v>
      </c>
      <c r="F12">
        <v>636</v>
      </c>
      <c r="G12" t="s">
        <v>15</v>
      </c>
      <c r="H12" t="s">
        <v>16</v>
      </c>
    </row>
    <row r="13" spans="1:8" x14ac:dyDescent="0.25">
      <c r="A13" t="s">
        <v>218</v>
      </c>
      <c r="B13" t="s">
        <v>81</v>
      </c>
      <c r="C13" t="s">
        <v>40</v>
      </c>
      <c r="D13">
        <v>2</v>
      </c>
      <c r="E13">
        <v>165</v>
      </c>
      <c r="F13">
        <v>330</v>
      </c>
      <c r="G13" t="s">
        <v>64</v>
      </c>
      <c r="H13" t="s">
        <v>19</v>
      </c>
    </row>
    <row r="14" spans="1:8" x14ac:dyDescent="0.25">
      <c r="A14" t="s">
        <v>218</v>
      </c>
      <c r="B14" t="s">
        <v>105</v>
      </c>
      <c r="C14" t="s">
        <v>44</v>
      </c>
      <c r="D14">
        <v>6</v>
      </c>
      <c r="E14">
        <v>167</v>
      </c>
      <c r="F14">
        <v>1002</v>
      </c>
      <c r="G14" t="s">
        <v>18</v>
      </c>
      <c r="H14" t="s">
        <v>19</v>
      </c>
    </row>
    <row r="15" spans="1:8" x14ac:dyDescent="0.25">
      <c r="A15" t="s">
        <v>219</v>
      </c>
      <c r="B15" t="s">
        <v>134</v>
      </c>
      <c r="C15" t="s">
        <v>10</v>
      </c>
      <c r="D15">
        <v>4</v>
      </c>
      <c r="E15">
        <v>431</v>
      </c>
      <c r="F15">
        <v>1724</v>
      </c>
      <c r="G15" t="s">
        <v>33</v>
      </c>
      <c r="H15" t="s">
        <v>26</v>
      </c>
    </row>
    <row r="16" spans="1:8" x14ac:dyDescent="0.25">
      <c r="A16" t="s">
        <v>219</v>
      </c>
      <c r="B16" t="s">
        <v>126</v>
      </c>
      <c r="C16" t="s">
        <v>40</v>
      </c>
      <c r="D16">
        <v>3</v>
      </c>
      <c r="E16">
        <v>342</v>
      </c>
      <c r="F16">
        <v>1026</v>
      </c>
      <c r="G16" t="s">
        <v>57</v>
      </c>
      <c r="H16" t="s">
        <v>16</v>
      </c>
    </row>
    <row r="17" spans="1:8" x14ac:dyDescent="0.25">
      <c r="A17" t="s">
        <v>219</v>
      </c>
      <c r="B17" t="s">
        <v>48</v>
      </c>
      <c r="C17" t="s">
        <v>32</v>
      </c>
      <c r="D17">
        <v>2</v>
      </c>
      <c r="E17">
        <v>180</v>
      </c>
      <c r="F17">
        <v>360</v>
      </c>
      <c r="G17" t="s">
        <v>33</v>
      </c>
      <c r="H17" t="s">
        <v>26</v>
      </c>
    </row>
    <row r="18" spans="1:8" x14ac:dyDescent="0.25">
      <c r="A18" t="s">
        <v>219</v>
      </c>
      <c r="B18" t="s">
        <v>68</v>
      </c>
      <c r="C18" t="s">
        <v>40</v>
      </c>
      <c r="D18">
        <v>1</v>
      </c>
      <c r="E18">
        <v>435</v>
      </c>
      <c r="F18">
        <v>435</v>
      </c>
      <c r="G18" t="s">
        <v>69</v>
      </c>
      <c r="H18" t="s">
        <v>12</v>
      </c>
    </row>
    <row r="19" spans="1:8" x14ac:dyDescent="0.25">
      <c r="A19" t="s">
        <v>219</v>
      </c>
      <c r="B19" t="s">
        <v>126</v>
      </c>
      <c r="C19" t="s">
        <v>37</v>
      </c>
      <c r="D19">
        <v>19</v>
      </c>
      <c r="E19">
        <v>193</v>
      </c>
      <c r="F19">
        <v>3667</v>
      </c>
      <c r="G19" t="s">
        <v>78</v>
      </c>
      <c r="H19" t="s">
        <v>19</v>
      </c>
    </row>
    <row r="20" spans="1:8" x14ac:dyDescent="0.25">
      <c r="A20" t="s">
        <v>219</v>
      </c>
      <c r="B20" t="s">
        <v>108</v>
      </c>
      <c r="C20" t="s">
        <v>32</v>
      </c>
      <c r="D20">
        <v>3</v>
      </c>
      <c r="E20">
        <v>437</v>
      </c>
      <c r="F20">
        <v>1311</v>
      </c>
      <c r="G20" t="s">
        <v>62</v>
      </c>
      <c r="H20" t="s">
        <v>19</v>
      </c>
    </row>
    <row r="21" spans="1:8" x14ac:dyDescent="0.25">
      <c r="A21" t="s">
        <v>219</v>
      </c>
      <c r="B21" t="s">
        <v>94</v>
      </c>
      <c r="C21" t="s">
        <v>10</v>
      </c>
      <c r="D21">
        <v>2</v>
      </c>
      <c r="E21">
        <v>298</v>
      </c>
      <c r="F21">
        <v>596</v>
      </c>
      <c r="G21" t="s">
        <v>25</v>
      </c>
      <c r="H21" t="s">
        <v>26</v>
      </c>
    </row>
    <row r="22" spans="1:8" x14ac:dyDescent="0.25">
      <c r="A22" t="s">
        <v>219</v>
      </c>
      <c r="B22" t="s">
        <v>162</v>
      </c>
      <c r="C22" t="s">
        <v>37</v>
      </c>
      <c r="D22">
        <v>1</v>
      </c>
      <c r="E22">
        <v>247</v>
      </c>
      <c r="F22">
        <v>247</v>
      </c>
      <c r="G22" t="s">
        <v>120</v>
      </c>
      <c r="H22" t="s">
        <v>16</v>
      </c>
    </row>
    <row r="23" spans="1:8" x14ac:dyDescent="0.25">
      <c r="A23" t="s">
        <v>219</v>
      </c>
      <c r="B23" t="s">
        <v>49</v>
      </c>
      <c r="C23" t="s">
        <v>37</v>
      </c>
      <c r="D23">
        <v>2</v>
      </c>
      <c r="E23">
        <v>271</v>
      </c>
      <c r="F23">
        <v>542</v>
      </c>
      <c r="G23" t="s">
        <v>41</v>
      </c>
      <c r="H23" t="s">
        <v>16</v>
      </c>
    </row>
    <row r="24" spans="1:8" x14ac:dyDescent="0.25">
      <c r="A24" t="s">
        <v>219</v>
      </c>
      <c r="B24" t="s">
        <v>113</v>
      </c>
      <c r="C24" t="s">
        <v>24</v>
      </c>
      <c r="D24">
        <v>3</v>
      </c>
      <c r="E24">
        <v>297</v>
      </c>
      <c r="F24">
        <v>891</v>
      </c>
      <c r="G24" t="s">
        <v>64</v>
      </c>
      <c r="H24" t="s">
        <v>19</v>
      </c>
    </row>
    <row r="25" spans="1:8" x14ac:dyDescent="0.25">
      <c r="A25" t="s">
        <v>220</v>
      </c>
      <c r="B25" t="s">
        <v>42</v>
      </c>
      <c r="C25" t="s">
        <v>24</v>
      </c>
      <c r="D25">
        <v>2</v>
      </c>
      <c r="E25">
        <v>253</v>
      </c>
      <c r="F25">
        <v>506</v>
      </c>
      <c r="G25" t="s">
        <v>15</v>
      </c>
      <c r="H25" t="s">
        <v>16</v>
      </c>
    </row>
    <row r="26" spans="1:8" x14ac:dyDescent="0.25">
      <c r="A26" t="s">
        <v>220</v>
      </c>
      <c r="B26" t="s">
        <v>104</v>
      </c>
      <c r="C26" t="s">
        <v>37</v>
      </c>
      <c r="D26">
        <v>1</v>
      </c>
      <c r="E26">
        <v>298</v>
      </c>
      <c r="F26">
        <v>298</v>
      </c>
      <c r="G26" t="s">
        <v>18</v>
      </c>
      <c r="H26" t="s">
        <v>19</v>
      </c>
    </row>
    <row r="27" spans="1:8" x14ac:dyDescent="0.25">
      <c r="A27" t="s">
        <v>221</v>
      </c>
      <c r="B27" t="s">
        <v>99</v>
      </c>
      <c r="C27" t="s">
        <v>32</v>
      </c>
      <c r="D27">
        <v>2</v>
      </c>
      <c r="E27">
        <v>292</v>
      </c>
      <c r="F27">
        <v>584</v>
      </c>
      <c r="G27" t="s">
        <v>15</v>
      </c>
      <c r="H27" t="s">
        <v>16</v>
      </c>
    </row>
    <row r="28" spans="1:8" x14ac:dyDescent="0.25">
      <c r="A28" t="s">
        <v>221</v>
      </c>
      <c r="B28" t="s">
        <v>67</v>
      </c>
      <c r="C28" t="s">
        <v>29</v>
      </c>
      <c r="D28">
        <v>1</v>
      </c>
      <c r="E28">
        <v>491</v>
      </c>
      <c r="F28">
        <v>491</v>
      </c>
      <c r="G28" t="s">
        <v>51</v>
      </c>
      <c r="H28" t="s">
        <v>19</v>
      </c>
    </row>
    <row r="29" spans="1:8" x14ac:dyDescent="0.25">
      <c r="A29" t="s">
        <v>221</v>
      </c>
      <c r="B29" t="s">
        <v>61</v>
      </c>
      <c r="C29" t="s">
        <v>32</v>
      </c>
      <c r="D29">
        <v>2</v>
      </c>
      <c r="E29">
        <v>401</v>
      </c>
      <c r="F29">
        <v>802</v>
      </c>
      <c r="G29" t="s">
        <v>62</v>
      </c>
      <c r="H29" t="s">
        <v>19</v>
      </c>
    </row>
    <row r="30" spans="1:8" x14ac:dyDescent="0.25">
      <c r="A30" t="s">
        <v>221</v>
      </c>
      <c r="B30" t="s">
        <v>49</v>
      </c>
      <c r="C30" t="s">
        <v>24</v>
      </c>
      <c r="D30">
        <v>2</v>
      </c>
      <c r="E30">
        <v>255</v>
      </c>
      <c r="F30">
        <v>510</v>
      </c>
      <c r="G30" t="s">
        <v>41</v>
      </c>
      <c r="H30" t="s">
        <v>16</v>
      </c>
    </row>
    <row r="31" spans="1:8" x14ac:dyDescent="0.25">
      <c r="A31" t="s">
        <v>221</v>
      </c>
      <c r="B31" t="s">
        <v>94</v>
      </c>
      <c r="C31" t="s">
        <v>27</v>
      </c>
      <c r="D31">
        <v>1</v>
      </c>
      <c r="E31">
        <v>231</v>
      </c>
      <c r="F31">
        <v>231</v>
      </c>
      <c r="G31" t="s">
        <v>25</v>
      </c>
      <c r="H31" t="s">
        <v>26</v>
      </c>
    </row>
    <row r="32" spans="1:8" x14ac:dyDescent="0.25">
      <c r="A32" t="s">
        <v>221</v>
      </c>
      <c r="B32" t="s">
        <v>129</v>
      </c>
      <c r="C32" t="s">
        <v>46</v>
      </c>
      <c r="D32">
        <v>3</v>
      </c>
      <c r="E32">
        <v>356</v>
      </c>
      <c r="F32">
        <v>1068</v>
      </c>
      <c r="G32" t="s">
        <v>86</v>
      </c>
      <c r="H32" t="s">
        <v>16</v>
      </c>
    </row>
    <row r="33" spans="1:8" x14ac:dyDescent="0.25">
      <c r="A33" t="s">
        <v>221</v>
      </c>
      <c r="B33" t="s">
        <v>61</v>
      </c>
      <c r="C33" t="s">
        <v>10</v>
      </c>
      <c r="D33">
        <v>1</v>
      </c>
      <c r="E33">
        <v>228</v>
      </c>
      <c r="F33">
        <v>228</v>
      </c>
      <c r="G33" t="s">
        <v>62</v>
      </c>
      <c r="H33" t="s">
        <v>19</v>
      </c>
    </row>
    <row r="34" spans="1:8" x14ac:dyDescent="0.25">
      <c r="A34" t="s">
        <v>222</v>
      </c>
      <c r="B34" t="s">
        <v>181</v>
      </c>
      <c r="C34" t="s">
        <v>37</v>
      </c>
      <c r="D34">
        <v>3</v>
      </c>
      <c r="E34">
        <v>383</v>
      </c>
      <c r="F34">
        <v>1149</v>
      </c>
      <c r="G34" t="s">
        <v>93</v>
      </c>
      <c r="H34" t="s">
        <v>12</v>
      </c>
    </row>
    <row r="35" spans="1:8" x14ac:dyDescent="0.25">
      <c r="A35" t="s">
        <v>222</v>
      </c>
      <c r="B35" t="s">
        <v>74</v>
      </c>
      <c r="C35" t="s">
        <v>37</v>
      </c>
      <c r="D35">
        <v>2</v>
      </c>
      <c r="E35">
        <v>433</v>
      </c>
      <c r="F35">
        <v>866</v>
      </c>
      <c r="G35" t="s">
        <v>69</v>
      </c>
      <c r="H35" t="s">
        <v>12</v>
      </c>
    </row>
    <row r="36" spans="1:8" x14ac:dyDescent="0.25">
      <c r="A36" t="s">
        <v>222</v>
      </c>
      <c r="B36" t="s">
        <v>92</v>
      </c>
      <c r="C36" t="s">
        <v>44</v>
      </c>
      <c r="D36">
        <v>3</v>
      </c>
      <c r="E36">
        <v>290</v>
      </c>
      <c r="F36">
        <v>870</v>
      </c>
      <c r="G36" t="s">
        <v>93</v>
      </c>
      <c r="H36" t="s">
        <v>12</v>
      </c>
    </row>
    <row r="37" spans="1:8" x14ac:dyDescent="0.25">
      <c r="A37" t="s">
        <v>222</v>
      </c>
      <c r="B37" t="s">
        <v>42</v>
      </c>
      <c r="C37" t="s">
        <v>40</v>
      </c>
      <c r="D37">
        <v>21</v>
      </c>
      <c r="E37">
        <v>207</v>
      </c>
      <c r="F37">
        <v>4347</v>
      </c>
      <c r="G37" t="s">
        <v>15</v>
      </c>
      <c r="H37" t="s">
        <v>16</v>
      </c>
    </row>
    <row r="38" spans="1:8" x14ac:dyDescent="0.25">
      <c r="A38" t="s">
        <v>223</v>
      </c>
      <c r="B38" t="s">
        <v>52</v>
      </c>
      <c r="C38" t="s">
        <v>32</v>
      </c>
      <c r="D38">
        <v>3</v>
      </c>
      <c r="E38">
        <v>346</v>
      </c>
      <c r="F38">
        <v>1038</v>
      </c>
      <c r="G38" t="s">
        <v>15</v>
      </c>
      <c r="H38" t="s">
        <v>16</v>
      </c>
    </row>
    <row r="39" spans="1:8" x14ac:dyDescent="0.25">
      <c r="A39" t="s">
        <v>223</v>
      </c>
      <c r="B39" t="s">
        <v>48</v>
      </c>
      <c r="C39" t="s">
        <v>44</v>
      </c>
      <c r="D39">
        <v>2</v>
      </c>
      <c r="E39">
        <v>327</v>
      </c>
      <c r="F39">
        <v>654</v>
      </c>
      <c r="G39" t="s">
        <v>33</v>
      </c>
      <c r="H39" t="s">
        <v>26</v>
      </c>
    </row>
    <row r="40" spans="1:8" x14ac:dyDescent="0.25">
      <c r="A40" t="s">
        <v>223</v>
      </c>
      <c r="B40" t="s">
        <v>63</v>
      </c>
      <c r="C40" t="s">
        <v>44</v>
      </c>
      <c r="D40">
        <v>3</v>
      </c>
      <c r="E40">
        <v>336</v>
      </c>
      <c r="F40">
        <v>1008</v>
      </c>
      <c r="G40" t="s">
        <v>64</v>
      </c>
      <c r="H40" t="s">
        <v>19</v>
      </c>
    </row>
    <row r="41" spans="1:8" x14ac:dyDescent="0.25">
      <c r="A41" t="s">
        <v>223</v>
      </c>
      <c r="B41" t="s">
        <v>76</v>
      </c>
      <c r="C41" t="s">
        <v>46</v>
      </c>
      <c r="D41">
        <v>2</v>
      </c>
      <c r="E41">
        <v>118</v>
      </c>
      <c r="F41">
        <v>236</v>
      </c>
      <c r="G41" t="s">
        <v>57</v>
      </c>
      <c r="H41" t="s">
        <v>16</v>
      </c>
    </row>
    <row r="42" spans="1:8" x14ac:dyDescent="0.25">
      <c r="A42" t="s">
        <v>224</v>
      </c>
      <c r="B42" t="s">
        <v>83</v>
      </c>
      <c r="C42" t="s">
        <v>10</v>
      </c>
      <c r="D42">
        <v>1</v>
      </c>
      <c r="E42">
        <v>492</v>
      </c>
      <c r="F42">
        <v>492</v>
      </c>
      <c r="G42" t="s">
        <v>36</v>
      </c>
      <c r="H42" t="s">
        <v>16</v>
      </c>
    </row>
    <row r="43" spans="1:8" x14ac:dyDescent="0.25">
      <c r="A43" t="s">
        <v>224</v>
      </c>
      <c r="B43" t="s">
        <v>135</v>
      </c>
      <c r="C43" t="s">
        <v>10</v>
      </c>
      <c r="D43">
        <v>2</v>
      </c>
      <c r="E43">
        <v>218</v>
      </c>
      <c r="F43">
        <v>436</v>
      </c>
      <c r="G43" t="s">
        <v>36</v>
      </c>
      <c r="H43" t="s">
        <v>16</v>
      </c>
    </row>
    <row r="44" spans="1:8" x14ac:dyDescent="0.25">
      <c r="A44" t="s">
        <v>224</v>
      </c>
      <c r="B44" t="s">
        <v>55</v>
      </c>
      <c r="C44" t="s">
        <v>14</v>
      </c>
      <c r="D44">
        <v>3</v>
      </c>
      <c r="E44">
        <v>188</v>
      </c>
      <c r="F44">
        <v>564</v>
      </c>
      <c r="G44" t="s">
        <v>15</v>
      </c>
      <c r="H44" t="s">
        <v>16</v>
      </c>
    </row>
    <row r="45" spans="1:8" x14ac:dyDescent="0.25">
      <c r="A45" t="s">
        <v>224</v>
      </c>
      <c r="B45" t="s">
        <v>94</v>
      </c>
      <c r="C45" t="s">
        <v>37</v>
      </c>
      <c r="D45">
        <v>1</v>
      </c>
      <c r="E45">
        <v>361</v>
      </c>
      <c r="F45">
        <v>361</v>
      </c>
      <c r="G45" t="s">
        <v>25</v>
      </c>
      <c r="H45" t="s">
        <v>26</v>
      </c>
    </row>
    <row r="46" spans="1:8" x14ac:dyDescent="0.25">
      <c r="A46" t="s">
        <v>8</v>
      </c>
      <c r="B46" t="s">
        <v>126</v>
      </c>
      <c r="C46" t="s">
        <v>40</v>
      </c>
      <c r="D46">
        <v>1</v>
      </c>
      <c r="E46">
        <v>494</v>
      </c>
      <c r="F46">
        <v>494</v>
      </c>
      <c r="G46" t="s">
        <v>78</v>
      </c>
      <c r="H46" t="s">
        <v>19</v>
      </c>
    </row>
    <row r="47" spans="1:8" x14ac:dyDescent="0.25">
      <c r="A47" t="s">
        <v>8</v>
      </c>
      <c r="B47" t="s">
        <v>77</v>
      </c>
      <c r="C47" t="s">
        <v>14</v>
      </c>
      <c r="D47">
        <v>19</v>
      </c>
      <c r="E47">
        <v>342</v>
      </c>
      <c r="F47">
        <v>6498</v>
      </c>
      <c r="G47" t="s">
        <v>78</v>
      </c>
      <c r="H47" t="s">
        <v>19</v>
      </c>
    </row>
    <row r="48" spans="1:8" x14ac:dyDescent="0.25">
      <c r="A48" t="s">
        <v>8</v>
      </c>
      <c r="B48" t="s">
        <v>81</v>
      </c>
      <c r="C48" t="s">
        <v>46</v>
      </c>
      <c r="D48">
        <v>2</v>
      </c>
      <c r="E48">
        <v>162</v>
      </c>
      <c r="F48">
        <v>324</v>
      </c>
      <c r="G48" t="s">
        <v>64</v>
      </c>
      <c r="H48" t="s">
        <v>19</v>
      </c>
    </row>
    <row r="49" spans="1:8" x14ac:dyDescent="0.25">
      <c r="A49" t="s">
        <v>8</v>
      </c>
      <c r="B49" t="s">
        <v>54</v>
      </c>
      <c r="C49" t="s">
        <v>40</v>
      </c>
      <c r="D49">
        <v>1</v>
      </c>
      <c r="E49">
        <v>316</v>
      </c>
      <c r="F49">
        <v>316</v>
      </c>
      <c r="G49" t="s">
        <v>15</v>
      </c>
      <c r="H49" t="s">
        <v>16</v>
      </c>
    </row>
    <row r="50" spans="1:8" x14ac:dyDescent="0.25">
      <c r="A50" t="s">
        <v>8</v>
      </c>
      <c r="B50" t="s">
        <v>91</v>
      </c>
      <c r="C50" t="s">
        <v>44</v>
      </c>
      <c r="D50">
        <v>2</v>
      </c>
      <c r="E50">
        <v>401</v>
      </c>
      <c r="F50">
        <v>802</v>
      </c>
      <c r="G50" t="s">
        <v>15</v>
      </c>
      <c r="H50" t="s">
        <v>16</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D108-56E6-4D6F-B8FB-04319F8C4444}">
  <sheetPr codeName="Sheet24"/>
  <dimension ref="B3:F15"/>
  <sheetViews>
    <sheetView zoomScale="82" zoomScaleNormal="82" workbookViewId="0">
      <selection activeCell="E20" sqref="E20"/>
    </sheetView>
  </sheetViews>
  <sheetFormatPr defaultRowHeight="13.8" x14ac:dyDescent="0.25"/>
  <cols>
    <col min="2" max="2" width="16.796875" bestFit="1" customWidth="1"/>
    <col min="3" max="3" width="9" bestFit="1" customWidth="1"/>
    <col min="5" max="5" width="25.796875" bestFit="1" customWidth="1"/>
    <col min="6" max="6" width="16.796875" bestFit="1" customWidth="1"/>
  </cols>
  <sheetData>
    <row r="3" spans="2:6" x14ac:dyDescent="0.25">
      <c r="B3" t="s">
        <v>284</v>
      </c>
      <c r="E3" s="3" t="s">
        <v>282</v>
      </c>
      <c r="F3" t="s">
        <v>284</v>
      </c>
    </row>
    <row r="4" spans="2:6" x14ac:dyDescent="0.25">
      <c r="B4" s="51">
        <v>734707</v>
      </c>
      <c r="E4" s="4" t="s">
        <v>37</v>
      </c>
      <c r="F4" s="51">
        <v>112154</v>
      </c>
    </row>
    <row r="5" spans="2:6" x14ac:dyDescent="0.25">
      <c r="E5" s="4" t="s">
        <v>10</v>
      </c>
      <c r="F5" s="51">
        <v>90447</v>
      </c>
    </row>
    <row r="6" spans="2:6" x14ac:dyDescent="0.25">
      <c r="E6" s="4" t="s">
        <v>40</v>
      </c>
      <c r="F6" s="51">
        <v>89938</v>
      </c>
    </row>
    <row r="7" spans="2:6" x14ac:dyDescent="0.25">
      <c r="B7" t="s">
        <v>338</v>
      </c>
      <c r="C7" t="s">
        <v>340</v>
      </c>
      <c r="E7" s="4" t="s">
        <v>44</v>
      </c>
      <c r="F7" s="51">
        <v>87970</v>
      </c>
    </row>
    <row r="8" spans="2:6" x14ac:dyDescent="0.25">
      <c r="B8" s="51">
        <v>2495</v>
      </c>
      <c r="C8" s="35">
        <v>2495</v>
      </c>
      <c r="E8" s="4" t="s">
        <v>32</v>
      </c>
      <c r="F8" s="51">
        <v>82636</v>
      </c>
    </row>
    <row r="9" spans="2:6" x14ac:dyDescent="0.25">
      <c r="E9" s="4" t="s">
        <v>27</v>
      </c>
      <c r="F9" s="51">
        <v>75179</v>
      </c>
    </row>
    <row r="10" spans="2:6" x14ac:dyDescent="0.25">
      <c r="E10" s="4" t="s">
        <v>29</v>
      </c>
      <c r="F10" s="51">
        <v>52972</v>
      </c>
    </row>
    <row r="11" spans="2:6" x14ac:dyDescent="0.25">
      <c r="B11" t="s">
        <v>339</v>
      </c>
      <c r="E11" s="4" t="s">
        <v>24</v>
      </c>
      <c r="F11" s="51">
        <v>49300</v>
      </c>
    </row>
    <row r="12" spans="2:6" x14ac:dyDescent="0.25">
      <c r="B12" s="34">
        <v>995.53794037940384</v>
      </c>
      <c r="E12" s="4" t="s">
        <v>46</v>
      </c>
      <c r="F12" s="51">
        <v>46552</v>
      </c>
    </row>
    <row r="13" spans="2:6" x14ac:dyDescent="0.25">
      <c r="E13" s="4" t="s">
        <v>14</v>
      </c>
      <c r="F13" s="51">
        <v>29573</v>
      </c>
    </row>
    <row r="14" spans="2:6" x14ac:dyDescent="0.25">
      <c r="E14" s="4" t="s">
        <v>35</v>
      </c>
      <c r="F14" s="51">
        <v>17986</v>
      </c>
    </row>
    <row r="15" spans="2:6" x14ac:dyDescent="0.25">
      <c r="E15" s="4" t="s">
        <v>283</v>
      </c>
      <c r="F15" s="51">
        <v>734707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053A7-714E-4910-BF65-62156667077B}">
  <sheetPr codeName="Sheet26"/>
  <dimension ref="B2:S754"/>
  <sheetViews>
    <sheetView topLeftCell="A7" zoomScale="70" workbookViewId="0">
      <selection activeCell="H28" sqref="H28"/>
    </sheetView>
  </sheetViews>
  <sheetFormatPr defaultRowHeight="13.8" x14ac:dyDescent="0.25"/>
  <cols>
    <col min="3" max="3" width="23.796875" customWidth="1"/>
  </cols>
  <sheetData>
    <row r="2" spans="2:19" x14ac:dyDescent="0.25">
      <c r="D2" s="38" t="s">
        <v>307</v>
      </c>
      <c r="E2" s="39"/>
      <c r="F2" s="39"/>
      <c r="G2" s="39"/>
      <c r="H2" s="39"/>
    </row>
    <row r="4" spans="2:19" x14ac:dyDescent="0.25">
      <c r="B4" s="19" t="s">
        <v>309</v>
      </c>
      <c r="D4" s="19" t="s">
        <v>5</v>
      </c>
      <c r="F4" s="19" t="s">
        <v>308</v>
      </c>
    </row>
    <row r="5" spans="2:19" x14ac:dyDescent="0.25">
      <c r="B5" s="20">
        <f>SUM(Sales_Performance_Detail_1[Units])</f>
        <v>2495</v>
      </c>
      <c r="D5" s="20">
        <f>SUM(Sales_Performance_Detail_1[Total Sales])</f>
        <v>734707</v>
      </c>
      <c r="F5" s="20">
        <f>AVERAGE(Sales_Performance_Detail_1[Total Sales])</f>
        <v>995.53794037940384</v>
      </c>
    </row>
    <row r="10" spans="2:19" x14ac:dyDescent="0.25">
      <c r="D10" s="38" t="s">
        <v>310</v>
      </c>
      <c r="E10" s="39"/>
      <c r="F10" s="39"/>
      <c r="G10" s="39"/>
      <c r="H10" s="39"/>
      <c r="O10" s="36"/>
      <c r="P10" s="37"/>
      <c r="Q10" s="37"/>
      <c r="R10" s="37"/>
      <c r="S10" s="37"/>
    </row>
    <row r="11" spans="2:19" ht="18" customHeight="1" x14ac:dyDescent="0.25">
      <c r="C11" s="40" t="s">
        <v>322</v>
      </c>
      <c r="D11" s="40"/>
      <c r="E11" s="40"/>
      <c r="F11" s="40"/>
      <c r="G11" s="40"/>
      <c r="H11" s="40"/>
      <c r="I11" s="40"/>
      <c r="O11" s="32"/>
    </row>
    <row r="12" spans="2:19" ht="14.4" customHeight="1" x14ac:dyDescent="0.25">
      <c r="C12" s="40"/>
      <c r="D12" s="40"/>
      <c r="E12" s="40"/>
      <c r="F12" s="40"/>
      <c r="G12" s="40"/>
      <c r="H12" s="40"/>
      <c r="I12" s="40"/>
    </row>
    <row r="13" spans="2:19" ht="14.4" customHeight="1" x14ac:dyDescent="0.25">
      <c r="C13" s="40"/>
      <c r="D13" s="40"/>
      <c r="E13" s="40"/>
      <c r="F13" s="40"/>
      <c r="G13" s="40"/>
      <c r="H13" s="40"/>
      <c r="I13" s="40"/>
    </row>
    <row r="14" spans="2:19" ht="14.4" customHeight="1" x14ac:dyDescent="0.25">
      <c r="C14" s="40"/>
      <c r="D14" s="40"/>
      <c r="E14" s="40"/>
      <c r="F14" s="40"/>
      <c r="G14" s="40"/>
      <c r="H14" s="40"/>
      <c r="I14" s="40"/>
    </row>
    <row r="15" spans="2:19" x14ac:dyDescent="0.25">
      <c r="C15" s="13"/>
      <c r="D15" s="13"/>
      <c r="E15" s="26"/>
      <c r="F15" s="26"/>
      <c r="G15" s="26"/>
      <c r="I15" s="13"/>
    </row>
    <row r="16" spans="2:19" ht="14.4" thickBot="1" x14ac:dyDescent="0.3">
      <c r="C16" s="10" t="s">
        <v>2</v>
      </c>
      <c r="D16" s="10" t="s">
        <v>3</v>
      </c>
      <c r="E16" s="10" t="s">
        <v>4</v>
      </c>
      <c r="F16" s="10" t="s">
        <v>5</v>
      </c>
      <c r="G16" s="24" t="s">
        <v>318</v>
      </c>
      <c r="H16" s="24" t="s">
        <v>319</v>
      </c>
      <c r="I16" s="24" t="s">
        <v>320</v>
      </c>
      <c r="J16" s="24" t="s">
        <v>321</v>
      </c>
      <c r="N16" s="6"/>
    </row>
    <row r="17" spans="3:10" ht="14.4" thickTop="1" x14ac:dyDescent="0.25">
      <c r="C17" s="7" t="s">
        <v>44</v>
      </c>
      <c r="D17" s="7">
        <v>4</v>
      </c>
      <c r="E17" s="7">
        <v>495</v>
      </c>
      <c r="F17" s="7">
        <v>1980</v>
      </c>
      <c r="G17" t="str">
        <f t="shared" ref="G17:G80" si="0">IF(F17&gt;5000, "High", "Low")</f>
        <v>Low</v>
      </c>
      <c r="H17" t="str" cm="1">
        <f t="array" ref="H17">_xlfn.IFS(F2&gt;8000,"Very High",F2&gt;5000,"High",F2&gt;3000,"Moderate",F2&lt;=3000,"Low")</f>
        <v>Low</v>
      </c>
      <c r="I17" s="25">
        <f t="shared" ref="I17:I80" si="1">IFERROR(F17/D17, "Error")</f>
        <v>495</v>
      </c>
      <c r="J17" t="str">
        <f t="shared" ref="J17:J80" si="2">IF(AND(D17&gt;10, E17&gt;500), "Bulk Order", "Regular")</f>
        <v>Regular</v>
      </c>
    </row>
    <row r="18" spans="3:10" x14ac:dyDescent="0.25">
      <c r="C18" s="6" t="s">
        <v>37</v>
      </c>
      <c r="D18" s="6">
        <v>2</v>
      </c>
      <c r="E18" s="6">
        <v>438</v>
      </c>
      <c r="F18" s="6">
        <v>876</v>
      </c>
      <c r="G18" t="str">
        <f t="shared" si="0"/>
        <v>Low</v>
      </c>
      <c r="H18" t="str" cm="1">
        <f t="array" ref="H18">_xlfn.IFS(F3&gt;8000,"Very High",F3&gt;5000,"High",F3&gt;3000,"Moderate",F3&lt;=3000,"Low")</f>
        <v>Low</v>
      </c>
      <c r="I18" s="25">
        <f t="shared" si="1"/>
        <v>438</v>
      </c>
      <c r="J18" t="str">
        <f t="shared" si="2"/>
        <v>Regular</v>
      </c>
    </row>
    <row r="19" spans="3:10" x14ac:dyDescent="0.25">
      <c r="C19" s="7" t="s">
        <v>46</v>
      </c>
      <c r="D19" s="7">
        <v>1</v>
      </c>
      <c r="E19" s="7">
        <v>426</v>
      </c>
      <c r="F19" s="7">
        <v>426</v>
      </c>
      <c r="G19" t="str">
        <f t="shared" si="0"/>
        <v>Low</v>
      </c>
      <c r="H19" t="str" cm="1">
        <f t="array" ref="H19">_xlfn.IFS(F4&gt;8000,"Very High",F4&gt;5000,"High",F4&gt;3000,"Moderate",F4&lt;=3000,"Low")</f>
        <v>Very High</v>
      </c>
      <c r="I19" s="25">
        <f t="shared" si="1"/>
        <v>426</v>
      </c>
      <c r="J19" t="str">
        <f t="shared" si="2"/>
        <v>Regular</v>
      </c>
    </row>
    <row r="20" spans="3:10" x14ac:dyDescent="0.25">
      <c r="C20" s="6" t="s">
        <v>46</v>
      </c>
      <c r="D20" s="6">
        <v>2</v>
      </c>
      <c r="E20" s="6">
        <v>260</v>
      </c>
      <c r="F20" s="6">
        <v>520</v>
      </c>
      <c r="G20" t="str">
        <f t="shared" si="0"/>
        <v>Low</v>
      </c>
      <c r="H20" t="str" cm="1">
        <f t="array" ref="H20">_xlfn.IFS(F5&gt;8000,"Very High",F5&gt;5000,"High",F5&gt;3000,"Moderate",F5&lt;=3000,"Low")</f>
        <v>Low</v>
      </c>
      <c r="I20" s="25">
        <f t="shared" si="1"/>
        <v>260</v>
      </c>
      <c r="J20" t="str">
        <f t="shared" si="2"/>
        <v>Regular</v>
      </c>
    </row>
    <row r="21" spans="3:10" x14ac:dyDescent="0.25">
      <c r="C21" s="7" t="s">
        <v>10</v>
      </c>
      <c r="D21" s="7">
        <v>4</v>
      </c>
      <c r="E21" s="7">
        <v>285</v>
      </c>
      <c r="F21" s="7">
        <v>1140</v>
      </c>
      <c r="G21" t="str">
        <f t="shared" si="0"/>
        <v>Low</v>
      </c>
      <c r="H21" t="str" cm="1">
        <f t="array" ref="H21">_xlfn.IFS(F6&gt;8000,"Very High",F6&gt;5000,"High",F6&gt;3000,"Moderate",F6&lt;=3000,"Low")</f>
        <v>Low</v>
      </c>
      <c r="I21" s="25">
        <f t="shared" si="1"/>
        <v>285</v>
      </c>
      <c r="J21" t="str">
        <f t="shared" si="2"/>
        <v>Regular</v>
      </c>
    </row>
    <row r="22" spans="3:10" x14ac:dyDescent="0.25">
      <c r="C22" s="6" t="s">
        <v>10</v>
      </c>
      <c r="D22" s="6">
        <v>2</v>
      </c>
      <c r="E22" s="6">
        <v>206</v>
      </c>
      <c r="F22" s="6">
        <v>412</v>
      </c>
      <c r="G22" t="str">
        <f t="shared" si="0"/>
        <v>Low</v>
      </c>
      <c r="H22" t="str" cm="1">
        <f t="array" ref="H22">_xlfn.IFS(F7&gt;8000,"Very High",F7&gt;5000,"High",F7&gt;3000,"Moderate",F7&lt;=3000,"Low")</f>
        <v>Low</v>
      </c>
      <c r="I22" s="25">
        <f t="shared" si="1"/>
        <v>206</v>
      </c>
      <c r="J22" t="str">
        <f t="shared" si="2"/>
        <v>Regular</v>
      </c>
    </row>
    <row r="23" spans="3:10" x14ac:dyDescent="0.25">
      <c r="C23" s="7" t="s">
        <v>40</v>
      </c>
      <c r="D23" s="7">
        <v>3</v>
      </c>
      <c r="E23" s="7">
        <v>222</v>
      </c>
      <c r="F23" s="7">
        <v>666</v>
      </c>
      <c r="G23" t="str">
        <f t="shared" si="0"/>
        <v>Low</v>
      </c>
      <c r="H23" t="str" cm="1">
        <f t="array" ref="H23">_xlfn.IFS(F8&gt;8000,"Very High",F8&gt;5000,"High",F8&gt;3000,"Moderate",F8&lt;=3000,"Low")</f>
        <v>Low</v>
      </c>
      <c r="I23" s="25">
        <f t="shared" si="1"/>
        <v>222</v>
      </c>
      <c r="J23" t="str">
        <f t="shared" si="2"/>
        <v>Regular</v>
      </c>
    </row>
    <row r="24" spans="3:10" x14ac:dyDescent="0.25">
      <c r="C24" s="6" t="s">
        <v>27</v>
      </c>
      <c r="D24" s="6">
        <v>15</v>
      </c>
      <c r="E24" s="6">
        <v>458</v>
      </c>
      <c r="F24" s="6">
        <v>6870</v>
      </c>
      <c r="G24" t="str">
        <f t="shared" si="0"/>
        <v>High</v>
      </c>
      <c r="H24" t="str" cm="1">
        <f t="array" ref="H24">_xlfn.IFS(F9&gt;8000,"Very High",F9&gt;5000,"High",F9&gt;3000,"Moderate",F9&lt;=3000,"Low")</f>
        <v>Low</v>
      </c>
      <c r="I24" s="25">
        <f t="shared" si="1"/>
        <v>458</v>
      </c>
      <c r="J24" t="str">
        <f t="shared" si="2"/>
        <v>Regular</v>
      </c>
    </row>
    <row r="25" spans="3:10" x14ac:dyDescent="0.25">
      <c r="C25" s="7" t="s">
        <v>32</v>
      </c>
      <c r="D25" s="7">
        <v>2</v>
      </c>
      <c r="E25" s="7">
        <v>304</v>
      </c>
      <c r="F25" s="7">
        <v>608</v>
      </c>
      <c r="G25" t="str">
        <f t="shared" si="0"/>
        <v>Low</v>
      </c>
      <c r="H25" t="str" cm="1">
        <f t="array" ref="H25">_xlfn.IFS(F10&gt;8000,"Very High",F10&gt;5000,"High",F10&gt;3000,"Moderate",F10&lt;=3000,"Low")</f>
        <v>Low</v>
      </c>
      <c r="I25" s="25">
        <f t="shared" si="1"/>
        <v>304</v>
      </c>
      <c r="J25" t="str">
        <f t="shared" si="2"/>
        <v>Regular</v>
      </c>
    </row>
    <row r="26" spans="3:10" x14ac:dyDescent="0.25">
      <c r="C26" s="6" t="s">
        <v>32</v>
      </c>
      <c r="D26" s="6">
        <v>2</v>
      </c>
      <c r="E26" s="6">
        <v>224</v>
      </c>
      <c r="F26" s="6">
        <v>448</v>
      </c>
      <c r="G26" t="str">
        <f t="shared" si="0"/>
        <v>Low</v>
      </c>
      <c r="H26" t="str" cm="1">
        <f t="array" ref="H26">_xlfn.IFS(F11&gt;8000,"Very High",F11&gt;5000,"High",F11&gt;3000,"Moderate",F11&lt;=3000,"Low")</f>
        <v>Low</v>
      </c>
      <c r="I26" s="25">
        <f t="shared" si="1"/>
        <v>224</v>
      </c>
      <c r="J26" t="str">
        <f t="shared" si="2"/>
        <v>Regular</v>
      </c>
    </row>
    <row r="27" spans="3:10" x14ac:dyDescent="0.25">
      <c r="C27" s="7" t="s">
        <v>29</v>
      </c>
      <c r="D27" s="7">
        <v>2</v>
      </c>
      <c r="E27" s="7">
        <v>318</v>
      </c>
      <c r="F27" s="7">
        <v>636</v>
      </c>
      <c r="G27" t="str">
        <f t="shared" si="0"/>
        <v>Low</v>
      </c>
      <c r="H27" t="str" cm="1">
        <f t="array" ref="H27">_xlfn.IFS(F12&gt;8000,"Very High",F12&gt;5000,"High",F12&gt;3000,"Moderate",F12&lt;=3000,"Low")</f>
        <v>Low</v>
      </c>
      <c r="I27" s="25">
        <f t="shared" si="1"/>
        <v>318</v>
      </c>
      <c r="J27" t="str">
        <f t="shared" si="2"/>
        <v>Regular</v>
      </c>
    </row>
    <row r="28" spans="3:10" x14ac:dyDescent="0.25">
      <c r="C28" s="6" t="s">
        <v>40</v>
      </c>
      <c r="D28" s="6">
        <v>2</v>
      </c>
      <c r="E28" s="6">
        <v>165</v>
      </c>
      <c r="F28" s="6">
        <v>330</v>
      </c>
      <c r="G28" t="str">
        <f t="shared" si="0"/>
        <v>Low</v>
      </c>
      <c r="H28" t="str" cm="1">
        <f t="array" ref="H28">_xlfn.IFS(F13&gt;8000,"Very High",F13&gt;5000,"High",F13&gt;3000,"Moderate",F13&lt;=3000,"Low")</f>
        <v>Low</v>
      </c>
      <c r="I28" s="25">
        <f t="shared" si="1"/>
        <v>165</v>
      </c>
      <c r="J28" t="str">
        <f t="shared" si="2"/>
        <v>Regular</v>
      </c>
    </row>
    <row r="29" spans="3:10" x14ac:dyDescent="0.25">
      <c r="C29" s="7" t="s">
        <v>44</v>
      </c>
      <c r="D29" s="7">
        <v>6</v>
      </c>
      <c r="E29" s="7">
        <v>167</v>
      </c>
      <c r="F29" s="7">
        <v>1002</v>
      </c>
      <c r="G29" t="str">
        <f t="shared" si="0"/>
        <v>Low</v>
      </c>
      <c r="H29" t="str" cm="1">
        <f t="array" ref="H29">_xlfn.IFS(F16&gt;8000,"Very High",F16&gt;5000,"High",F16&gt;3000,"Moderate",F16&lt;=3000,"Low")</f>
        <v>Very High</v>
      </c>
      <c r="I29" s="25">
        <f t="shared" si="1"/>
        <v>167</v>
      </c>
      <c r="J29" t="str">
        <f t="shared" si="2"/>
        <v>Regular</v>
      </c>
    </row>
    <row r="30" spans="3:10" x14ac:dyDescent="0.25">
      <c r="C30" s="6" t="s">
        <v>10</v>
      </c>
      <c r="D30" s="6">
        <v>4</v>
      </c>
      <c r="E30" s="6">
        <v>431</v>
      </c>
      <c r="F30" s="6">
        <v>1724</v>
      </c>
      <c r="G30" t="str">
        <f t="shared" si="0"/>
        <v>Low</v>
      </c>
      <c r="H30" t="str" cm="1">
        <f t="array" ref="H30">_xlfn.IFS(F17&gt;8000,"Very High",F17&gt;5000,"High",F17&gt;3000,"Moderate",F17&lt;=3000,"Low")</f>
        <v>Low</v>
      </c>
      <c r="I30" s="25">
        <f t="shared" si="1"/>
        <v>431</v>
      </c>
      <c r="J30" t="str">
        <f t="shared" si="2"/>
        <v>Regular</v>
      </c>
    </row>
    <row r="31" spans="3:10" x14ac:dyDescent="0.25">
      <c r="C31" s="7" t="s">
        <v>40</v>
      </c>
      <c r="D31" s="7">
        <v>3</v>
      </c>
      <c r="E31" s="7">
        <v>342</v>
      </c>
      <c r="F31" s="7">
        <v>1026</v>
      </c>
      <c r="G31" t="str">
        <f t="shared" si="0"/>
        <v>Low</v>
      </c>
      <c r="H31" t="str" cm="1">
        <f t="array" ref="H31">_xlfn.IFS(F18&gt;8000,"Very High",F18&gt;5000,"High",F18&gt;3000,"Moderate",F18&lt;=3000,"Low")</f>
        <v>Low</v>
      </c>
      <c r="I31" s="25">
        <f t="shared" si="1"/>
        <v>342</v>
      </c>
      <c r="J31" t="str">
        <f t="shared" si="2"/>
        <v>Regular</v>
      </c>
    </row>
    <row r="32" spans="3:10" x14ac:dyDescent="0.25">
      <c r="C32" s="6" t="s">
        <v>32</v>
      </c>
      <c r="D32" s="6">
        <v>2</v>
      </c>
      <c r="E32" s="6">
        <v>180</v>
      </c>
      <c r="F32" s="6">
        <v>360</v>
      </c>
      <c r="G32" t="str">
        <f t="shared" si="0"/>
        <v>Low</v>
      </c>
      <c r="H32" t="str" cm="1">
        <f t="array" ref="H32">_xlfn.IFS(F19&gt;8000,"Very High",F19&gt;5000,"High",F19&gt;3000,"Moderate",F19&lt;=3000,"Low")</f>
        <v>Low</v>
      </c>
      <c r="I32" s="25">
        <f t="shared" si="1"/>
        <v>180</v>
      </c>
      <c r="J32" t="str">
        <f t="shared" si="2"/>
        <v>Regular</v>
      </c>
    </row>
    <row r="33" spans="3:10" x14ac:dyDescent="0.25">
      <c r="C33" s="7" t="s">
        <v>40</v>
      </c>
      <c r="D33" s="7">
        <v>1</v>
      </c>
      <c r="E33" s="7">
        <v>435</v>
      </c>
      <c r="F33" s="7">
        <v>435</v>
      </c>
      <c r="G33" t="str">
        <f t="shared" si="0"/>
        <v>Low</v>
      </c>
      <c r="H33" t="str" cm="1">
        <f t="array" ref="H33">_xlfn.IFS(F20&gt;8000,"Very High",F20&gt;5000,"High",F20&gt;3000,"Moderate",F20&lt;=3000,"Low")</f>
        <v>Low</v>
      </c>
      <c r="I33" s="25">
        <f t="shared" si="1"/>
        <v>435</v>
      </c>
      <c r="J33" t="str">
        <f t="shared" si="2"/>
        <v>Regular</v>
      </c>
    </row>
    <row r="34" spans="3:10" x14ac:dyDescent="0.25">
      <c r="C34" s="6" t="s">
        <v>37</v>
      </c>
      <c r="D34" s="6">
        <v>19</v>
      </c>
      <c r="E34" s="6">
        <v>193</v>
      </c>
      <c r="F34" s="6">
        <v>3667</v>
      </c>
      <c r="G34" t="str">
        <f t="shared" si="0"/>
        <v>Low</v>
      </c>
      <c r="H34" t="str" cm="1">
        <f t="array" ref="H34">_xlfn.IFS(F21&gt;8000,"Very High",F21&gt;5000,"High",F21&gt;3000,"Moderate",F21&lt;=3000,"Low")</f>
        <v>Low</v>
      </c>
      <c r="I34" s="25">
        <f t="shared" si="1"/>
        <v>193</v>
      </c>
      <c r="J34" t="str">
        <f t="shared" si="2"/>
        <v>Regular</v>
      </c>
    </row>
    <row r="35" spans="3:10" x14ac:dyDescent="0.25">
      <c r="C35" s="7" t="s">
        <v>32</v>
      </c>
      <c r="D35" s="7">
        <v>3</v>
      </c>
      <c r="E35" s="7">
        <v>437</v>
      </c>
      <c r="F35" s="7">
        <v>1311</v>
      </c>
      <c r="G35" t="str">
        <f t="shared" si="0"/>
        <v>Low</v>
      </c>
      <c r="H35" t="str" cm="1">
        <f t="array" ref="H35">_xlfn.IFS(F22&gt;8000,"Very High",F22&gt;5000,"High",F22&gt;3000,"Moderate",F22&lt;=3000,"Low")</f>
        <v>Low</v>
      </c>
      <c r="I35" s="25">
        <f t="shared" si="1"/>
        <v>437</v>
      </c>
      <c r="J35" t="str">
        <f t="shared" si="2"/>
        <v>Regular</v>
      </c>
    </row>
    <row r="36" spans="3:10" x14ac:dyDescent="0.25">
      <c r="C36" s="6" t="s">
        <v>10</v>
      </c>
      <c r="D36" s="6">
        <v>2</v>
      </c>
      <c r="E36" s="6">
        <v>298</v>
      </c>
      <c r="F36" s="6">
        <v>596</v>
      </c>
      <c r="G36" t="str">
        <f t="shared" si="0"/>
        <v>Low</v>
      </c>
      <c r="H36" t="str" cm="1">
        <f t="array" ref="H36">_xlfn.IFS(F23&gt;8000,"Very High",F23&gt;5000,"High",F23&gt;3000,"Moderate",F23&lt;=3000,"Low")</f>
        <v>Low</v>
      </c>
      <c r="I36" s="25">
        <f t="shared" si="1"/>
        <v>298</v>
      </c>
      <c r="J36" t="str">
        <f t="shared" si="2"/>
        <v>Regular</v>
      </c>
    </row>
    <row r="37" spans="3:10" x14ac:dyDescent="0.25">
      <c r="C37" s="7" t="s">
        <v>37</v>
      </c>
      <c r="D37" s="7">
        <v>1</v>
      </c>
      <c r="E37" s="7">
        <v>247</v>
      </c>
      <c r="F37" s="7">
        <v>247</v>
      </c>
      <c r="G37" t="str">
        <f t="shared" si="0"/>
        <v>Low</v>
      </c>
      <c r="H37" t="str" cm="1">
        <f t="array" ref="H37">_xlfn.IFS(F24&gt;8000,"Very High",F24&gt;5000,"High",F24&gt;3000,"Moderate",F24&lt;=3000,"Low")</f>
        <v>High</v>
      </c>
      <c r="I37" s="25">
        <f t="shared" si="1"/>
        <v>247</v>
      </c>
      <c r="J37" t="str">
        <f t="shared" si="2"/>
        <v>Regular</v>
      </c>
    </row>
    <row r="38" spans="3:10" x14ac:dyDescent="0.25">
      <c r="C38" s="6" t="s">
        <v>37</v>
      </c>
      <c r="D38" s="6">
        <v>2</v>
      </c>
      <c r="E38" s="6">
        <v>271</v>
      </c>
      <c r="F38" s="6">
        <v>542</v>
      </c>
      <c r="G38" t="str">
        <f t="shared" si="0"/>
        <v>Low</v>
      </c>
      <c r="H38" t="str" cm="1">
        <f t="array" ref="H38">_xlfn.IFS(F25&gt;8000,"Very High",F25&gt;5000,"High",F25&gt;3000,"Moderate",F25&lt;=3000,"Low")</f>
        <v>Low</v>
      </c>
      <c r="I38" s="25">
        <f t="shared" si="1"/>
        <v>271</v>
      </c>
      <c r="J38" t="str">
        <f t="shared" si="2"/>
        <v>Regular</v>
      </c>
    </row>
    <row r="39" spans="3:10" x14ac:dyDescent="0.25">
      <c r="C39" s="7" t="s">
        <v>24</v>
      </c>
      <c r="D39" s="7">
        <v>3</v>
      </c>
      <c r="E39" s="7">
        <v>297</v>
      </c>
      <c r="F39" s="7">
        <v>891</v>
      </c>
      <c r="G39" t="str">
        <f t="shared" si="0"/>
        <v>Low</v>
      </c>
      <c r="H39" t="str" cm="1">
        <f t="array" ref="H39">_xlfn.IFS(F26&gt;8000,"Very High",F26&gt;5000,"High",F26&gt;3000,"Moderate",F26&lt;=3000,"Low")</f>
        <v>Low</v>
      </c>
      <c r="I39" s="25">
        <f t="shared" si="1"/>
        <v>297</v>
      </c>
      <c r="J39" t="str">
        <f t="shared" si="2"/>
        <v>Regular</v>
      </c>
    </row>
    <row r="40" spans="3:10" x14ac:dyDescent="0.25">
      <c r="C40" s="6" t="s">
        <v>24</v>
      </c>
      <c r="D40" s="6">
        <v>2</v>
      </c>
      <c r="E40" s="6">
        <v>253</v>
      </c>
      <c r="F40" s="6">
        <v>506</v>
      </c>
      <c r="G40" t="str">
        <f t="shared" si="0"/>
        <v>Low</v>
      </c>
      <c r="H40" t="str" cm="1">
        <f t="array" ref="H40">_xlfn.IFS(F27&gt;8000,"Very High",F27&gt;5000,"High",F27&gt;3000,"Moderate",F27&lt;=3000,"Low")</f>
        <v>Low</v>
      </c>
      <c r="I40" s="25">
        <f t="shared" si="1"/>
        <v>253</v>
      </c>
      <c r="J40" t="str">
        <f t="shared" si="2"/>
        <v>Regular</v>
      </c>
    </row>
    <row r="41" spans="3:10" x14ac:dyDescent="0.25">
      <c r="C41" s="7" t="s">
        <v>37</v>
      </c>
      <c r="D41" s="7">
        <v>1</v>
      </c>
      <c r="E41" s="7">
        <v>298</v>
      </c>
      <c r="F41" s="7">
        <v>298</v>
      </c>
      <c r="G41" t="str">
        <f t="shared" si="0"/>
        <v>Low</v>
      </c>
      <c r="H41" t="str" cm="1">
        <f t="array" ref="H41">_xlfn.IFS(F28&gt;8000,"Very High",F28&gt;5000,"High",F28&gt;3000,"Moderate",F28&lt;=3000,"Low")</f>
        <v>Low</v>
      </c>
      <c r="I41" s="25">
        <f t="shared" si="1"/>
        <v>298</v>
      </c>
      <c r="J41" t="str">
        <f t="shared" si="2"/>
        <v>Regular</v>
      </c>
    </row>
    <row r="42" spans="3:10" x14ac:dyDescent="0.25">
      <c r="C42" s="6" t="s">
        <v>32</v>
      </c>
      <c r="D42" s="6">
        <v>2</v>
      </c>
      <c r="E42" s="6">
        <v>292</v>
      </c>
      <c r="F42" s="6">
        <v>584</v>
      </c>
      <c r="G42" t="str">
        <f t="shared" si="0"/>
        <v>Low</v>
      </c>
      <c r="H42" t="str" cm="1">
        <f t="array" ref="H42">_xlfn.IFS(F29&gt;8000,"Very High",F29&gt;5000,"High",F29&gt;3000,"Moderate",F29&lt;=3000,"Low")</f>
        <v>Low</v>
      </c>
      <c r="I42" s="25">
        <f t="shared" si="1"/>
        <v>292</v>
      </c>
      <c r="J42" t="str">
        <f t="shared" si="2"/>
        <v>Regular</v>
      </c>
    </row>
    <row r="43" spans="3:10" x14ac:dyDescent="0.25">
      <c r="C43" s="7" t="s">
        <v>29</v>
      </c>
      <c r="D43" s="7">
        <v>1</v>
      </c>
      <c r="E43" s="7">
        <v>491</v>
      </c>
      <c r="F43" s="7">
        <v>491</v>
      </c>
      <c r="G43" t="str">
        <f t="shared" si="0"/>
        <v>Low</v>
      </c>
      <c r="H43" t="str" cm="1">
        <f t="array" ref="H43">_xlfn.IFS(F30&gt;8000,"Very High",F30&gt;5000,"High",F30&gt;3000,"Moderate",F30&lt;=3000,"Low")</f>
        <v>Low</v>
      </c>
      <c r="I43" s="25">
        <f t="shared" si="1"/>
        <v>491</v>
      </c>
      <c r="J43" t="str">
        <f t="shared" si="2"/>
        <v>Regular</v>
      </c>
    </row>
    <row r="44" spans="3:10" x14ac:dyDescent="0.25">
      <c r="C44" s="6" t="s">
        <v>32</v>
      </c>
      <c r="D44" s="6">
        <v>2</v>
      </c>
      <c r="E44" s="6">
        <v>401</v>
      </c>
      <c r="F44" s="6">
        <v>802</v>
      </c>
      <c r="G44" t="str">
        <f t="shared" si="0"/>
        <v>Low</v>
      </c>
      <c r="H44" t="str" cm="1">
        <f t="array" ref="H44">_xlfn.IFS(F31&gt;8000,"Very High",F31&gt;5000,"High",F31&gt;3000,"Moderate",F31&lt;=3000,"Low")</f>
        <v>Low</v>
      </c>
      <c r="I44" s="25">
        <f t="shared" si="1"/>
        <v>401</v>
      </c>
      <c r="J44" t="str">
        <f t="shared" si="2"/>
        <v>Regular</v>
      </c>
    </row>
    <row r="45" spans="3:10" x14ac:dyDescent="0.25">
      <c r="C45" s="7" t="s">
        <v>24</v>
      </c>
      <c r="D45" s="7">
        <v>2</v>
      </c>
      <c r="E45" s="7">
        <v>255</v>
      </c>
      <c r="F45" s="7">
        <v>510</v>
      </c>
      <c r="G45" t="str">
        <f t="shared" si="0"/>
        <v>Low</v>
      </c>
      <c r="H45" t="str" cm="1">
        <f t="array" ref="H45">_xlfn.IFS(F32&gt;8000,"Very High",F32&gt;5000,"High",F32&gt;3000,"Moderate",F32&lt;=3000,"Low")</f>
        <v>Low</v>
      </c>
      <c r="I45" s="25">
        <f t="shared" si="1"/>
        <v>255</v>
      </c>
      <c r="J45" t="str">
        <f t="shared" si="2"/>
        <v>Regular</v>
      </c>
    </row>
    <row r="46" spans="3:10" x14ac:dyDescent="0.25">
      <c r="C46" s="6" t="s">
        <v>27</v>
      </c>
      <c r="D46" s="6">
        <v>1</v>
      </c>
      <c r="E46" s="6">
        <v>231</v>
      </c>
      <c r="F46" s="6">
        <v>231</v>
      </c>
      <c r="G46" t="str">
        <f t="shared" si="0"/>
        <v>Low</v>
      </c>
      <c r="H46" t="str" cm="1">
        <f t="array" ref="H46">_xlfn.IFS(F33&gt;8000,"Very High",F33&gt;5000,"High",F33&gt;3000,"Moderate",F33&lt;=3000,"Low")</f>
        <v>Low</v>
      </c>
      <c r="I46" s="25">
        <f t="shared" si="1"/>
        <v>231</v>
      </c>
      <c r="J46" t="str">
        <f t="shared" si="2"/>
        <v>Regular</v>
      </c>
    </row>
    <row r="47" spans="3:10" x14ac:dyDescent="0.25">
      <c r="C47" s="7" t="s">
        <v>46</v>
      </c>
      <c r="D47" s="7">
        <v>3</v>
      </c>
      <c r="E47" s="7">
        <v>356</v>
      </c>
      <c r="F47" s="7">
        <v>1068</v>
      </c>
      <c r="G47" t="str">
        <f t="shared" si="0"/>
        <v>Low</v>
      </c>
      <c r="H47" t="str" cm="1">
        <f t="array" ref="H47">_xlfn.IFS(F34&gt;8000,"Very High",F34&gt;5000,"High",F34&gt;3000,"Moderate",F34&lt;=3000,"Low")</f>
        <v>Moderate</v>
      </c>
      <c r="I47" s="25">
        <f t="shared" si="1"/>
        <v>356</v>
      </c>
      <c r="J47" t="str">
        <f t="shared" si="2"/>
        <v>Regular</v>
      </c>
    </row>
    <row r="48" spans="3:10" x14ac:dyDescent="0.25">
      <c r="C48" s="6" t="s">
        <v>10</v>
      </c>
      <c r="D48" s="6">
        <v>1</v>
      </c>
      <c r="E48" s="6">
        <v>228</v>
      </c>
      <c r="F48" s="6">
        <v>228</v>
      </c>
      <c r="G48" t="str">
        <f t="shared" si="0"/>
        <v>Low</v>
      </c>
      <c r="H48" t="str" cm="1">
        <f t="array" ref="H48">_xlfn.IFS(F35&gt;8000,"Very High",F35&gt;5000,"High",F35&gt;3000,"Moderate",F35&lt;=3000,"Low")</f>
        <v>Low</v>
      </c>
      <c r="I48" s="25">
        <f t="shared" si="1"/>
        <v>228</v>
      </c>
      <c r="J48" t="str">
        <f t="shared" si="2"/>
        <v>Regular</v>
      </c>
    </row>
    <row r="49" spans="3:10" x14ac:dyDescent="0.25">
      <c r="C49" s="7" t="s">
        <v>37</v>
      </c>
      <c r="D49" s="7">
        <v>3</v>
      </c>
      <c r="E49" s="7">
        <v>383</v>
      </c>
      <c r="F49" s="7">
        <v>1149</v>
      </c>
      <c r="G49" t="str">
        <f t="shared" si="0"/>
        <v>Low</v>
      </c>
      <c r="H49" t="str" cm="1">
        <f t="array" ref="H49">_xlfn.IFS(F36&gt;8000,"Very High",F36&gt;5000,"High",F36&gt;3000,"Moderate",F36&lt;=3000,"Low")</f>
        <v>Low</v>
      </c>
      <c r="I49" s="25">
        <f t="shared" si="1"/>
        <v>383</v>
      </c>
      <c r="J49" t="str">
        <f t="shared" si="2"/>
        <v>Regular</v>
      </c>
    </row>
    <row r="50" spans="3:10" x14ac:dyDescent="0.25">
      <c r="C50" s="6" t="s">
        <v>37</v>
      </c>
      <c r="D50" s="6">
        <v>2</v>
      </c>
      <c r="E50" s="6">
        <v>433</v>
      </c>
      <c r="F50" s="6">
        <v>866</v>
      </c>
      <c r="G50" t="str">
        <f t="shared" si="0"/>
        <v>Low</v>
      </c>
      <c r="H50" t="str" cm="1">
        <f t="array" ref="H50">_xlfn.IFS(F37&gt;8000,"Very High",F37&gt;5000,"High",F37&gt;3000,"Moderate",F37&lt;=3000,"Low")</f>
        <v>Low</v>
      </c>
      <c r="I50" s="25">
        <f t="shared" si="1"/>
        <v>433</v>
      </c>
      <c r="J50" t="str">
        <f t="shared" si="2"/>
        <v>Regular</v>
      </c>
    </row>
    <row r="51" spans="3:10" x14ac:dyDescent="0.25">
      <c r="C51" s="7" t="s">
        <v>44</v>
      </c>
      <c r="D51" s="7">
        <v>3</v>
      </c>
      <c r="E51" s="7">
        <v>290</v>
      </c>
      <c r="F51" s="7">
        <v>870</v>
      </c>
      <c r="G51" t="str">
        <f t="shared" si="0"/>
        <v>Low</v>
      </c>
      <c r="H51" t="str" cm="1">
        <f t="array" ref="H51">_xlfn.IFS(F38&gt;8000,"Very High",F38&gt;5000,"High",F38&gt;3000,"Moderate",F38&lt;=3000,"Low")</f>
        <v>Low</v>
      </c>
      <c r="I51" s="25">
        <f t="shared" si="1"/>
        <v>290</v>
      </c>
      <c r="J51" t="str">
        <f t="shared" si="2"/>
        <v>Regular</v>
      </c>
    </row>
    <row r="52" spans="3:10" x14ac:dyDescent="0.25">
      <c r="C52" s="6" t="s">
        <v>40</v>
      </c>
      <c r="D52" s="6">
        <v>21</v>
      </c>
      <c r="E52" s="6">
        <v>207</v>
      </c>
      <c r="F52" s="6">
        <v>4347</v>
      </c>
      <c r="G52" t="str">
        <f t="shared" si="0"/>
        <v>Low</v>
      </c>
      <c r="H52" t="str" cm="1">
        <f t="array" ref="H52">_xlfn.IFS(F39&gt;8000,"Very High",F39&gt;5000,"High",F39&gt;3000,"Moderate",F39&lt;=3000,"Low")</f>
        <v>Low</v>
      </c>
      <c r="I52" s="25">
        <f t="shared" si="1"/>
        <v>207</v>
      </c>
      <c r="J52" t="str">
        <f t="shared" si="2"/>
        <v>Regular</v>
      </c>
    </row>
    <row r="53" spans="3:10" x14ac:dyDescent="0.25">
      <c r="C53" s="7" t="s">
        <v>32</v>
      </c>
      <c r="D53" s="7">
        <v>3</v>
      </c>
      <c r="E53" s="7">
        <v>346</v>
      </c>
      <c r="F53" s="7">
        <v>1038</v>
      </c>
      <c r="G53" t="str">
        <f t="shared" si="0"/>
        <v>Low</v>
      </c>
      <c r="H53" t="str" cm="1">
        <f t="array" ref="H53">_xlfn.IFS(F40&gt;8000,"Very High",F40&gt;5000,"High",F40&gt;3000,"Moderate",F40&lt;=3000,"Low")</f>
        <v>Low</v>
      </c>
      <c r="I53" s="25">
        <f t="shared" si="1"/>
        <v>346</v>
      </c>
      <c r="J53" t="str">
        <f t="shared" si="2"/>
        <v>Regular</v>
      </c>
    </row>
    <row r="54" spans="3:10" x14ac:dyDescent="0.25">
      <c r="C54" s="6" t="s">
        <v>44</v>
      </c>
      <c r="D54" s="6">
        <v>2</v>
      </c>
      <c r="E54" s="6">
        <v>327</v>
      </c>
      <c r="F54" s="6">
        <v>654</v>
      </c>
      <c r="G54" t="str">
        <f t="shared" si="0"/>
        <v>Low</v>
      </c>
      <c r="H54" t="str" cm="1">
        <f t="array" ref="H54">_xlfn.IFS(F41&gt;8000,"Very High",F41&gt;5000,"High",F41&gt;3000,"Moderate",F41&lt;=3000,"Low")</f>
        <v>Low</v>
      </c>
      <c r="I54" s="25">
        <f t="shared" si="1"/>
        <v>327</v>
      </c>
      <c r="J54" t="str">
        <f t="shared" si="2"/>
        <v>Regular</v>
      </c>
    </row>
    <row r="55" spans="3:10" x14ac:dyDescent="0.25">
      <c r="C55" s="7" t="s">
        <v>44</v>
      </c>
      <c r="D55" s="7">
        <v>3</v>
      </c>
      <c r="E55" s="7">
        <v>336</v>
      </c>
      <c r="F55" s="7">
        <v>1008</v>
      </c>
      <c r="G55" t="str">
        <f t="shared" si="0"/>
        <v>Low</v>
      </c>
      <c r="H55" t="str" cm="1">
        <f t="array" ref="H55">_xlfn.IFS(F42&gt;8000,"Very High",F42&gt;5000,"High",F42&gt;3000,"Moderate",F42&lt;=3000,"Low")</f>
        <v>Low</v>
      </c>
      <c r="I55" s="25">
        <f t="shared" si="1"/>
        <v>336</v>
      </c>
      <c r="J55" t="str">
        <f t="shared" si="2"/>
        <v>Regular</v>
      </c>
    </row>
    <row r="56" spans="3:10" x14ac:dyDescent="0.25">
      <c r="C56" s="6" t="s">
        <v>46</v>
      </c>
      <c r="D56" s="6">
        <v>2</v>
      </c>
      <c r="E56" s="6">
        <v>118</v>
      </c>
      <c r="F56" s="6">
        <v>236</v>
      </c>
      <c r="G56" t="str">
        <f t="shared" si="0"/>
        <v>Low</v>
      </c>
      <c r="H56" t="str" cm="1">
        <f t="array" ref="H56">_xlfn.IFS(F43&gt;8000,"Very High",F43&gt;5000,"High",F43&gt;3000,"Moderate",F43&lt;=3000,"Low")</f>
        <v>Low</v>
      </c>
      <c r="I56" s="25">
        <f t="shared" si="1"/>
        <v>118</v>
      </c>
      <c r="J56" t="str">
        <f t="shared" si="2"/>
        <v>Regular</v>
      </c>
    </row>
    <row r="57" spans="3:10" x14ac:dyDescent="0.25">
      <c r="C57" s="7" t="s">
        <v>10</v>
      </c>
      <c r="D57" s="7">
        <v>1</v>
      </c>
      <c r="E57" s="7">
        <v>492</v>
      </c>
      <c r="F57" s="7">
        <v>492</v>
      </c>
      <c r="G57" t="str">
        <f t="shared" si="0"/>
        <v>Low</v>
      </c>
      <c r="H57" t="str" cm="1">
        <f t="array" ref="H57">_xlfn.IFS(F44&gt;8000,"Very High",F44&gt;5000,"High",F44&gt;3000,"Moderate",F44&lt;=3000,"Low")</f>
        <v>Low</v>
      </c>
      <c r="I57" s="25">
        <f t="shared" si="1"/>
        <v>492</v>
      </c>
      <c r="J57" t="str">
        <f t="shared" si="2"/>
        <v>Regular</v>
      </c>
    </row>
    <row r="58" spans="3:10" x14ac:dyDescent="0.25">
      <c r="C58" s="6" t="s">
        <v>10</v>
      </c>
      <c r="D58" s="6">
        <v>2</v>
      </c>
      <c r="E58" s="6">
        <v>218</v>
      </c>
      <c r="F58" s="6">
        <v>436</v>
      </c>
      <c r="G58" t="str">
        <f t="shared" si="0"/>
        <v>Low</v>
      </c>
      <c r="H58" t="str" cm="1">
        <f t="array" ref="H58">_xlfn.IFS(F45&gt;8000,"Very High",F45&gt;5000,"High",F45&gt;3000,"Moderate",F45&lt;=3000,"Low")</f>
        <v>Low</v>
      </c>
      <c r="I58" s="25">
        <f t="shared" si="1"/>
        <v>218</v>
      </c>
      <c r="J58" t="str">
        <f t="shared" si="2"/>
        <v>Regular</v>
      </c>
    </row>
    <row r="59" spans="3:10" x14ac:dyDescent="0.25">
      <c r="C59" s="7" t="s">
        <v>14</v>
      </c>
      <c r="D59" s="7">
        <v>3</v>
      </c>
      <c r="E59" s="7">
        <v>188</v>
      </c>
      <c r="F59" s="7">
        <v>564</v>
      </c>
      <c r="G59" t="str">
        <f t="shared" si="0"/>
        <v>Low</v>
      </c>
      <c r="H59" t="str" cm="1">
        <f t="array" ref="H59">_xlfn.IFS(F46&gt;8000,"Very High",F46&gt;5000,"High",F46&gt;3000,"Moderate",F46&lt;=3000,"Low")</f>
        <v>Low</v>
      </c>
      <c r="I59" s="25">
        <f t="shared" si="1"/>
        <v>188</v>
      </c>
      <c r="J59" t="str">
        <f t="shared" si="2"/>
        <v>Regular</v>
      </c>
    </row>
    <row r="60" spans="3:10" x14ac:dyDescent="0.25">
      <c r="C60" s="6" t="s">
        <v>37</v>
      </c>
      <c r="D60" s="6">
        <v>1</v>
      </c>
      <c r="E60" s="6">
        <v>361</v>
      </c>
      <c r="F60" s="6">
        <v>361</v>
      </c>
      <c r="G60" t="str">
        <f t="shared" si="0"/>
        <v>Low</v>
      </c>
      <c r="H60" t="str" cm="1">
        <f t="array" ref="H60">_xlfn.IFS(F47&gt;8000,"Very High",F47&gt;5000,"High",F47&gt;3000,"Moderate",F47&lt;=3000,"Low")</f>
        <v>Low</v>
      </c>
      <c r="I60" s="25">
        <f t="shared" si="1"/>
        <v>361</v>
      </c>
      <c r="J60" t="str">
        <f t="shared" si="2"/>
        <v>Regular</v>
      </c>
    </row>
    <row r="61" spans="3:10" x14ac:dyDescent="0.25">
      <c r="C61" s="7" t="s">
        <v>40</v>
      </c>
      <c r="D61" s="7">
        <v>1</v>
      </c>
      <c r="E61" s="7">
        <v>494</v>
      </c>
      <c r="F61" s="7">
        <v>494</v>
      </c>
      <c r="G61" t="str">
        <f t="shared" si="0"/>
        <v>Low</v>
      </c>
      <c r="H61" t="str" cm="1">
        <f t="array" ref="H61">_xlfn.IFS(F48&gt;8000,"Very High",F48&gt;5000,"High",F48&gt;3000,"Moderate",F48&lt;=3000,"Low")</f>
        <v>Low</v>
      </c>
      <c r="I61" s="25">
        <f t="shared" si="1"/>
        <v>494</v>
      </c>
      <c r="J61" t="str">
        <f t="shared" si="2"/>
        <v>Regular</v>
      </c>
    </row>
    <row r="62" spans="3:10" x14ac:dyDescent="0.25">
      <c r="C62" s="6" t="s">
        <v>14</v>
      </c>
      <c r="D62" s="6">
        <v>19</v>
      </c>
      <c r="E62" s="6">
        <v>342</v>
      </c>
      <c r="F62" s="6">
        <v>6498</v>
      </c>
      <c r="G62" t="str">
        <f t="shared" si="0"/>
        <v>High</v>
      </c>
      <c r="H62" t="str" cm="1">
        <f t="array" ref="H62">_xlfn.IFS(F49&gt;8000,"Very High",F49&gt;5000,"High",F49&gt;3000,"Moderate",F49&lt;=3000,"Low")</f>
        <v>Low</v>
      </c>
      <c r="I62" s="25">
        <f t="shared" si="1"/>
        <v>342</v>
      </c>
      <c r="J62" t="str">
        <f t="shared" si="2"/>
        <v>Regular</v>
      </c>
    </row>
    <row r="63" spans="3:10" x14ac:dyDescent="0.25">
      <c r="C63" s="7" t="s">
        <v>46</v>
      </c>
      <c r="D63" s="7">
        <v>2</v>
      </c>
      <c r="E63" s="7">
        <v>162</v>
      </c>
      <c r="F63" s="7">
        <v>324</v>
      </c>
      <c r="G63" t="str">
        <f t="shared" si="0"/>
        <v>Low</v>
      </c>
      <c r="H63" t="str" cm="1">
        <f t="array" ref="H63">_xlfn.IFS(F50&gt;8000,"Very High",F50&gt;5000,"High",F50&gt;3000,"Moderate",F50&lt;=3000,"Low")</f>
        <v>Low</v>
      </c>
      <c r="I63" s="25">
        <f t="shared" si="1"/>
        <v>162</v>
      </c>
      <c r="J63" t="str">
        <f t="shared" si="2"/>
        <v>Regular</v>
      </c>
    </row>
    <row r="64" spans="3:10" x14ac:dyDescent="0.25">
      <c r="C64" s="6" t="s">
        <v>40</v>
      </c>
      <c r="D64" s="6">
        <v>1</v>
      </c>
      <c r="E64" s="6">
        <v>316</v>
      </c>
      <c r="F64" s="6">
        <v>316</v>
      </c>
      <c r="G64" t="str">
        <f t="shared" si="0"/>
        <v>Low</v>
      </c>
      <c r="H64" t="str" cm="1">
        <f t="array" ref="H64">_xlfn.IFS(F51&gt;8000,"Very High",F51&gt;5000,"High",F51&gt;3000,"Moderate",F51&lt;=3000,"Low")</f>
        <v>Low</v>
      </c>
      <c r="I64" s="25">
        <f t="shared" si="1"/>
        <v>316</v>
      </c>
      <c r="J64" t="str">
        <f t="shared" si="2"/>
        <v>Regular</v>
      </c>
    </row>
    <row r="65" spans="3:10" x14ac:dyDescent="0.25">
      <c r="C65" s="7" t="s">
        <v>44</v>
      </c>
      <c r="D65" s="7">
        <v>2</v>
      </c>
      <c r="E65" s="7">
        <v>401</v>
      </c>
      <c r="F65" s="7">
        <v>802</v>
      </c>
      <c r="G65" t="str">
        <f t="shared" si="0"/>
        <v>Low</v>
      </c>
      <c r="H65" t="str" cm="1">
        <f t="array" ref="H65">_xlfn.IFS(F52&gt;8000,"Very High",F52&gt;5000,"High",F52&gt;3000,"Moderate",F52&lt;=3000,"Low")</f>
        <v>Moderate</v>
      </c>
      <c r="I65" s="25">
        <f t="shared" si="1"/>
        <v>401</v>
      </c>
      <c r="J65" t="str">
        <f t="shared" si="2"/>
        <v>Regular</v>
      </c>
    </row>
    <row r="66" spans="3:10" x14ac:dyDescent="0.25">
      <c r="C66" s="6" t="s">
        <v>10</v>
      </c>
      <c r="D66" s="6">
        <v>2</v>
      </c>
      <c r="E66" s="6">
        <v>443</v>
      </c>
      <c r="F66" s="6">
        <v>886</v>
      </c>
      <c r="G66" t="str">
        <f t="shared" si="0"/>
        <v>Low</v>
      </c>
      <c r="H66" t="str" cm="1">
        <f t="array" ref="H66">_xlfn.IFS(F53&gt;8000,"Very High",F53&gt;5000,"High",F53&gt;3000,"Moderate",F53&lt;=3000,"Low")</f>
        <v>Low</v>
      </c>
      <c r="I66" s="25">
        <f t="shared" si="1"/>
        <v>443</v>
      </c>
      <c r="J66" t="str">
        <f t="shared" si="2"/>
        <v>Regular</v>
      </c>
    </row>
    <row r="67" spans="3:10" x14ac:dyDescent="0.25">
      <c r="C67" s="7" t="s">
        <v>14</v>
      </c>
      <c r="D67" s="7">
        <v>2</v>
      </c>
      <c r="E67" s="7">
        <v>342</v>
      </c>
      <c r="F67" s="7">
        <v>684</v>
      </c>
      <c r="G67" t="str">
        <f t="shared" si="0"/>
        <v>Low</v>
      </c>
      <c r="H67" t="str" cm="1">
        <f t="array" ref="H67">_xlfn.IFS(F54&gt;8000,"Very High",F54&gt;5000,"High",F54&gt;3000,"Moderate",F54&lt;=3000,"Low")</f>
        <v>Low</v>
      </c>
      <c r="I67" s="25">
        <f t="shared" si="1"/>
        <v>342</v>
      </c>
      <c r="J67" t="str">
        <f t="shared" si="2"/>
        <v>Regular</v>
      </c>
    </row>
    <row r="68" spans="3:10" x14ac:dyDescent="0.25">
      <c r="C68" s="6" t="s">
        <v>14</v>
      </c>
      <c r="D68" s="6">
        <v>3</v>
      </c>
      <c r="E68" s="6">
        <v>498</v>
      </c>
      <c r="F68" s="6">
        <v>1494</v>
      </c>
      <c r="G68" t="str">
        <f t="shared" si="0"/>
        <v>Low</v>
      </c>
      <c r="H68" t="str" cm="1">
        <f t="array" ref="H68">_xlfn.IFS(F55&gt;8000,"Very High",F55&gt;5000,"High",F55&gt;3000,"Moderate",F55&lt;=3000,"Low")</f>
        <v>Low</v>
      </c>
      <c r="I68" s="25">
        <f t="shared" si="1"/>
        <v>498</v>
      </c>
      <c r="J68" t="str">
        <f t="shared" si="2"/>
        <v>Regular</v>
      </c>
    </row>
    <row r="69" spans="3:10" x14ac:dyDescent="0.25">
      <c r="C69" s="7" t="s">
        <v>10</v>
      </c>
      <c r="D69" s="7">
        <v>1</v>
      </c>
      <c r="E69" s="7">
        <v>100</v>
      </c>
      <c r="F69" s="7">
        <v>100</v>
      </c>
      <c r="G69" t="str">
        <f t="shared" si="0"/>
        <v>Low</v>
      </c>
      <c r="H69" t="str" cm="1">
        <f t="array" ref="H69">_xlfn.IFS(F56&gt;8000,"Very High",F56&gt;5000,"High",F56&gt;3000,"Moderate",F56&lt;=3000,"Low")</f>
        <v>Low</v>
      </c>
      <c r="I69" s="25">
        <f t="shared" si="1"/>
        <v>100</v>
      </c>
      <c r="J69" t="str">
        <f t="shared" si="2"/>
        <v>Regular</v>
      </c>
    </row>
    <row r="70" spans="3:10" x14ac:dyDescent="0.25">
      <c r="C70" s="6" t="s">
        <v>24</v>
      </c>
      <c r="D70" s="6">
        <v>2</v>
      </c>
      <c r="E70" s="6">
        <v>178</v>
      </c>
      <c r="F70" s="6">
        <v>356</v>
      </c>
      <c r="G70" t="str">
        <f t="shared" si="0"/>
        <v>Low</v>
      </c>
      <c r="H70" t="str" cm="1">
        <f t="array" ref="H70">_xlfn.IFS(F57&gt;8000,"Very High",F57&gt;5000,"High",F57&gt;3000,"Moderate",F57&lt;=3000,"Low")</f>
        <v>Low</v>
      </c>
      <c r="I70" s="25">
        <f t="shared" si="1"/>
        <v>178</v>
      </c>
      <c r="J70" t="str">
        <f t="shared" si="2"/>
        <v>Regular</v>
      </c>
    </row>
    <row r="71" spans="3:10" x14ac:dyDescent="0.25">
      <c r="C71" s="7" t="s">
        <v>27</v>
      </c>
      <c r="D71" s="7">
        <v>1</v>
      </c>
      <c r="E71" s="7">
        <v>352</v>
      </c>
      <c r="F71" s="7">
        <v>352</v>
      </c>
      <c r="G71" t="str">
        <f t="shared" si="0"/>
        <v>Low</v>
      </c>
      <c r="H71" t="str" cm="1">
        <f t="array" ref="H71">_xlfn.IFS(F58&gt;8000,"Very High",F58&gt;5000,"High",F58&gt;3000,"Moderate",F58&lt;=3000,"Low")</f>
        <v>Low</v>
      </c>
      <c r="I71" s="25">
        <f t="shared" si="1"/>
        <v>352</v>
      </c>
      <c r="J71" t="str">
        <f t="shared" si="2"/>
        <v>Regular</v>
      </c>
    </row>
    <row r="72" spans="3:10" x14ac:dyDescent="0.25">
      <c r="C72" s="6" t="s">
        <v>29</v>
      </c>
      <c r="D72" s="6">
        <v>1</v>
      </c>
      <c r="E72" s="6">
        <v>279</v>
      </c>
      <c r="F72" s="6">
        <v>279</v>
      </c>
      <c r="G72" t="str">
        <f t="shared" si="0"/>
        <v>Low</v>
      </c>
      <c r="H72" t="str" cm="1">
        <f t="array" ref="H72">_xlfn.IFS(F59&gt;8000,"Very High",F59&gt;5000,"High",F59&gt;3000,"Moderate",F59&lt;=3000,"Low")</f>
        <v>Low</v>
      </c>
      <c r="I72" s="25">
        <f t="shared" si="1"/>
        <v>279</v>
      </c>
      <c r="J72" t="str">
        <f t="shared" si="2"/>
        <v>Regular</v>
      </c>
    </row>
    <row r="73" spans="3:10" x14ac:dyDescent="0.25">
      <c r="C73" s="7" t="s">
        <v>32</v>
      </c>
      <c r="D73" s="7">
        <v>3</v>
      </c>
      <c r="E73" s="7">
        <v>300</v>
      </c>
      <c r="F73" s="7">
        <v>900</v>
      </c>
      <c r="G73" t="str">
        <f t="shared" si="0"/>
        <v>Low</v>
      </c>
      <c r="H73" t="str" cm="1">
        <f t="array" ref="H73">_xlfn.IFS(F60&gt;8000,"Very High",F60&gt;5000,"High",F60&gt;3000,"Moderate",F60&lt;=3000,"Low")</f>
        <v>Low</v>
      </c>
      <c r="I73" s="25">
        <f t="shared" si="1"/>
        <v>300</v>
      </c>
      <c r="J73" t="str">
        <f t="shared" si="2"/>
        <v>Regular</v>
      </c>
    </row>
    <row r="74" spans="3:10" x14ac:dyDescent="0.25">
      <c r="C74" s="6" t="s">
        <v>35</v>
      </c>
      <c r="D74" s="6">
        <v>1</v>
      </c>
      <c r="E74" s="6">
        <v>320</v>
      </c>
      <c r="F74" s="6">
        <v>320</v>
      </c>
      <c r="G74" t="str">
        <f t="shared" si="0"/>
        <v>Low</v>
      </c>
      <c r="H74" t="str" cm="1">
        <f t="array" ref="H74">_xlfn.IFS(F61&gt;8000,"Very High",F61&gt;5000,"High",F61&gt;3000,"Moderate",F61&lt;=3000,"Low")</f>
        <v>Low</v>
      </c>
      <c r="I74" s="25">
        <f t="shared" si="1"/>
        <v>320</v>
      </c>
      <c r="J74" t="str">
        <f t="shared" si="2"/>
        <v>Regular</v>
      </c>
    </row>
    <row r="75" spans="3:10" x14ac:dyDescent="0.25">
      <c r="C75" s="7" t="s">
        <v>37</v>
      </c>
      <c r="D75" s="7">
        <v>2</v>
      </c>
      <c r="E75" s="7">
        <v>350</v>
      </c>
      <c r="F75" s="7">
        <v>700</v>
      </c>
      <c r="G75" t="str">
        <f t="shared" si="0"/>
        <v>Low</v>
      </c>
      <c r="H75" t="str" cm="1">
        <f t="array" ref="H75">_xlfn.IFS(F62&gt;8000,"Very High",F62&gt;5000,"High",F62&gt;3000,"Moderate",F62&lt;=3000,"Low")</f>
        <v>High</v>
      </c>
      <c r="I75" s="25">
        <f t="shared" si="1"/>
        <v>350</v>
      </c>
      <c r="J75" t="str">
        <f t="shared" si="2"/>
        <v>Regular</v>
      </c>
    </row>
    <row r="76" spans="3:10" x14ac:dyDescent="0.25">
      <c r="C76" s="6" t="s">
        <v>40</v>
      </c>
      <c r="D76" s="6">
        <v>2</v>
      </c>
      <c r="E76" s="6">
        <v>231</v>
      </c>
      <c r="F76" s="6">
        <v>462</v>
      </c>
      <c r="G76" t="str">
        <f t="shared" si="0"/>
        <v>Low</v>
      </c>
      <c r="H76" t="str" cm="1">
        <f t="array" ref="H76">_xlfn.IFS(F63&gt;8000,"Very High",F63&gt;5000,"High",F63&gt;3000,"Moderate",F63&lt;=3000,"Low")</f>
        <v>Low</v>
      </c>
      <c r="I76" s="25">
        <f t="shared" si="1"/>
        <v>231</v>
      </c>
      <c r="J76" t="str">
        <f t="shared" si="2"/>
        <v>Regular</v>
      </c>
    </row>
    <row r="77" spans="3:10" x14ac:dyDescent="0.25">
      <c r="C77" s="7" t="s">
        <v>32</v>
      </c>
      <c r="D77" s="7">
        <v>4</v>
      </c>
      <c r="E77" s="7">
        <v>477</v>
      </c>
      <c r="F77" s="7">
        <v>1908</v>
      </c>
      <c r="G77" t="str">
        <f t="shared" si="0"/>
        <v>Low</v>
      </c>
      <c r="H77" t="str" cm="1">
        <f t="array" ref="H77">_xlfn.IFS(F64&gt;8000,"Very High",F64&gt;5000,"High",F64&gt;3000,"Moderate",F64&lt;=3000,"Low")</f>
        <v>Low</v>
      </c>
      <c r="I77" s="25">
        <f t="shared" si="1"/>
        <v>477</v>
      </c>
      <c r="J77" t="str">
        <f t="shared" si="2"/>
        <v>Regular</v>
      </c>
    </row>
    <row r="78" spans="3:10" x14ac:dyDescent="0.25">
      <c r="C78" s="6" t="s">
        <v>44</v>
      </c>
      <c r="D78" s="6">
        <v>3</v>
      </c>
      <c r="E78" s="6">
        <v>432</v>
      </c>
      <c r="F78" s="6">
        <v>1296</v>
      </c>
      <c r="G78" t="str">
        <f t="shared" si="0"/>
        <v>Low</v>
      </c>
      <c r="H78" t="str" cm="1">
        <f t="array" ref="H78">_xlfn.IFS(F65&gt;8000,"Very High",F65&gt;5000,"High",F65&gt;3000,"Moderate",F65&lt;=3000,"Low")</f>
        <v>Low</v>
      </c>
      <c r="I78" s="25">
        <f t="shared" si="1"/>
        <v>432</v>
      </c>
      <c r="J78" t="str">
        <f t="shared" si="2"/>
        <v>Regular</v>
      </c>
    </row>
    <row r="79" spans="3:10" x14ac:dyDescent="0.25">
      <c r="C79" s="7" t="s">
        <v>46</v>
      </c>
      <c r="D79" s="7">
        <v>2</v>
      </c>
      <c r="E79" s="7">
        <v>149</v>
      </c>
      <c r="F79" s="7">
        <v>298</v>
      </c>
      <c r="G79" t="str">
        <f t="shared" si="0"/>
        <v>Low</v>
      </c>
      <c r="H79" t="str" cm="1">
        <f t="array" ref="H79">_xlfn.IFS(F66&gt;8000,"Very High",F66&gt;5000,"High",F66&gt;3000,"Moderate",F66&lt;=3000,"Low")</f>
        <v>Low</v>
      </c>
      <c r="I79" s="25">
        <f t="shared" si="1"/>
        <v>149</v>
      </c>
      <c r="J79" t="str">
        <f t="shared" si="2"/>
        <v>Regular</v>
      </c>
    </row>
    <row r="80" spans="3:10" x14ac:dyDescent="0.25">
      <c r="C80" s="6" t="s">
        <v>40</v>
      </c>
      <c r="D80" s="6">
        <v>4</v>
      </c>
      <c r="E80" s="6">
        <v>403</v>
      </c>
      <c r="F80" s="6">
        <v>1612</v>
      </c>
      <c r="G80" t="str">
        <f t="shared" si="0"/>
        <v>Low</v>
      </c>
      <c r="H80" t="str" cm="1">
        <f t="array" ref="H80">_xlfn.IFS(F67&gt;8000,"Very High",F67&gt;5000,"High",F67&gt;3000,"Moderate",F67&lt;=3000,"Low")</f>
        <v>Low</v>
      </c>
      <c r="I80" s="25">
        <f t="shared" si="1"/>
        <v>403</v>
      </c>
      <c r="J80" t="str">
        <f t="shared" si="2"/>
        <v>Regular</v>
      </c>
    </row>
    <row r="81" spans="3:10" x14ac:dyDescent="0.25">
      <c r="C81" s="7" t="s">
        <v>29</v>
      </c>
      <c r="D81" s="7">
        <v>2</v>
      </c>
      <c r="E81" s="7">
        <v>489</v>
      </c>
      <c r="F81" s="7">
        <v>978</v>
      </c>
      <c r="G81" t="str">
        <f t="shared" ref="G81:G144" si="3">IF(F81&gt;5000, "High", "Low")</f>
        <v>Low</v>
      </c>
      <c r="H81" t="str" cm="1">
        <f t="array" ref="H81">_xlfn.IFS(F68&gt;8000,"Very High",F68&gt;5000,"High",F68&gt;3000,"Moderate",F68&lt;=3000,"Low")</f>
        <v>Low</v>
      </c>
      <c r="I81" s="25">
        <f t="shared" ref="I81:I144" si="4">IFERROR(F81/D81, "Error")</f>
        <v>489</v>
      </c>
      <c r="J81" t="str">
        <f t="shared" ref="J81:J144" si="5">IF(AND(D81&gt;10, E81&gt;500), "Bulk Order", "Regular")</f>
        <v>Regular</v>
      </c>
    </row>
    <row r="82" spans="3:10" x14ac:dyDescent="0.25">
      <c r="C82" s="6" t="s">
        <v>40</v>
      </c>
      <c r="D82" s="6">
        <v>15</v>
      </c>
      <c r="E82" s="6">
        <v>370</v>
      </c>
      <c r="F82" s="6">
        <v>5550</v>
      </c>
      <c r="G82" t="str">
        <f t="shared" si="3"/>
        <v>High</v>
      </c>
      <c r="H82" t="str" cm="1">
        <f t="array" ref="H82">_xlfn.IFS(F69&gt;8000,"Very High",F69&gt;5000,"High",F69&gt;3000,"Moderate",F69&lt;=3000,"Low")</f>
        <v>Low</v>
      </c>
      <c r="I82" s="25">
        <f t="shared" si="4"/>
        <v>370</v>
      </c>
      <c r="J82" t="str">
        <f t="shared" si="5"/>
        <v>Regular</v>
      </c>
    </row>
    <row r="83" spans="3:10" x14ac:dyDescent="0.25">
      <c r="C83" s="7" t="s">
        <v>40</v>
      </c>
      <c r="D83" s="7">
        <v>2</v>
      </c>
      <c r="E83" s="7">
        <v>191</v>
      </c>
      <c r="F83" s="7">
        <v>382</v>
      </c>
      <c r="G83" t="str">
        <f t="shared" si="3"/>
        <v>Low</v>
      </c>
      <c r="H83" t="str" cm="1">
        <f t="array" ref="H83">_xlfn.IFS(F70&gt;8000,"Very High",F70&gt;5000,"High",F70&gt;3000,"Moderate",F70&lt;=3000,"Low")</f>
        <v>Low</v>
      </c>
      <c r="I83" s="25">
        <f t="shared" si="4"/>
        <v>191</v>
      </c>
      <c r="J83" t="str">
        <f t="shared" si="5"/>
        <v>Regular</v>
      </c>
    </row>
    <row r="84" spans="3:10" x14ac:dyDescent="0.25">
      <c r="C84" s="6" t="s">
        <v>27</v>
      </c>
      <c r="D84" s="6">
        <v>1</v>
      </c>
      <c r="E84" s="6">
        <v>411</v>
      </c>
      <c r="F84" s="6">
        <v>411</v>
      </c>
      <c r="G84" t="str">
        <f t="shared" si="3"/>
        <v>Low</v>
      </c>
      <c r="H84" t="str" cm="1">
        <f t="array" ref="H84">_xlfn.IFS(F71&gt;8000,"Very High",F71&gt;5000,"High",F71&gt;3000,"Moderate",F71&lt;=3000,"Low")</f>
        <v>Low</v>
      </c>
      <c r="I84" s="25">
        <f t="shared" si="4"/>
        <v>411</v>
      </c>
      <c r="J84" t="str">
        <f t="shared" si="5"/>
        <v>Regular</v>
      </c>
    </row>
    <row r="85" spans="3:10" x14ac:dyDescent="0.25">
      <c r="C85" s="7" t="s">
        <v>37</v>
      </c>
      <c r="D85" s="7">
        <v>2</v>
      </c>
      <c r="E85" s="7">
        <v>296</v>
      </c>
      <c r="F85" s="7">
        <v>592</v>
      </c>
      <c r="G85" t="str">
        <f t="shared" si="3"/>
        <v>Low</v>
      </c>
      <c r="H85" t="str" cm="1">
        <f t="array" ref="H85">_xlfn.IFS(F72&gt;8000,"Very High",F72&gt;5000,"High",F72&gt;3000,"Moderate",F72&lt;=3000,"Low")</f>
        <v>Low</v>
      </c>
      <c r="I85" s="25">
        <f t="shared" si="4"/>
        <v>296</v>
      </c>
      <c r="J85" t="str">
        <f t="shared" si="5"/>
        <v>Regular</v>
      </c>
    </row>
    <row r="86" spans="3:10" x14ac:dyDescent="0.25">
      <c r="C86" s="6" t="s">
        <v>46</v>
      </c>
      <c r="D86" s="6">
        <v>3</v>
      </c>
      <c r="E86" s="6">
        <v>203</v>
      </c>
      <c r="F86" s="6">
        <v>609</v>
      </c>
      <c r="G86" t="str">
        <f t="shared" si="3"/>
        <v>Low</v>
      </c>
      <c r="H86" t="str" cm="1">
        <f t="array" ref="H86">_xlfn.IFS(F73&gt;8000,"Very High",F73&gt;5000,"High",F73&gt;3000,"Moderate",F73&lt;=3000,"Low")</f>
        <v>Low</v>
      </c>
      <c r="I86" s="25">
        <f t="shared" si="4"/>
        <v>203</v>
      </c>
      <c r="J86" t="str">
        <f t="shared" si="5"/>
        <v>Regular</v>
      </c>
    </row>
    <row r="87" spans="3:10" x14ac:dyDescent="0.25">
      <c r="C87" s="7" t="s">
        <v>37</v>
      </c>
      <c r="D87" s="7">
        <v>1</v>
      </c>
      <c r="E87" s="7">
        <v>151</v>
      </c>
      <c r="F87" s="7">
        <v>151</v>
      </c>
      <c r="G87" t="str">
        <f t="shared" si="3"/>
        <v>Low</v>
      </c>
      <c r="H87" t="str" cm="1">
        <f t="array" ref="H87">_xlfn.IFS(F74&gt;8000,"Very High",F74&gt;5000,"High",F74&gt;3000,"Moderate",F74&lt;=3000,"Low")</f>
        <v>Low</v>
      </c>
      <c r="I87" s="25">
        <f t="shared" si="4"/>
        <v>151</v>
      </c>
      <c r="J87" t="str">
        <f t="shared" si="5"/>
        <v>Regular</v>
      </c>
    </row>
    <row r="88" spans="3:10" x14ac:dyDescent="0.25">
      <c r="C88" s="6" t="s">
        <v>32</v>
      </c>
      <c r="D88" s="6">
        <v>3</v>
      </c>
      <c r="E88" s="6">
        <v>262</v>
      </c>
      <c r="F88" s="6">
        <v>786</v>
      </c>
      <c r="G88" t="str">
        <f t="shared" si="3"/>
        <v>Low</v>
      </c>
      <c r="H88" t="str" cm="1">
        <f t="array" ref="H88">_xlfn.IFS(F75&gt;8000,"Very High",F75&gt;5000,"High",F75&gt;3000,"Moderate",F75&lt;=3000,"Low")</f>
        <v>Low</v>
      </c>
      <c r="I88" s="25">
        <f t="shared" si="4"/>
        <v>262</v>
      </c>
      <c r="J88" t="str">
        <f t="shared" si="5"/>
        <v>Regular</v>
      </c>
    </row>
    <row r="89" spans="3:10" x14ac:dyDescent="0.25">
      <c r="C89" s="7" t="s">
        <v>29</v>
      </c>
      <c r="D89" s="7">
        <v>1</v>
      </c>
      <c r="E89" s="7">
        <v>201</v>
      </c>
      <c r="F89" s="7">
        <v>201</v>
      </c>
      <c r="G89" t="str">
        <f t="shared" si="3"/>
        <v>Low</v>
      </c>
      <c r="H89" t="str" cm="1">
        <f t="array" ref="H89">_xlfn.IFS(F76&gt;8000,"Very High",F76&gt;5000,"High",F76&gt;3000,"Moderate",F76&lt;=3000,"Low")</f>
        <v>Low</v>
      </c>
      <c r="I89" s="25">
        <f t="shared" si="4"/>
        <v>201</v>
      </c>
      <c r="J89" t="str">
        <f t="shared" si="5"/>
        <v>Regular</v>
      </c>
    </row>
    <row r="90" spans="3:10" x14ac:dyDescent="0.25">
      <c r="C90" s="6" t="s">
        <v>40</v>
      </c>
      <c r="D90" s="6">
        <v>2</v>
      </c>
      <c r="E90" s="6">
        <v>474</v>
      </c>
      <c r="F90" s="6">
        <v>948</v>
      </c>
      <c r="G90" t="str">
        <f t="shared" si="3"/>
        <v>Low</v>
      </c>
      <c r="H90" t="str" cm="1">
        <f t="array" ref="H90">_xlfn.IFS(F77&gt;8000,"Very High",F77&gt;5000,"High",F77&gt;3000,"Moderate",F77&lt;=3000,"Low")</f>
        <v>Low</v>
      </c>
      <c r="I90" s="25">
        <f t="shared" si="4"/>
        <v>474</v>
      </c>
      <c r="J90" t="str">
        <f t="shared" si="5"/>
        <v>Regular</v>
      </c>
    </row>
    <row r="91" spans="3:10" x14ac:dyDescent="0.25">
      <c r="C91" s="7" t="s">
        <v>32</v>
      </c>
      <c r="D91" s="7">
        <v>2</v>
      </c>
      <c r="E91" s="7">
        <v>406</v>
      </c>
      <c r="F91" s="7">
        <v>812</v>
      </c>
      <c r="G91" t="str">
        <f t="shared" si="3"/>
        <v>Low</v>
      </c>
      <c r="H91" t="str" cm="1">
        <f t="array" ref="H91">_xlfn.IFS(F78&gt;8000,"Very High",F78&gt;5000,"High",F78&gt;3000,"Moderate",F78&lt;=3000,"Low")</f>
        <v>Low</v>
      </c>
      <c r="I91" s="25">
        <f t="shared" si="4"/>
        <v>406</v>
      </c>
      <c r="J91" t="str">
        <f t="shared" si="5"/>
        <v>Regular</v>
      </c>
    </row>
    <row r="92" spans="3:10" x14ac:dyDescent="0.25">
      <c r="C92" s="6" t="s">
        <v>24</v>
      </c>
      <c r="D92" s="6">
        <v>2</v>
      </c>
      <c r="E92" s="6">
        <v>236</v>
      </c>
      <c r="F92" s="6">
        <v>472</v>
      </c>
      <c r="G92" t="str">
        <f t="shared" si="3"/>
        <v>Low</v>
      </c>
      <c r="H92" t="str" cm="1">
        <f t="array" ref="H92">_xlfn.IFS(F79&gt;8000,"Very High",F79&gt;5000,"High",F79&gt;3000,"Moderate",F79&lt;=3000,"Low")</f>
        <v>Low</v>
      </c>
      <c r="I92" s="25">
        <f t="shared" si="4"/>
        <v>236</v>
      </c>
      <c r="J92" t="str">
        <f t="shared" si="5"/>
        <v>Regular</v>
      </c>
    </row>
    <row r="93" spans="3:10" x14ac:dyDescent="0.25">
      <c r="C93" s="7" t="s">
        <v>27</v>
      </c>
      <c r="D93" s="7">
        <v>3</v>
      </c>
      <c r="E93" s="7">
        <v>482</v>
      </c>
      <c r="F93" s="7">
        <v>1446</v>
      </c>
      <c r="G93" t="str">
        <f t="shared" si="3"/>
        <v>Low</v>
      </c>
      <c r="H93" t="str" cm="1">
        <f t="array" ref="H93">_xlfn.IFS(F80&gt;8000,"Very High",F80&gt;5000,"High",F80&gt;3000,"Moderate",F80&lt;=3000,"Low")</f>
        <v>Low</v>
      </c>
      <c r="I93" s="25">
        <f t="shared" si="4"/>
        <v>482</v>
      </c>
      <c r="J93" t="str">
        <f t="shared" si="5"/>
        <v>Regular</v>
      </c>
    </row>
    <row r="94" spans="3:10" x14ac:dyDescent="0.25">
      <c r="C94" s="6" t="s">
        <v>37</v>
      </c>
      <c r="D94" s="6">
        <v>2</v>
      </c>
      <c r="E94" s="6">
        <v>210</v>
      </c>
      <c r="F94" s="6">
        <v>420</v>
      </c>
      <c r="G94" t="str">
        <f t="shared" si="3"/>
        <v>Low</v>
      </c>
      <c r="H94" t="str" cm="1">
        <f t="array" ref="H94">_xlfn.IFS(F81&gt;8000,"Very High",F81&gt;5000,"High",F81&gt;3000,"Moderate",F81&lt;=3000,"Low")</f>
        <v>Low</v>
      </c>
      <c r="I94" s="25">
        <f t="shared" si="4"/>
        <v>210</v>
      </c>
      <c r="J94" t="str">
        <f t="shared" si="5"/>
        <v>Regular</v>
      </c>
    </row>
    <row r="95" spans="3:10" x14ac:dyDescent="0.25">
      <c r="C95" s="7" t="s">
        <v>46</v>
      </c>
      <c r="D95" s="7">
        <v>2</v>
      </c>
      <c r="E95" s="7">
        <v>178</v>
      </c>
      <c r="F95" s="7">
        <v>356</v>
      </c>
      <c r="G95" t="str">
        <f t="shared" si="3"/>
        <v>Low</v>
      </c>
      <c r="H95" t="str" cm="1">
        <f t="array" ref="H95">_xlfn.IFS(F82&gt;8000,"Very High",F82&gt;5000,"High",F82&gt;3000,"Moderate",F82&lt;=3000,"Low")</f>
        <v>High</v>
      </c>
      <c r="I95" s="25">
        <f t="shared" si="4"/>
        <v>178</v>
      </c>
      <c r="J95" t="str">
        <f t="shared" si="5"/>
        <v>Regular</v>
      </c>
    </row>
    <row r="96" spans="3:10" x14ac:dyDescent="0.25">
      <c r="C96" s="6" t="s">
        <v>32</v>
      </c>
      <c r="D96" s="6">
        <v>3</v>
      </c>
      <c r="E96" s="6">
        <v>180</v>
      </c>
      <c r="F96" s="6">
        <v>540</v>
      </c>
      <c r="G96" t="str">
        <f t="shared" si="3"/>
        <v>Low</v>
      </c>
      <c r="H96" t="str" cm="1">
        <f t="array" ref="H96">_xlfn.IFS(F83&gt;8000,"Very High",F83&gt;5000,"High",F83&gt;3000,"Moderate",F83&lt;=3000,"Low")</f>
        <v>Low</v>
      </c>
      <c r="I96" s="25">
        <f t="shared" si="4"/>
        <v>180</v>
      </c>
      <c r="J96" t="str">
        <f t="shared" si="5"/>
        <v>Regular</v>
      </c>
    </row>
    <row r="97" spans="3:10" x14ac:dyDescent="0.25">
      <c r="C97" s="7" t="s">
        <v>44</v>
      </c>
      <c r="D97" s="7">
        <v>2</v>
      </c>
      <c r="E97" s="7">
        <v>224</v>
      </c>
      <c r="F97" s="7">
        <v>448</v>
      </c>
      <c r="G97" t="str">
        <f t="shared" si="3"/>
        <v>Low</v>
      </c>
      <c r="H97" t="str" cm="1">
        <f t="array" ref="H97">_xlfn.IFS(F84&gt;8000,"Very High",F84&gt;5000,"High",F84&gt;3000,"Moderate",F84&lt;=3000,"Low")</f>
        <v>Low</v>
      </c>
      <c r="I97" s="25">
        <f t="shared" si="4"/>
        <v>224</v>
      </c>
      <c r="J97" t="str">
        <f t="shared" si="5"/>
        <v>Regular</v>
      </c>
    </row>
    <row r="98" spans="3:10" x14ac:dyDescent="0.25">
      <c r="C98" s="6" t="s">
        <v>14</v>
      </c>
      <c r="D98" s="6">
        <v>1</v>
      </c>
      <c r="E98" s="6">
        <v>203</v>
      </c>
      <c r="F98" s="6">
        <v>203</v>
      </c>
      <c r="G98" t="str">
        <f t="shared" si="3"/>
        <v>Low</v>
      </c>
      <c r="H98" t="str" cm="1">
        <f t="array" ref="H98">_xlfn.IFS(F85&gt;8000,"Very High",F85&gt;5000,"High",F85&gt;3000,"Moderate",F85&lt;=3000,"Low")</f>
        <v>Low</v>
      </c>
      <c r="I98" s="25">
        <f t="shared" si="4"/>
        <v>203</v>
      </c>
      <c r="J98" t="str">
        <f t="shared" si="5"/>
        <v>Regular</v>
      </c>
    </row>
    <row r="99" spans="3:10" x14ac:dyDescent="0.25">
      <c r="C99" s="7" t="s">
        <v>44</v>
      </c>
      <c r="D99" s="7">
        <v>1</v>
      </c>
      <c r="E99" s="7">
        <v>261</v>
      </c>
      <c r="F99" s="7">
        <v>261</v>
      </c>
      <c r="G99" t="str">
        <f t="shared" si="3"/>
        <v>Low</v>
      </c>
      <c r="H99" t="str" cm="1">
        <f t="array" ref="H99">_xlfn.IFS(F86&gt;8000,"Very High",F86&gt;5000,"High",F86&gt;3000,"Moderate",F86&lt;=3000,"Low")</f>
        <v>Low</v>
      </c>
      <c r="I99" s="25">
        <f t="shared" si="4"/>
        <v>261</v>
      </c>
      <c r="J99" t="str">
        <f t="shared" si="5"/>
        <v>Regular</v>
      </c>
    </row>
    <row r="100" spans="3:10" x14ac:dyDescent="0.25">
      <c r="C100" s="6" t="s">
        <v>27</v>
      </c>
      <c r="D100" s="6">
        <v>1</v>
      </c>
      <c r="E100" s="6">
        <v>415</v>
      </c>
      <c r="F100" s="6">
        <v>415</v>
      </c>
      <c r="G100" t="str">
        <f t="shared" si="3"/>
        <v>Low</v>
      </c>
      <c r="H100" t="str" cm="1">
        <f t="array" ref="H100">_xlfn.IFS(F87&gt;8000,"Very High",F87&gt;5000,"High",F87&gt;3000,"Moderate",F87&lt;=3000,"Low")</f>
        <v>Low</v>
      </c>
      <c r="I100" s="25">
        <f t="shared" si="4"/>
        <v>415</v>
      </c>
      <c r="J100" t="str">
        <f t="shared" si="5"/>
        <v>Regular</v>
      </c>
    </row>
    <row r="101" spans="3:10" x14ac:dyDescent="0.25">
      <c r="C101" s="7" t="s">
        <v>37</v>
      </c>
      <c r="D101" s="7">
        <v>2</v>
      </c>
      <c r="E101" s="7">
        <v>441</v>
      </c>
      <c r="F101" s="7">
        <v>882</v>
      </c>
      <c r="G101" t="str">
        <f t="shared" si="3"/>
        <v>Low</v>
      </c>
      <c r="H101" t="str" cm="1">
        <f t="array" ref="H101">_xlfn.IFS(F88&gt;8000,"Very High",F88&gt;5000,"High",F88&gt;3000,"Moderate",F88&lt;=3000,"Low")</f>
        <v>Low</v>
      </c>
      <c r="I101" s="25">
        <f t="shared" si="4"/>
        <v>441</v>
      </c>
      <c r="J101" t="str">
        <f t="shared" si="5"/>
        <v>Regular</v>
      </c>
    </row>
    <row r="102" spans="3:10" x14ac:dyDescent="0.25">
      <c r="C102" s="6" t="s">
        <v>35</v>
      </c>
      <c r="D102" s="6">
        <v>3</v>
      </c>
      <c r="E102" s="6">
        <v>380</v>
      </c>
      <c r="F102" s="6">
        <v>1140</v>
      </c>
      <c r="G102" t="str">
        <f t="shared" si="3"/>
        <v>Low</v>
      </c>
      <c r="H102" t="str" cm="1">
        <f t="array" ref="H102">_xlfn.IFS(F89&gt;8000,"Very High",F89&gt;5000,"High",F89&gt;3000,"Moderate",F89&lt;=3000,"Low")</f>
        <v>Low</v>
      </c>
      <c r="I102" s="25">
        <f t="shared" si="4"/>
        <v>380</v>
      </c>
      <c r="J102" t="str">
        <f t="shared" si="5"/>
        <v>Regular</v>
      </c>
    </row>
    <row r="103" spans="3:10" x14ac:dyDescent="0.25">
      <c r="C103" s="7" t="s">
        <v>29</v>
      </c>
      <c r="D103" s="7">
        <v>3</v>
      </c>
      <c r="E103" s="7">
        <v>176</v>
      </c>
      <c r="F103" s="7">
        <v>528</v>
      </c>
      <c r="G103" t="str">
        <f t="shared" si="3"/>
        <v>Low</v>
      </c>
      <c r="H103" t="str" cm="1">
        <f t="array" ref="H103">_xlfn.IFS(F90&gt;8000,"Very High",F90&gt;5000,"High",F90&gt;3000,"Moderate",F90&lt;=3000,"Low")</f>
        <v>Low</v>
      </c>
      <c r="I103" s="25">
        <f t="shared" si="4"/>
        <v>176</v>
      </c>
      <c r="J103" t="str">
        <f t="shared" si="5"/>
        <v>Regular</v>
      </c>
    </row>
    <row r="104" spans="3:10" x14ac:dyDescent="0.25">
      <c r="C104" s="6" t="s">
        <v>46</v>
      </c>
      <c r="D104" s="6">
        <v>2</v>
      </c>
      <c r="E104" s="6">
        <v>414</v>
      </c>
      <c r="F104" s="6">
        <v>828</v>
      </c>
      <c r="G104" t="str">
        <f t="shared" si="3"/>
        <v>Low</v>
      </c>
      <c r="H104" t="str" cm="1">
        <f t="array" ref="H104">_xlfn.IFS(F91&gt;8000,"Very High",F91&gt;5000,"High",F91&gt;3000,"Moderate",F91&lt;=3000,"Low")</f>
        <v>Low</v>
      </c>
      <c r="I104" s="25">
        <f t="shared" si="4"/>
        <v>414</v>
      </c>
      <c r="J104" t="str">
        <f t="shared" si="5"/>
        <v>Regular</v>
      </c>
    </row>
    <row r="105" spans="3:10" x14ac:dyDescent="0.25">
      <c r="C105" s="7" t="s">
        <v>40</v>
      </c>
      <c r="D105" s="7">
        <v>3</v>
      </c>
      <c r="E105" s="7">
        <v>395</v>
      </c>
      <c r="F105" s="7">
        <v>1185</v>
      </c>
      <c r="G105" t="str">
        <f t="shared" si="3"/>
        <v>Low</v>
      </c>
      <c r="H105" t="str" cm="1">
        <f t="array" ref="H105">_xlfn.IFS(F92&gt;8000,"Very High",F92&gt;5000,"High",F92&gt;3000,"Moderate",F92&lt;=3000,"Low")</f>
        <v>Low</v>
      </c>
      <c r="I105" s="25">
        <f t="shared" si="4"/>
        <v>395</v>
      </c>
      <c r="J105" t="str">
        <f t="shared" si="5"/>
        <v>Regular</v>
      </c>
    </row>
    <row r="106" spans="3:10" x14ac:dyDescent="0.25">
      <c r="C106" s="6" t="s">
        <v>37</v>
      </c>
      <c r="D106" s="6">
        <v>3</v>
      </c>
      <c r="E106" s="6">
        <v>496</v>
      </c>
      <c r="F106" s="6">
        <v>1488</v>
      </c>
      <c r="G106" t="str">
        <f t="shared" si="3"/>
        <v>Low</v>
      </c>
      <c r="H106" t="str" cm="1">
        <f t="array" ref="H106">_xlfn.IFS(F93&gt;8000,"Very High",F93&gt;5000,"High",F93&gt;3000,"Moderate",F93&lt;=3000,"Low")</f>
        <v>Low</v>
      </c>
      <c r="I106" s="25">
        <f t="shared" si="4"/>
        <v>496</v>
      </c>
      <c r="J106" t="str">
        <f t="shared" si="5"/>
        <v>Regular</v>
      </c>
    </row>
    <row r="107" spans="3:10" x14ac:dyDescent="0.25">
      <c r="C107" s="7" t="s">
        <v>10</v>
      </c>
      <c r="D107" s="7">
        <v>3</v>
      </c>
      <c r="E107" s="7">
        <v>337</v>
      </c>
      <c r="F107" s="7">
        <v>1011</v>
      </c>
      <c r="G107" t="str">
        <f t="shared" si="3"/>
        <v>Low</v>
      </c>
      <c r="H107" t="str" cm="1">
        <f t="array" ref="H107">_xlfn.IFS(F94&gt;8000,"Very High",F94&gt;5000,"High",F94&gt;3000,"Moderate",F94&lt;=3000,"Low")</f>
        <v>Low</v>
      </c>
      <c r="I107" s="25">
        <f t="shared" si="4"/>
        <v>337</v>
      </c>
      <c r="J107" t="str">
        <f t="shared" si="5"/>
        <v>Regular</v>
      </c>
    </row>
    <row r="108" spans="3:10" x14ac:dyDescent="0.25">
      <c r="C108" s="6" t="s">
        <v>27</v>
      </c>
      <c r="D108" s="6">
        <v>3</v>
      </c>
      <c r="E108" s="6">
        <v>398</v>
      </c>
      <c r="F108" s="6">
        <v>1194</v>
      </c>
      <c r="G108" t="str">
        <f t="shared" si="3"/>
        <v>Low</v>
      </c>
      <c r="H108" t="str" cm="1">
        <f t="array" ref="H108">_xlfn.IFS(F95&gt;8000,"Very High",F95&gt;5000,"High",F95&gt;3000,"Moderate",F95&lt;=3000,"Low")</f>
        <v>Low</v>
      </c>
      <c r="I108" s="25">
        <f t="shared" si="4"/>
        <v>398</v>
      </c>
      <c r="J108" t="str">
        <f t="shared" si="5"/>
        <v>Regular</v>
      </c>
    </row>
    <row r="109" spans="3:10" x14ac:dyDescent="0.25">
      <c r="C109" s="7" t="s">
        <v>44</v>
      </c>
      <c r="D109" s="7">
        <v>1</v>
      </c>
      <c r="E109" s="7">
        <v>485</v>
      </c>
      <c r="F109" s="7">
        <v>485</v>
      </c>
      <c r="G109" t="str">
        <f t="shared" si="3"/>
        <v>Low</v>
      </c>
      <c r="H109" t="str" cm="1">
        <f t="array" ref="H109">_xlfn.IFS(F96&gt;8000,"Very High",F96&gt;5000,"High",F96&gt;3000,"Moderate",F96&lt;=3000,"Low")</f>
        <v>Low</v>
      </c>
      <c r="I109" s="25">
        <f t="shared" si="4"/>
        <v>485</v>
      </c>
      <c r="J109" t="str">
        <f t="shared" si="5"/>
        <v>Regular</v>
      </c>
    </row>
    <row r="110" spans="3:10" x14ac:dyDescent="0.25">
      <c r="C110" s="6" t="s">
        <v>32</v>
      </c>
      <c r="D110" s="6">
        <v>3</v>
      </c>
      <c r="E110" s="6">
        <v>285</v>
      </c>
      <c r="F110" s="6">
        <v>855</v>
      </c>
      <c r="G110" t="str">
        <f t="shared" si="3"/>
        <v>Low</v>
      </c>
      <c r="H110" t="str" cm="1">
        <f t="array" ref="H110">_xlfn.IFS(F97&gt;8000,"Very High",F97&gt;5000,"High",F97&gt;3000,"Moderate",F97&lt;=3000,"Low")</f>
        <v>Low</v>
      </c>
      <c r="I110" s="25">
        <f t="shared" si="4"/>
        <v>285</v>
      </c>
      <c r="J110" t="str">
        <f t="shared" si="5"/>
        <v>Regular</v>
      </c>
    </row>
    <row r="111" spans="3:10" x14ac:dyDescent="0.25">
      <c r="C111" s="7" t="s">
        <v>10</v>
      </c>
      <c r="D111" s="7">
        <v>21</v>
      </c>
      <c r="E111" s="7">
        <v>418</v>
      </c>
      <c r="F111" s="7">
        <v>8778</v>
      </c>
      <c r="G111" t="str">
        <f t="shared" si="3"/>
        <v>High</v>
      </c>
      <c r="H111" t="str" cm="1">
        <f t="array" ref="H111">_xlfn.IFS(F98&gt;8000,"Very High",F98&gt;5000,"High",F98&gt;3000,"Moderate",F98&lt;=3000,"Low")</f>
        <v>Low</v>
      </c>
      <c r="I111" s="25">
        <f t="shared" si="4"/>
        <v>418</v>
      </c>
      <c r="J111" t="str">
        <f t="shared" si="5"/>
        <v>Regular</v>
      </c>
    </row>
    <row r="112" spans="3:10" x14ac:dyDescent="0.25">
      <c r="C112" s="6" t="s">
        <v>37</v>
      </c>
      <c r="D112" s="6">
        <v>2</v>
      </c>
      <c r="E112" s="6">
        <v>130</v>
      </c>
      <c r="F112" s="6">
        <v>260</v>
      </c>
      <c r="G112" t="str">
        <f t="shared" si="3"/>
        <v>Low</v>
      </c>
      <c r="H112" t="str" cm="1">
        <f t="array" ref="H112">_xlfn.IFS(F99&gt;8000,"Very High",F99&gt;5000,"High",F99&gt;3000,"Moderate",F99&lt;=3000,"Low")</f>
        <v>Low</v>
      </c>
      <c r="I112" s="25">
        <f t="shared" si="4"/>
        <v>130</v>
      </c>
      <c r="J112" t="str">
        <f t="shared" si="5"/>
        <v>Regular</v>
      </c>
    </row>
    <row r="113" spans="3:10" x14ac:dyDescent="0.25">
      <c r="C113" s="7" t="s">
        <v>37</v>
      </c>
      <c r="D113" s="7">
        <v>3</v>
      </c>
      <c r="E113" s="7">
        <v>188</v>
      </c>
      <c r="F113" s="7">
        <v>564</v>
      </c>
      <c r="G113" t="str">
        <f t="shared" si="3"/>
        <v>Low</v>
      </c>
      <c r="H113" t="str" cm="1">
        <f t="array" ref="H113">_xlfn.IFS(F100&gt;8000,"Very High",F100&gt;5000,"High",F100&gt;3000,"Moderate",F100&lt;=3000,"Low")</f>
        <v>Low</v>
      </c>
      <c r="I113" s="25">
        <f t="shared" si="4"/>
        <v>188</v>
      </c>
      <c r="J113" t="str">
        <f t="shared" si="5"/>
        <v>Regular</v>
      </c>
    </row>
    <row r="114" spans="3:10" x14ac:dyDescent="0.25">
      <c r="C114" s="6" t="s">
        <v>29</v>
      </c>
      <c r="D114" s="6">
        <v>12</v>
      </c>
      <c r="E114" s="6">
        <v>157</v>
      </c>
      <c r="F114" s="6">
        <v>1884</v>
      </c>
      <c r="G114" t="str">
        <f t="shared" si="3"/>
        <v>Low</v>
      </c>
      <c r="H114" t="str" cm="1">
        <f t="array" ref="H114">_xlfn.IFS(F101&gt;8000,"Very High",F101&gt;5000,"High",F101&gt;3000,"Moderate",F101&lt;=3000,"Low")</f>
        <v>Low</v>
      </c>
      <c r="I114" s="25">
        <f t="shared" si="4"/>
        <v>157</v>
      </c>
      <c r="J114" t="str">
        <f t="shared" si="5"/>
        <v>Regular</v>
      </c>
    </row>
    <row r="115" spans="3:10" x14ac:dyDescent="0.25">
      <c r="C115" s="7" t="s">
        <v>37</v>
      </c>
      <c r="D115" s="7">
        <v>3</v>
      </c>
      <c r="E115" s="7">
        <v>262</v>
      </c>
      <c r="F115" s="7">
        <v>786</v>
      </c>
      <c r="G115" t="str">
        <f t="shared" si="3"/>
        <v>Low</v>
      </c>
      <c r="H115" t="str" cm="1">
        <f t="array" ref="H115">_xlfn.IFS(F102&gt;8000,"Very High",F102&gt;5000,"High",F102&gt;3000,"Moderate",F102&lt;=3000,"Low")</f>
        <v>Low</v>
      </c>
      <c r="I115" s="25">
        <f t="shared" si="4"/>
        <v>262</v>
      </c>
      <c r="J115" t="str">
        <f t="shared" si="5"/>
        <v>Regular</v>
      </c>
    </row>
    <row r="116" spans="3:10" x14ac:dyDescent="0.25">
      <c r="C116" s="6" t="s">
        <v>27</v>
      </c>
      <c r="D116" s="6">
        <v>2</v>
      </c>
      <c r="E116" s="6">
        <v>326</v>
      </c>
      <c r="F116" s="6">
        <v>652</v>
      </c>
      <c r="G116" t="str">
        <f t="shared" si="3"/>
        <v>Low</v>
      </c>
      <c r="H116" t="str" cm="1">
        <f t="array" ref="H116">_xlfn.IFS(F103&gt;8000,"Very High",F103&gt;5000,"High",F103&gt;3000,"Moderate",F103&lt;=3000,"Low")</f>
        <v>Low</v>
      </c>
      <c r="I116" s="25">
        <f t="shared" si="4"/>
        <v>326</v>
      </c>
      <c r="J116" t="str">
        <f t="shared" si="5"/>
        <v>Regular</v>
      </c>
    </row>
    <row r="117" spans="3:10" x14ac:dyDescent="0.25">
      <c r="C117" s="7" t="s">
        <v>27</v>
      </c>
      <c r="D117" s="7">
        <v>2</v>
      </c>
      <c r="E117" s="7">
        <v>323</v>
      </c>
      <c r="F117" s="7">
        <v>646</v>
      </c>
      <c r="G117" t="str">
        <f t="shared" si="3"/>
        <v>Low</v>
      </c>
      <c r="H117" t="str" cm="1">
        <f t="array" ref="H117">_xlfn.IFS(F104&gt;8000,"Very High",F104&gt;5000,"High",F104&gt;3000,"Moderate",F104&lt;=3000,"Low")</f>
        <v>Low</v>
      </c>
      <c r="I117" s="25">
        <f t="shared" si="4"/>
        <v>323</v>
      </c>
      <c r="J117" t="str">
        <f t="shared" si="5"/>
        <v>Regular</v>
      </c>
    </row>
    <row r="118" spans="3:10" x14ac:dyDescent="0.25">
      <c r="C118" s="6" t="s">
        <v>37</v>
      </c>
      <c r="D118" s="6">
        <v>3</v>
      </c>
      <c r="E118" s="6">
        <v>191</v>
      </c>
      <c r="F118" s="6">
        <v>573</v>
      </c>
      <c r="G118" t="str">
        <f t="shared" si="3"/>
        <v>Low</v>
      </c>
      <c r="H118" t="str" cm="1">
        <f t="array" ref="H118">_xlfn.IFS(F105&gt;8000,"Very High",F105&gt;5000,"High",F105&gt;3000,"Moderate",F105&lt;=3000,"Low")</f>
        <v>Low</v>
      </c>
      <c r="I118" s="25">
        <f t="shared" si="4"/>
        <v>191</v>
      </c>
      <c r="J118" t="str">
        <f t="shared" si="5"/>
        <v>Regular</v>
      </c>
    </row>
    <row r="119" spans="3:10" x14ac:dyDescent="0.25">
      <c r="C119" s="7" t="s">
        <v>44</v>
      </c>
      <c r="D119" s="7">
        <v>1</v>
      </c>
      <c r="E119" s="7">
        <v>265</v>
      </c>
      <c r="F119" s="7">
        <v>265</v>
      </c>
      <c r="G119" t="str">
        <f t="shared" si="3"/>
        <v>Low</v>
      </c>
      <c r="H119" t="str" cm="1">
        <f t="array" ref="H119">_xlfn.IFS(F106&gt;8000,"Very High",F106&gt;5000,"High",F106&gt;3000,"Moderate",F106&lt;=3000,"Low")</f>
        <v>Low</v>
      </c>
      <c r="I119" s="25">
        <f t="shared" si="4"/>
        <v>265</v>
      </c>
      <c r="J119" t="str">
        <f t="shared" si="5"/>
        <v>Regular</v>
      </c>
    </row>
    <row r="120" spans="3:10" x14ac:dyDescent="0.25">
      <c r="C120" s="6" t="s">
        <v>44</v>
      </c>
      <c r="D120" s="6">
        <v>3</v>
      </c>
      <c r="E120" s="6">
        <v>414</v>
      </c>
      <c r="F120" s="6">
        <v>1242</v>
      </c>
      <c r="G120" t="str">
        <f t="shared" si="3"/>
        <v>Low</v>
      </c>
      <c r="H120" t="str" cm="1">
        <f t="array" ref="H120">_xlfn.IFS(F107&gt;8000,"Very High",F107&gt;5000,"High",F107&gt;3000,"Moderate",F107&lt;=3000,"Low")</f>
        <v>Low</v>
      </c>
      <c r="I120" s="25">
        <f t="shared" si="4"/>
        <v>414</v>
      </c>
      <c r="J120" t="str">
        <f t="shared" si="5"/>
        <v>Regular</v>
      </c>
    </row>
    <row r="121" spans="3:10" x14ac:dyDescent="0.25">
      <c r="C121" s="7" t="s">
        <v>27</v>
      </c>
      <c r="D121" s="7">
        <v>2</v>
      </c>
      <c r="E121" s="7">
        <v>252</v>
      </c>
      <c r="F121" s="7">
        <v>504</v>
      </c>
      <c r="G121" t="str">
        <f t="shared" si="3"/>
        <v>Low</v>
      </c>
      <c r="H121" t="str" cm="1">
        <f t="array" ref="H121">_xlfn.IFS(F108&gt;8000,"Very High",F108&gt;5000,"High",F108&gt;3000,"Moderate",F108&lt;=3000,"Low")</f>
        <v>Low</v>
      </c>
      <c r="I121" s="25">
        <f t="shared" si="4"/>
        <v>252</v>
      </c>
      <c r="J121" t="str">
        <f t="shared" si="5"/>
        <v>Regular</v>
      </c>
    </row>
    <row r="122" spans="3:10" x14ac:dyDescent="0.25">
      <c r="C122" s="6" t="s">
        <v>46</v>
      </c>
      <c r="D122" s="6">
        <v>1</v>
      </c>
      <c r="E122" s="6">
        <v>243</v>
      </c>
      <c r="F122" s="6">
        <v>243</v>
      </c>
      <c r="G122" t="str">
        <f t="shared" si="3"/>
        <v>Low</v>
      </c>
      <c r="H122" t="str" cm="1">
        <f t="array" ref="H122">_xlfn.IFS(F109&gt;8000,"Very High",F109&gt;5000,"High",F109&gt;3000,"Moderate",F109&lt;=3000,"Low")</f>
        <v>Low</v>
      </c>
      <c r="I122" s="25">
        <f t="shared" si="4"/>
        <v>243</v>
      </c>
      <c r="J122" t="str">
        <f t="shared" si="5"/>
        <v>Regular</v>
      </c>
    </row>
    <row r="123" spans="3:10" x14ac:dyDescent="0.25">
      <c r="C123" s="7" t="s">
        <v>44</v>
      </c>
      <c r="D123" s="7">
        <v>22</v>
      </c>
      <c r="E123" s="7">
        <v>491</v>
      </c>
      <c r="F123" s="7">
        <v>10802</v>
      </c>
      <c r="G123" t="str">
        <f t="shared" si="3"/>
        <v>High</v>
      </c>
      <c r="H123" t="str" cm="1">
        <f t="array" ref="H123">_xlfn.IFS(F110&gt;8000,"Very High",F110&gt;5000,"High",F110&gt;3000,"Moderate",F110&lt;=3000,"Low")</f>
        <v>Low</v>
      </c>
      <c r="I123" s="25">
        <f t="shared" si="4"/>
        <v>491</v>
      </c>
      <c r="J123" t="str">
        <f t="shared" si="5"/>
        <v>Regular</v>
      </c>
    </row>
    <row r="124" spans="3:10" x14ac:dyDescent="0.25">
      <c r="C124" s="6" t="s">
        <v>46</v>
      </c>
      <c r="D124" s="6">
        <v>2</v>
      </c>
      <c r="E124" s="6">
        <v>150</v>
      </c>
      <c r="F124" s="6">
        <v>300</v>
      </c>
      <c r="G124" t="str">
        <f t="shared" si="3"/>
        <v>Low</v>
      </c>
      <c r="H124" t="str" cm="1">
        <f t="array" ref="H124">_xlfn.IFS(F111&gt;8000,"Very High",F111&gt;5000,"High",F111&gt;3000,"Moderate",F111&lt;=3000,"Low")</f>
        <v>Very High</v>
      </c>
      <c r="I124" s="25">
        <f t="shared" si="4"/>
        <v>150</v>
      </c>
      <c r="J124" t="str">
        <f t="shared" si="5"/>
        <v>Regular</v>
      </c>
    </row>
    <row r="125" spans="3:10" x14ac:dyDescent="0.25">
      <c r="C125" s="7" t="s">
        <v>40</v>
      </c>
      <c r="D125" s="7">
        <v>1</v>
      </c>
      <c r="E125" s="7">
        <v>264</v>
      </c>
      <c r="F125" s="7">
        <v>264</v>
      </c>
      <c r="G125" t="str">
        <f t="shared" si="3"/>
        <v>Low</v>
      </c>
      <c r="H125" t="str" cm="1">
        <f t="array" ref="H125">_xlfn.IFS(F112&gt;8000,"Very High",F112&gt;5000,"High",F112&gt;3000,"Moderate",F112&lt;=3000,"Low")</f>
        <v>Low</v>
      </c>
      <c r="I125" s="25">
        <f t="shared" si="4"/>
        <v>264</v>
      </c>
      <c r="J125" t="str">
        <f t="shared" si="5"/>
        <v>Regular</v>
      </c>
    </row>
    <row r="126" spans="3:10" x14ac:dyDescent="0.25">
      <c r="C126" s="6" t="s">
        <v>10</v>
      </c>
      <c r="D126" s="6">
        <v>19</v>
      </c>
      <c r="E126" s="6">
        <v>136</v>
      </c>
      <c r="F126" s="6">
        <v>2584</v>
      </c>
      <c r="G126" t="str">
        <f t="shared" si="3"/>
        <v>Low</v>
      </c>
      <c r="H126" t="str" cm="1">
        <f t="array" ref="H126">_xlfn.IFS(F113&gt;8000,"Very High",F113&gt;5000,"High",F113&gt;3000,"Moderate",F113&lt;=3000,"Low")</f>
        <v>Low</v>
      </c>
      <c r="I126" s="25">
        <f t="shared" si="4"/>
        <v>136</v>
      </c>
      <c r="J126" t="str">
        <f t="shared" si="5"/>
        <v>Regular</v>
      </c>
    </row>
    <row r="127" spans="3:10" x14ac:dyDescent="0.25">
      <c r="C127" s="7" t="s">
        <v>32</v>
      </c>
      <c r="D127" s="7">
        <v>1</v>
      </c>
      <c r="E127" s="7">
        <v>254</v>
      </c>
      <c r="F127" s="7">
        <v>254</v>
      </c>
      <c r="G127" t="str">
        <f t="shared" si="3"/>
        <v>Low</v>
      </c>
      <c r="H127" t="str" cm="1">
        <f t="array" ref="H127">_xlfn.IFS(F114&gt;8000,"Very High",F114&gt;5000,"High",F114&gt;3000,"Moderate",F114&lt;=3000,"Low")</f>
        <v>Low</v>
      </c>
      <c r="I127" s="25">
        <f t="shared" si="4"/>
        <v>254</v>
      </c>
      <c r="J127" t="str">
        <f t="shared" si="5"/>
        <v>Regular</v>
      </c>
    </row>
    <row r="128" spans="3:10" x14ac:dyDescent="0.25">
      <c r="C128" s="6" t="s">
        <v>37</v>
      </c>
      <c r="D128" s="6">
        <v>2</v>
      </c>
      <c r="E128" s="6">
        <v>136</v>
      </c>
      <c r="F128" s="6">
        <v>272</v>
      </c>
      <c r="G128" t="str">
        <f t="shared" si="3"/>
        <v>Low</v>
      </c>
      <c r="H128" t="str" cm="1">
        <f t="array" ref="H128">_xlfn.IFS(F115&gt;8000,"Very High",F115&gt;5000,"High",F115&gt;3000,"Moderate",F115&lt;=3000,"Low")</f>
        <v>Low</v>
      </c>
      <c r="I128" s="25">
        <f t="shared" si="4"/>
        <v>136</v>
      </c>
      <c r="J128" t="str">
        <f t="shared" si="5"/>
        <v>Regular</v>
      </c>
    </row>
    <row r="129" spans="3:10" x14ac:dyDescent="0.25">
      <c r="C129" s="7" t="s">
        <v>32</v>
      </c>
      <c r="D129" s="7">
        <v>2</v>
      </c>
      <c r="E129" s="7">
        <v>450</v>
      </c>
      <c r="F129" s="7">
        <v>900</v>
      </c>
      <c r="G129" t="str">
        <f t="shared" si="3"/>
        <v>Low</v>
      </c>
      <c r="H129" t="str" cm="1">
        <f t="array" ref="H129">_xlfn.IFS(F116&gt;8000,"Very High",F116&gt;5000,"High",F116&gt;3000,"Moderate",F116&lt;=3000,"Low")</f>
        <v>Low</v>
      </c>
      <c r="I129" s="25">
        <f t="shared" si="4"/>
        <v>450</v>
      </c>
      <c r="J129" t="str">
        <f t="shared" si="5"/>
        <v>Regular</v>
      </c>
    </row>
    <row r="130" spans="3:10" x14ac:dyDescent="0.25">
      <c r="C130" s="6" t="s">
        <v>46</v>
      </c>
      <c r="D130" s="6">
        <v>2</v>
      </c>
      <c r="E130" s="6">
        <v>439</v>
      </c>
      <c r="F130" s="6">
        <v>878</v>
      </c>
      <c r="G130" t="str">
        <f t="shared" si="3"/>
        <v>Low</v>
      </c>
      <c r="H130" t="str" cm="1">
        <f t="array" ref="H130">_xlfn.IFS(F117&gt;8000,"Very High",F117&gt;5000,"High",F117&gt;3000,"Moderate",F117&lt;=3000,"Low")</f>
        <v>Low</v>
      </c>
      <c r="I130" s="25">
        <f t="shared" si="4"/>
        <v>439</v>
      </c>
      <c r="J130" t="str">
        <f t="shared" si="5"/>
        <v>Regular</v>
      </c>
    </row>
    <row r="131" spans="3:10" x14ac:dyDescent="0.25">
      <c r="C131" s="7" t="s">
        <v>29</v>
      </c>
      <c r="D131" s="7">
        <v>23</v>
      </c>
      <c r="E131" s="7">
        <v>140</v>
      </c>
      <c r="F131" s="7">
        <v>3220</v>
      </c>
      <c r="G131" t="str">
        <f t="shared" si="3"/>
        <v>Low</v>
      </c>
      <c r="H131" t="str" cm="1">
        <f t="array" ref="H131">_xlfn.IFS(F118&gt;8000,"Very High",F118&gt;5000,"High",F118&gt;3000,"Moderate",F118&lt;=3000,"Low")</f>
        <v>Low</v>
      </c>
      <c r="I131" s="25">
        <f t="shared" si="4"/>
        <v>140</v>
      </c>
      <c r="J131" t="str">
        <f t="shared" si="5"/>
        <v>Regular</v>
      </c>
    </row>
    <row r="132" spans="3:10" x14ac:dyDescent="0.25">
      <c r="C132" s="6" t="s">
        <v>44</v>
      </c>
      <c r="D132" s="6">
        <v>3</v>
      </c>
      <c r="E132" s="6">
        <v>259</v>
      </c>
      <c r="F132" s="6">
        <v>777</v>
      </c>
      <c r="G132" t="str">
        <f t="shared" si="3"/>
        <v>Low</v>
      </c>
      <c r="H132" t="str" cm="1">
        <f t="array" ref="H132">_xlfn.IFS(F119&gt;8000,"Very High",F119&gt;5000,"High",F119&gt;3000,"Moderate",F119&lt;=3000,"Low")</f>
        <v>Low</v>
      </c>
      <c r="I132" s="25">
        <f t="shared" si="4"/>
        <v>259</v>
      </c>
      <c r="J132" t="str">
        <f t="shared" si="5"/>
        <v>Regular</v>
      </c>
    </row>
    <row r="133" spans="3:10" x14ac:dyDescent="0.25">
      <c r="C133" s="7" t="s">
        <v>10</v>
      </c>
      <c r="D133" s="7">
        <v>2</v>
      </c>
      <c r="E133" s="7">
        <v>324</v>
      </c>
      <c r="F133" s="7">
        <v>648</v>
      </c>
      <c r="G133" t="str">
        <f t="shared" si="3"/>
        <v>Low</v>
      </c>
      <c r="H133" t="str" cm="1">
        <f t="array" ref="H133">_xlfn.IFS(F120&gt;8000,"Very High",F120&gt;5000,"High",F120&gt;3000,"Moderate",F120&lt;=3000,"Low")</f>
        <v>Low</v>
      </c>
      <c r="I133" s="25">
        <f t="shared" si="4"/>
        <v>324</v>
      </c>
      <c r="J133" t="str">
        <f t="shared" si="5"/>
        <v>Regular</v>
      </c>
    </row>
    <row r="134" spans="3:10" x14ac:dyDescent="0.25">
      <c r="C134" s="6" t="s">
        <v>10</v>
      </c>
      <c r="D134" s="6">
        <v>2</v>
      </c>
      <c r="E134" s="6">
        <v>374</v>
      </c>
      <c r="F134" s="6">
        <v>748</v>
      </c>
      <c r="G134" t="str">
        <f t="shared" si="3"/>
        <v>Low</v>
      </c>
      <c r="H134" t="str" cm="1">
        <f t="array" ref="H134">_xlfn.IFS(F121&gt;8000,"Very High",F121&gt;5000,"High",F121&gt;3000,"Moderate",F121&lt;=3000,"Low")</f>
        <v>Low</v>
      </c>
      <c r="I134" s="25">
        <f t="shared" si="4"/>
        <v>374</v>
      </c>
      <c r="J134" t="str">
        <f t="shared" si="5"/>
        <v>Regular</v>
      </c>
    </row>
    <row r="135" spans="3:10" x14ac:dyDescent="0.25">
      <c r="C135" s="7" t="s">
        <v>24</v>
      </c>
      <c r="D135" s="7">
        <v>11</v>
      </c>
      <c r="E135" s="7">
        <v>433</v>
      </c>
      <c r="F135" s="7">
        <v>4763</v>
      </c>
      <c r="G135" t="str">
        <f t="shared" si="3"/>
        <v>Low</v>
      </c>
      <c r="H135" t="str" cm="1">
        <f t="array" ref="H135">_xlfn.IFS(F122&gt;8000,"Very High",F122&gt;5000,"High",F122&gt;3000,"Moderate",F122&lt;=3000,"Low")</f>
        <v>Low</v>
      </c>
      <c r="I135" s="25">
        <f t="shared" si="4"/>
        <v>433</v>
      </c>
      <c r="J135" t="str">
        <f t="shared" si="5"/>
        <v>Regular</v>
      </c>
    </row>
    <row r="136" spans="3:10" x14ac:dyDescent="0.25">
      <c r="C136" s="6" t="s">
        <v>44</v>
      </c>
      <c r="D136" s="6">
        <v>3</v>
      </c>
      <c r="E136" s="6">
        <v>377</v>
      </c>
      <c r="F136" s="6">
        <v>1131</v>
      </c>
      <c r="G136" t="str">
        <f t="shared" si="3"/>
        <v>Low</v>
      </c>
      <c r="H136" t="str" cm="1">
        <f t="array" ref="H136">_xlfn.IFS(F123&gt;8000,"Very High",F123&gt;5000,"High",F123&gt;3000,"Moderate",F123&lt;=3000,"Low")</f>
        <v>Very High</v>
      </c>
      <c r="I136" s="25">
        <f t="shared" si="4"/>
        <v>377</v>
      </c>
      <c r="J136" t="str">
        <f t="shared" si="5"/>
        <v>Regular</v>
      </c>
    </row>
    <row r="137" spans="3:10" x14ac:dyDescent="0.25">
      <c r="C137" s="7" t="s">
        <v>32</v>
      </c>
      <c r="D137" s="7">
        <v>2</v>
      </c>
      <c r="E137" s="7">
        <v>308</v>
      </c>
      <c r="F137" s="7">
        <v>616</v>
      </c>
      <c r="G137" t="str">
        <f t="shared" si="3"/>
        <v>Low</v>
      </c>
      <c r="H137" t="str" cm="1">
        <f t="array" ref="H137">_xlfn.IFS(F124&gt;8000,"Very High",F124&gt;5000,"High",F124&gt;3000,"Moderate",F124&lt;=3000,"Low")</f>
        <v>Low</v>
      </c>
      <c r="I137" s="25">
        <f t="shared" si="4"/>
        <v>308</v>
      </c>
      <c r="J137" t="str">
        <f t="shared" si="5"/>
        <v>Regular</v>
      </c>
    </row>
    <row r="138" spans="3:10" x14ac:dyDescent="0.25">
      <c r="C138" s="6" t="s">
        <v>40</v>
      </c>
      <c r="D138" s="6">
        <v>1</v>
      </c>
      <c r="E138" s="6">
        <v>199</v>
      </c>
      <c r="F138" s="6">
        <v>199</v>
      </c>
      <c r="G138" t="str">
        <f t="shared" si="3"/>
        <v>Low</v>
      </c>
      <c r="H138" t="str" cm="1">
        <f t="array" ref="H138">_xlfn.IFS(F125&gt;8000,"Very High",F125&gt;5000,"High",F125&gt;3000,"Moderate",F125&lt;=3000,"Low")</f>
        <v>Low</v>
      </c>
      <c r="I138" s="25">
        <f t="shared" si="4"/>
        <v>199</v>
      </c>
      <c r="J138" t="str">
        <f t="shared" si="5"/>
        <v>Regular</v>
      </c>
    </row>
    <row r="139" spans="3:10" x14ac:dyDescent="0.25">
      <c r="C139" s="7" t="s">
        <v>27</v>
      </c>
      <c r="D139" s="7">
        <v>3</v>
      </c>
      <c r="E139" s="7">
        <v>464</v>
      </c>
      <c r="F139" s="7">
        <v>1392</v>
      </c>
      <c r="G139" t="str">
        <f t="shared" si="3"/>
        <v>Low</v>
      </c>
      <c r="H139" t="str" cm="1">
        <f t="array" ref="H139">_xlfn.IFS(F126&gt;8000,"Very High",F126&gt;5000,"High",F126&gt;3000,"Moderate",F126&lt;=3000,"Low")</f>
        <v>Low</v>
      </c>
      <c r="I139" s="25">
        <f t="shared" si="4"/>
        <v>464</v>
      </c>
      <c r="J139" t="str">
        <f t="shared" si="5"/>
        <v>Regular</v>
      </c>
    </row>
    <row r="140" spans="3:10" x14ac:dyDescent="0.25">
      <c r="C140" s="6" t="s">
        <v>46</v>
      </c>
      <c r="D140" s="6">
        <v>2</v>
      </c>
      <c r="E140" s="6">
        <v>319</v>
      </c>
      <c r="F140" s="6">
        <v>638</v>
      </c>
      <c r="G140" t="str">
        <f t="shared" si="3"/>
        <v>Low</v>
      </c>
      <c r="H140" t="str" cm="1">
        <f t="array" ref="H140">_xlfn.IFS(F127&gt;8000,"Very High",F127&gt;5000,"High",F127&gt;3000,"Moderate",F127&lt;=3000,"Low")</f>
        <v>Low</v>
      </c>
      <c r="I140" s="25">
        <f t="shared" si="4"/>
        <v>319</v>
      </c>
      <c r="J140" t="str">
        <f t="shared" si="5"/>
        <v>Regular</v>
      </c>
    </row>
    <row r="141" spans="3:10" x14ac:dyDescent="0.25">
      <c r="C141" s="7" t="s">
        <v>32</v>
      </c>
      <c r="D141" s="7">
        <v>2</v>
      </c>
      <c r="E141" s="7">
        <v>465</v>
      </c>
      <c r="F141" s="7">
        <v>930</v>
      </c>
      <c r="G141" t="str">
        <f t="shared" si="3"/>
        <v>Low</v>
      </c>
      <c r="H141" t="str" cm="1">
        <f t="array" ref="H141">_xlfn.IFS(F128&gt;8000,"Very High",F128&gt;5000,"High",F128&gt;3000,"Moderate",F128&lt;=3000,"Low")</f>
        <v>Low</v>
      </c>
      <c r="I141" s="25">
        <f t="shared" si="4"/>
        <v>465</v>
      </c>
      <c r="J141" t="str">
        <f t="shared" si="5"/>
        <v>Regular</v>
      </c>
    </row>
    <row r="142" spans="3:10" x14ac:dyDescent="0.25">
      <c r="C142" s="6" t="s">
        <v>27</v>
      </c>
      <c r="D142" s="6">
        <v>2</v>
      </c>
      <c r="E142" s="6">
        <v>182</v>
      </c>
      <c r="F142" s="6">
        <v>364</v>
      </c>
      <c r="G142" t="str">
        <f t="shared" si="3"/>
        <v>Low</v>
      </c>
      <c r="H142" t="str" cm="1">
        <f t="array" ref="H142">_xlfn.IFS(F129&gt;8000,"Very High",F129&gt;5000,"High",F129&gt;3000,"Moderate",F129&lt;=3000,"Low")</f>
        <v>Low</v>
      </c>
      <c r="I142" s="25">
        <f t="shared" si="4"/>
        <v>182</v>
      </c>
      <c r="J142" t="str">
        <f t="shared" si="5"/>
        <v>Regular</v>
      </c>
    </row>
    <row r="143" spans="3:10" x14ac:dyDescent="0.25">
      <c r="C143" s="7" t="s">
        <v>27</v>
      </c>
      <c r="D143" s="7">
        <v>1</v>
      </c>
      <c r="E143" s="7">
        <v>401</v>
      </c>
      <c r="F143" s="7">
        <v>401</v>
      </c>
      <c r="G143" t="str">
        <f t="shared" si="3"/>
        <v>Low</v>
      </c>
      <c r="H143" t="str" cm="1">
        <f t="array" ref="H143">_xlfn.IFS(F130&gt;8000,"Very High",F130&gt;5000,"High",F130&gt;3000,"Moderate",F130&lt;=3000,"Low")</f>
        <v>Low</v>
      </c>
      <c r="I143" s="25">
        <f t="shared" si="4"/>
        <v>401</v>
      </c>
      <c r="J143" t="str">
        <f t="shared" si="5"/>
        <v>Regular</v>
      </c>
    </row>
    <row r="144" spans="3:10" x14ac:dyDescent="0.25">
      <c r="C144" s="6" t="s">
        <v>37</v>
      </c>
      <c r="D144" s="6">
        <v>7</v>
      </c>
      <c r="E144" s="6">
        <v>293</v>
      </c>
      <c r="F144" s="6">
        <v>2051</v>
      </c>
      <c r="G144" t="str">
        <f t="shared" si="3"/>
        <v>Low</v>
      </c>
      <c r="H144" t="str" cm="1">
        <f t="array" ref="H144">_xlfn.IFS(F131&gt;8000,"Very High",F131&gt;5000,"High",F131&gt;3000,"Moderate",F131&lt;=3000,"Low")</f>
        <v>Moderate</v>
      </c>
      <c r="I144" s="25">
        <f t="shared" si="4"/>
        <v>293</v>
      </c>
      <c r="J144" t="str">
        <f t="shared" si="5"/>
        <v>Regular</v>
      </c>
    </row>
    <row r="145" spans="3:10" x14ac:dyDescent="0.25">
      <c r="C145" s="7" t="s">
        <v>29</v>
      </c>
      <c r="D145" s="7">
        <v>1</v>
      </c>
      <c r="E145" s="7">
        <v>147</v>
      </c>
      <c r="F145" s="7">
        <v>147</v>
      </c>
      <c r="G145" t="str">
        <f t="shared" ref="G145:G208" si="6">IF(F145&gt;5000, "High", "Low")</f>
        <v>Low</v>
      </c>
      <c r="H145" t="str" cm="1">
        <f t="array" ref="H145">_xlfn.IFS(F132&gt;8000,"Very High",F132&gt;5000,"High",F132&gt;3000,"Moderate",F132&lt;=3000,"Low")</f>
        <v>Low</v>
      </c>
      <c r="I145" s="25">
        <f t="shared" ref="I145:I208" si="7">IFERROR(F145/D145, "Error")</f>
        <v>147</v>
      </c>
      <c r="J145" t="str">
        <f t="shared" ref="J145:J208" si="8">IF(AND(D145&gt;10, E145&gt;500), "Bulk Order", "Regular")</f>
        <v>Regular</v>
      </c>
    </row>
    <row r="146" spans="3:10" x14ac:dyDescent="0.25">
      <c r="C146" s="6" t="s">
        <v>40</v>
      </c>
      <c r="D146" s="6">
        <v>20</v>
      </c>
      <c r="E146" s="6">
        <v>136</v>
      </c>
      <c r="F146" s="6">
        <v>2720</v>
      </c>
      <c r="G146" t="str">
        <f t="shared" si="6"/>
        <v>Low</v>
      </c>
      <c r="H146" t="str" cm="1">
        <f t="array" ref="H146">_xlfn.IFS(F133&gt;8000,"Very High",F133&gt;5000,"High",F133&gt;3000,"Moderate",F133&lt;=3000,"Low")</f>
        <v>Low</v>
      </c>
      <c r="I146" s="25">
        <f t="shared" si="7"/>
        <v>136</v>
      </c>
      <c r="J146" t="str">
        <f t="shared" si="8"/>
        <v>Regular</v>
      </c>
    </row>
    <row r="147" spans="3:10" x14ac:dyDescent="0.25">
      <c r="C147" s="7" t="s">
        <v>37</v>
      </c>
      <c r="D147" s="7">
        <v>20</v>
      </c>
      <c r="E147" s="7">
        <v>348</v>
      </c>
      <c r="F147" s="7">
        <v>6960</v>
      </c>
      <c r="G147" t="str">
        <f t="shared" si="6"/>
        <v>High</v>
      </c>
      <c r="H147" t="str" cm="1">
        <f t="array" ref="H147">_xlfn.IFS(F134&gt;8000,"Very High",F134&gt;5000,"High",F134&gt;3000,"Moderate",F134&lt;=3000,"Low")</f>
        <v>Low</v>
      </c>
      <c r="I147" s="25">
        <f t="shared" si="7"/>
        <v>348</v>
      </c>
      <c r="J147" t="str">
        <f t="shared" si="8"/>
        <v>Regular</v>
      </c>
    </row>
    <row r="148" spans="3:10" x14ac:dyDescent="0.25">
      <c r="C148" s="6" t="s">
        <v>40</v>
      </c>
      <c r="D148" s="6">
        <v>2</v>
      </c>
      <c r="E148" s="6">
        <v>244</v>
      </c>
      <c r="F148" s="6">
        <v>488</v>
      </c>
      <c r="G148" t="str">
        <f t="shared" si="6"/>
        <v>Low</v>
      </c>
      <c r="H148" t="str" cm="1">
        <f t="array" ref="H148">_xlfn.IFS(F135&gt;8000,"Very High",F135&gt;5000,"High",F135&gt;3000,"Moderate",F135&lt;=3000,"Low")</f>
        <v>Moderate</v>
      </c>
      <c r="I148" s="25">
        <f t="shared" si="7"/>
        <v>244</v>
      </c>
      <c r="J148" t="str">
        <f t="shared" si="8"/>
        <v>Regular</v>
      </c>
    </row>
    <row r="149" spans="3:10" x14ac:dyDescent="0.25">
      <c r="C149" s="7" t="s">
        <v>27</v>
      </c>
      <c r="D149" s="7">
        <v>1</v>
      </c>
      <c r="E149" s="7">
        <v>253</v>
      </c>
      <c r="F149" s="7">
        <v>253</v>
      </c>
      <c r="G149" t="str">
        <f t="shared" si="6"/>
        <v>Low</v>
      </c>
      <c r="H149" t="str" cm="1">
        <f t="array" ref="H149">_xlfn.IFS(F136&gt;8000,"Very High",F136&gt;5000,"High",F136&gt;3000,"Moderate",F136&lt;=3000,"Low")</f>
        <v>Low</v>
      </c>
      <c r="I149" s="25">
        <f t="shared" si="7"/>
        <v>253</v>
      </c>
      <c r="J149" t="str">
        <f t="shared" si="8"/>
        <v>Regular</v>
      </c>
    </row>
    <row r="150" spans="3:10" x14ac:dyDescent="0.25">
      <c r="C150" s="6" t="s">
        <v>44</v>
      </c>
      <c r="D150" s="6">
        <v>1</v>
      </c>
      <c r="E150" s="6">
        <v>155</v>
      </c>
      <c r="F150" s="6">
        <v>155</v>
      </c>
      <c r="G150" t="str">
        <f t="shared" si="6"/>
        <v>Low</v>
      </c>
      <c r="H150" t="str" cm="1">
        <f t="array" ref="H150">_xlfn.IFS(F137&gt;8000,"Very High",F137&gt;5000,"High",F137&gt;3000,"Moderate",F137&lt;=3000,"Low")</f>
        <v>Low</v>
      </c>
      <c r="I150" s="25">
        <f t="shared" si="7"/>
        <v>155</v>
      </c>
      <c r="J150" t="str">
        <f t="shared" si="8"/>
        <v>Regular</v>
      </c>
    </row>
    <row r="151" spans="3:10" x14ac:dyDescent="0.25">
      <c r="C151" s="7" t="s">
        <v>44</v>
      </c>
      <c r="D151" s="7">
        <v>2</v>
      </c>
      <c r="E151" s="7">
        <v>100</v>
      </c>
      <c r="F151" s="7">
        <v>200</v>
      </c>
      <c r="G151" t="str">
        <f t="shared" si="6"/>
        <v>Low</v>
      </c>
      <c r="H151" t="str" cm="1">
        <f t="array" ref="H151">_xlfn.IFS(F138&gt;8000,"Very High",F138&gt;5000,"High",F138&gt;3000,"Moderate",F138&lt;=3000,"Low")</f>
        <v>Low</v>
      </c>
      <c r="I151" s="25">
        <f t="shared" si="7"/>
        <v>100</v>
      </c>
      <c r="J151" t="str">
        <f t="shared" si="8"/>
        <v>Regular</v>
      </c>
    </row>
    <row r="152" spans="3:10" x14ac:dyDescent="0.25">
      <c r="C152" s="6" t="s">
        <v>27</v>
      </c>
      <c r="D152" s="6">
        <v>1</v>
      </c>
      <c r="E152" s="6">
        <v>319</v>
      </c>
      <c r="F152" s="6">
        <v>319</v>
      </c>
      <c r="G152" t="str">
        <f t="shared" si="6"/>
        <v>Low</v>
      </c>
      <c r="H152" t="str" cm="1">
        <f t="array" ref="H152">_xlfn.IFS(F139&gt;8000,"Very High",F139&gt;5000,"High",F139&gt;3000,"Moderate",F139&lt;=3000,"Low")</f>
        <v>Low</v>
      </c>
      <c r="I152" s="25">
        <f t="shared" si="7"/>
        <v>319</v>
      </c>
      <c r="J152" t="str">
        <f t="shared" si="8"/>
        <v>Regular</v>
      </c>
    </row>
    <row r="153" spans="3:10" x14ac:dyDescent="0.25">
      <c r="C153" s="7" t="s">
        <v>44</v>
      </c>
      <c r="D153" s="7">
        <v>3</v>
      </c>
      <c r="E153" s="7">
        <v>284</v>
      </c>
      <c r="F153" s="7">
        <v>852</v>
      </c>
      <c r="G153" t="str">
        <f t="shared" si="6"/>
        <v>Low</v>
      </c>
      <c r="H153" t="str" cm="1">
        <f t="array" ref="H153">_xlfn.IFS(F140&gt;8000,"Very High",F140&gt;5000,"High",F140&gt;3000,"Moderate",F140&lt;=3000,"Low")</f>
        <v>Low</v>
      </c>
      <c r="I153" s="25">
        <f t="shared" si="7"/>
        <v>284</v>
      </c>
      <c r="J153" t="str">
        <f t="shared" si="8"/>
        <v>Regular</v>
      </c>
    </row>
    <row r="154" spans="3:10" x14ac:dyDescent="0.25">
      <c r="C154" s="6" t="s">
        <v>32</v>
      </c>
      <c r="D154" s="6">
        <v>1</v>
      </c>
      <c r="E154" s="6">
        <v>167</v>
      </c>
      <c r="F154" s="6">
        <v>167</v>
      </c>
      <c r="G154" t="str">
        <f t="shared" si="6"/>
        <v>Low</v>
      </c>
      <c r="H154" t="str" cm="1">
        <f t="array" ref="H154">_xlfn.IFS(F141&gt;8000,"Very High",F141&gt;5000,"High",F141&gt;3000,"Moderate",F141&lt;=3000,"Low")</f>
        <v>Low</v>
      </c>
      <c r="I154" s="25">
        <f t="shared" si="7"/>
        <v>167</v>
      </c>
      <c r="J154" t="str">
        <f t="shared" si="8"/>
        <v>Regular</v>
      </c>
    </row>
    <row r="155" spans="3:10" x14ac:dyDescent="0.25">
      <c r="C155" s="7" t="s">
        <v>32</v>
      </c>
      <c r="D155" s="7">
        <v>2</v>
      </c>
      <c r="E155" s="7">
        <v>370</v>
      </c>
      <c r="F155" s="7">
        <v>740</v>
      </c>
      <c r="G155" t="str">
        <f t="shared" si="6"/>
        <v>Low</v>
      </c>
      <c r="H155" t="str" cm="1">
        <f t="array" ref="H155">_xlfn.IFS(F142&gt;8000,"Very High",F142&gt;5000,"High",F142&gt;3000,"Moderate",F142&lt;=3000,"Low")</f>
        <v>Low</v>
      </c>
      <c r="I155" s="25">
        <f t="shared" si="7"/>
        <v>370</v>
      </c>
      <c r="J155" t="str">
        <f t="shared" si="8"/>
        <v>Regular</v>
      </c>
    </row>
    <row r="156" spans="3:10" x14ac:dyDescent="0.25">
      <c r="C156" s="6" t="s">
        <v>32</v>
      </c>
      <c r="D156" s="6">
        <v>22</v>
      </c>
      <c r="E156" s="6">
        <v>365</v>
      </c>
      <c r="F156" s="6">
        <v>8030</v>
      </c>
      <c r="G156" t="str">
        <f t="shared" si="6"/>
        <v>High</v>
      </c>
      <c r="H156" t="str" cm="1">
        <f t="array" ref="H156">_xlfn.IFS(F143&gt;8000,"Very High",F143&gt;5000,"High",F143&gt;3000,"Moderate",F143&lt;=3000,"Low")</f>
        <v>Low</v>
      </c>
      <c r="I156" s="25">
        <f t="shared" si="7"/>
        <v>365</v>
      </c>
      <c r="J156" t="str">
        <f t="shared" si="8"/>
        <v>Regular</v>
      </c>
    </row>
    <row r="157" spans="3:10" x14ac:dyDescent="0.25">
      <c r="C157" s="7" t="s">
        <v>37</v>
      </c>
      <c r="D157" s="7">
        <v>3</v>
      </c>
      <c r="E157" s="7">
        <v>222</v>
      </c>
      <c r="F157" s="7">
        <v>666</v>
      </c>
      <c r="G157" t="str">
        <f t="shared" si="6"/>
        <v>Low</v>
      </c>
      <c r="H157" t="str" cm="1">
        <f t="array" ref="H157">_xlfn.IFS(F144&gt;8000,"Very High",F144&gt;5000,"High",F144&gt;3000,"Moderate",F144&lt;=3000,"Low")</f>
        <v>Low</v>
      </c>
      <c r="I157" s="25">
        <f t="shared" si="7"/>
        <v>222</v>
      </c>
      <c r="J157" t="str">
        <f t="shared" si="8"/>
        <v>Regular</v>
      </c>
    </row>
    <row r="158" spans="3:10" x14ac:dyDescent="0.25">
      <c r="C158" s="6" t="s">
        <v>27</v>
      </c>
      <c r="D158" s="6">
        <v>1</v>
      </c>
      <c r="E158" s="6">
        <v>200</v>
      </c>
      <c r="F158" s="6">
        <v>200</v>
      </c>
      <c r="G158" t="str">
        <f t="shared" si="6"/>
        <v>Low</v>
      </c>
      <c r="H158" t="str" cm="1">
        <f t="array" ref="H158">_xlfn.IFS(F145&gt;8000,"Very High",F145&gt;5000,"High",F145&gt;3000,"Moderate",F145&lt;=3000,"Low")</f>
        <v>Low</v>
      </c>
      <c r="I158" s="25">
        <f t="shared" si="7"/>
        <v>200</v>
      </c>
      <c r="J158" t="str">
        <f t="shared" si="8"/>
        <v>Regular</v>
      </c>
    </row>
    <row r="159" spans="3:10" x14ac:dyDescent="0.25">
      <c r="C159" s="7" t="s">
        <v>37</v>
      </c>
      <c r="D159" s="7">
        <v>3</v>
      </c>
      <c r="E159" s="7">
        <v>429</v>
      </c>
      <c r="F159" s="7">
        <v>1287</v>
      </c>
      <c r="G159" t="str">
        <f t="shared" si="6"/>
        <v>Low</v>
      </c>
      <c r="H159" t="str" cm="1">
        <f t="array" ref="H159">_xlfn.IFS(F146&gt;8000,"Very High",F146&gt;5000,"High",F146&gt;3000,"Moderate",F146&lt;=3000,"Low")</f>
        <v>Low</v>
      </c>
      <c r="I159" s="25">
        <f t="shared" si="7"/>
        <v>429</v>
      </c>
      <c r="J159" t="str">
        <f t="shared" si="8"/>
        <v>Regular</v>
      </c>
    </row>
    <row r="160" spans="3:10" x14ac:dyDescent="0.25">
      <c r="C160" s="6" t="s">
        <v>37</v>
      </c>
      <c r="D160" s="6">
        <v>3</v>
      </c>
      <c r="E160" s="6">
        <v>129</v>
      </c>
      <c r="F160" s="6">
        <v>387</v>
      </c>
      <c r="G160" t="str">
        <f t="shared" si="6"/>
        <v>Low</v>
      </c>
      <c r="H160" t="str" cm="1">
        <f t="array" ref="H160">_xlfn.IFS(F147&gt;8000,"Very High",F147&gt;5000,"High",F147&gt;3000,"Moderate",F147&lt;=3000,"Low")</f>
        <v>High</v>
      </c>
      <c r="I160" s="25">
        <f t="shared" si="7"/>
        <v>129</v>
      </c>
      <c r="J160" t="str">
        <f t="shared" si="8"/>
        <v>Regular</v>
      </c>
    </row>
    <row r="161" spans="3:10" x14ac:dyDescent="0.25">
      <c r="C161" s="7" t="s">
        <v>32</v>
      </c>
      <c r="D161" s="7">
        <v>2</v>
      </c>
      <c r="E161" s="7">
        <v>355</v>
      </c>
      <c r="F161" s="7">
        <v>710</v>
      </c>
      <c r="G161" t="str">
        <f t="shared" si="6"/>
        <v>Low</v>
      </c>
      <c r="H161" t="str" cm="1">
        <f t="array" ref="H161">_xlfn.IFS(F148&gt;8000,"Very High",F148&gt;5000,"High",F148&gt;3000,"Moderate",F148&lt;=3000,"Low")</f>
        <v>Low</v>
      </c>
      <c r="I161" s="25">
        <f t="shared" si="7"/>
        <v>355</v>
      </c>
      <c r="J161" t="str">
        <f t="shared" si="8"/>
        <v>Regular</v>
      </c>
    </row>
    <row r="162" spans="3:10" x14ac:dyDescent="0.25">
      <c r="C162" s="6" t="s">
        <v>27</v>
      </c>
      <c r="D162" s="6">
        <v>2</v>
      </c>
      <c r="E162" s="6">
        <v>168</v>
      </c>
      <c r="F162" s="6">
        <v>336</v>
      </c>
      <c r="G162" t="str">
        <f t="shared" si="6"/>
        <v>Low</v>
      </c>
      <c r="H162" t="str" cm="1">
        <f t="array" ref="H162">_xlfn.IFS(F149&gt;8000,"Very High",F149&gt;5000,"High",F149&gt;3000,"Moderate",F149&lt;=3000,"Low")</f>
        <v>Low</v>
      </c>
      <c r="I162" s="25">
        <f t="shared" si="7"/>
        <v>168</v>
      </c>
      <c r="J162" t="str">
        <f t="shared" si="8"/>
        <v>Regular</v>
      </c>
    </row>
    <row r="163" spans="3:10" x14ac:dyDescent="0.25">
      <c r="C163" s="7" t="s">
        <v>27</v>
      </c>
      <c r="D163" s="7">
        <v>2</v>
      </c>
      <c r="E163" s="7">
        <v>210</v>
      </c>
      <c r="F163" s="7">
        <v>420</v>
      </c>
      <c r="G163" t="str">
        <f t="shared" si="6"/>
        <v>Low</v>
      </c>
      <c r="H163" t="str" cm="1">
        <f t="array" ref="H163">_xlfn.IFS(F150&gt;8000,"Very High",F150&gt;5000,"High",F150&gt;3000,"Moderate",F150&lt;=3000,"Low")</f>
        <v>Low</v>
      </c>
      <c r="I163" s="25">
        <f t="shared" si="7"/>
        <v>210</v>
      </c>
      <c r="J163" t="str">
        <f t="shared" si="8"/>
        <v>Regular</v>
      </c>
    </row>
    <row r="164" spans="3:10" x14ac:dyDescent="0.25">
      <c r="C164" s="6" t="s">
        <v>40</v>
      </c>
      <c r="D164" s="6">
        <v>1</v>
      </c>
      <c r="E164" s="6">
        <v>138</v>
      </c>
      <c r="F164" s="6">
        <v>138</v>
      </c>
      <c r="G164" t="str">
        <f t="shared" si="6"/>
        <v>Low</v>
      </c>
      <c r="H164" t="str" cm="1">
        <f t="array" ref="H164">_xlfn.IFS(F151&gt;8000,"Very High",F151&gt;5000,"High",F151&gt;3000,"Moderate",F151&lt;=3000,"Low")</f>
        <v>Low</v>
      </c>
      <c r="I164" s="25">
        <f t="shared" si="7"/>
        <v>138</v>
      </c>
      <c r="J164" t="str">
        <f t="shared" si="8"/>
        <v>Regular</v>
      </c>
    </row>
    <row r="165" spans="3:10" x14ac:dyDescent="0.25">
      <c r="C165" s="7" t="s">
        <v>37</v>
      </c>
      <c r="D165" s="7">
        <v>3</v>
      </c>
      <c r="E165" s="7">
        <v>493</v>
      </c>
      <c r="F165" s="7">
        <v>1479</v>
      </c>
      <c r="G165" t="str">
        <f t="shared" si="6"/>
        <v>Low</v>
      </c>
      <c r="H165" t="str" cm="1">
        <f t="array" ref="H165">_xlfn.IFS(F152&gt;8000,"Very High",F152&gt;5000,"High",F152&gt;3000,"Moderate",F152&lt;=3000,"Low")</f>
        <v>Low</v>
      </c>
      <c r="I165" s="25">
        <f t="shared" si="7"/>
        <v>493</v>
      </c>
      <c r="J165" t="str">
        <f t="shared" si="8"/>
        <v>Regular</v>
      </c>
    </row>
    <row r="166" spans="3:10" x14ac:dyDescent="0.25">
      <c r="C166" s="6" t="s">
        <v>32</v>
      </c>
      <c r="D166" s="6">
        <v>1</v>
      </c>
      <c r="E166" s="6">
        <v>160</v>
      </c>
      <c r="F166" s="6">
        <v>160</v>
      </c>
      <c r="G166" t="str">
        <f t="shared" si="6"/>
        <v>Low</v>
      </c>
      <c r="H166" t="str" cm="1">
        <f t="array" ref="H166">_xlfn.IFS(F153&gt;8000,"Very High",F153&gt;5000,"High",F153&gt;3000,"Moderate",F153&lt;=3000,"Low")</f>
        <v>Low</v>
      </c>
      <c r="I166" s="25">
        <f t="shared" si="7"/>
        <v>160</v>
      </c>
      <c r="J166" t="str">
        <f t="shared" si="8"/>
        <v>Regular</v>
      </c>
    </row>
    <row r="167" spans="3:10" x14ac:dyDescent="0.25">
      <c r="C167" s="7" t="s">
        <v>46</v>
      </c>
      <c r="D167" s="7">
        <v>2</v>
      </c>
      <c r="E167" s="7">
        <v>151</v>
      </c>
      <c r="F167" s="7">
        <v>302</v>
      </c>
      <c r="G167" t="str">
        <f t="shared" si="6"/>
        <v>Low</v>
      </c>
      <c r="H167" t="str" cm="1">
        <f t="array" ref="H167">_xlfn.IFS(F154&gt;8000,"Very High",F154&gt;5000,"High",F154&gt;3000,"Moderate",F154&lt;=3000,"Low")</f>
        <v>Low</v>
      </c>
      <c r="I167" s="25">
        <f t="shared" si="7"/>
        <v>151</v>
      </c>
      <c r="J167" t="str">
        <f t="shared" si="8"/>
        <v>Regular</v>
      </c>
    </row>
    <row r="168" spans="3:10" x14ac:dyDescent="0.25">
      <c r="C168" s="6" t="s">
        <v>44</v>
      </c>
      <c r="D168" s="6">
        <v>3</v>
      </c>
      <c r="E168" s="6">
        <v>383</v>
      </c>
      <c r="F168" s="6">
        <v>1149</v>
      </c>
      <c r="G168" t="str">
        <f t="shared" si="6"/>
        <v>Low</v>
      </c>
      <c r="H168" t="str" cm="1">
        <f t="array" ref="H168">_xlfn.IFS(F155&gt;8000,"Very High",F155&gt;5000,"High",F155&gt;3000,"Moderate",F155&lt;=3000,"Low")</f>
        <v>Low</v>
      </c>
      <c r="I168" s="25">
        <f t="shared" si="7"/>
        <v>383</v>
      </c>
      <c r="J168" t="str">
        <f t="shared" si="8"/>
        <v>Regular</v>
      </c>
    </row>
    <row r="169" spans="3:10" x14ac:dyDescent="0.25">
      <c r="C169" s="7" t="s">
        <v>35</v>
      </c>
      <c r="D169" s="7">
        <v>3</v>
      </c>
      <c r="E169" s="7">
        <v>187</v>
      </c>
      <c r="F169" s="7">
        <v>561</v>
      </c>
      <c r="G169" t="str">
        <f t="shared" si="6"/>
        <v>Low</v>
      </c>
      <c r="H169" t="str" cm="1">
        <f t="array" ref="H169">_xlfn.IFS(F156&gt;8000,"Very High",F156&gt;5000,"High",F156&gt;3000,"Moderate",F156&lt;=3000,"Low")</f>
        <v>Very High</v>
      </c>
      <c r="I169" s="25">
        <f t="shared" si="7"/>
        <v>187</v>
      </c>
      <c r="J169" t="str">
        <f t="shared" si="8"/>
        <v>Regular</v>
      </c>
    </row>
    <row r="170" spans="3:10" x14ac:dyDescent="0.25">
      <c r="C170" s="6" t="s">
        <v>37</v>
      </c>
      <c r="D170" s="6">
        <v>1</v>
      </c>
      <c r="E170" s="6">
        <v>111</v>
      </c>
      <c r="F170" s="6">
        <v>111</v>
      </c>
      <c r="G170" t="str">
        <f t="shared" si="6"/>
        <v>Low</v>
      </c>
      <c r="H170" t="str" cm="1">
        <f t="array" ref="H170">_xlfn.IFS(F157&gt;8000,"Very High",F157&gt;5000,"High",F157&gt;3000,"Moderate",F157&lt;=3000,"Low")</f>
        <v>Low</v>
      </c>
      <c r="I170" s="25">
        <f t="shared" si="7"/>
        <v>111</v>
      </c>
      <c r="J170" t="str">
        <f t="shared" si="8"/>
        <v>Regular</v>
      </c>
    </row>
    <row r="171" spans="3:10" x14ac:dyDescent="0.25">
      <c r="C171" s="7" t="s">
        <v>32</v>
      </c>
      <c r="D171" s="7">
        <v>1</v>
      </c>
      <c r="E171" s="7">
        <v>114</v>
      </c>
      <c r="F171" s="7">
        <v>114</v>
      </c>
      <c r="G171" t="str">
        <f t="shared" si="6"/>
        <v>Low</v>
      </c>
      <c r="H171" t="str" cm="1">
        <f t="array" ref="H171">_xlfn.IFS(F158&gt;8000,"Very High",F158&gt;5000,"High",F158&gt;3000,"Moderate",F158&lt;=3000,"Low")</f>
        <v>Low</v>
      </c>
      <c r="I171" s="25">
        <f t="shared" si="7"/>
        <v>114</v>
      </c>
      <c r="J171" t="str">
        <f t="shared" si="8"/>
        <v>Regular</v>
      </c>
    </row>
    <row r="172" spans="3:10" x14ac:dyDescent="0.25">
      <c r="C172" s="6" t="s">
        <v>27</v>
      </c>
      <c r="D172" s="6">
        <v>2</v>
      </c>
      <c r="E172" s="6">
        <v>208</v>
      </c>
      <c r="F172" s="6">
        <v>416</v>
      </c>
      <c r="G172" t="str">
        <f t="shared" si="6"/>
        <v>Low</v>
      </c>
      <c r="H172" t="str" cm="1">
        <f t="array" ref="H172">_xlfn.IFS(F159&gt;8000,"Very High",F159&gt;5000,"High",F159&gt;3000,"Moderate",F159&lt;=3000,"Low")</f>
        <v>Low</v>
      </c>
      <c r="I172" s="25">
        <f t="shared" si="7"/>
        <v>208</v>
      </c>
      <c r="J172" t="str">
        <f t="shared" si="8"/>
        <v>Regular</v>
      </c>
    </row>
    <row r="173" spans="3:10" x14ac:dyDescent="0.25">
      <c r="C173" s="7" t="s">
        <v>37</v>
      </c>
      <c r="D173" s="7">
        <v>1</v>
      </c>
      <c r="E173" s="7">
        <v>288</v>
      </c>
      <c r="F173" s="7">
        <v>288</v>
      </c>
      <c r="G173" t="str">
        <f t="shared" si="6"/>
        <v>Low</v>
      </c>
      <c r="H173" t="str" cm="1">
        <f t="array" ref="H173">_xlfn.IFS(F160&gt;8000,"Very High",F160&gt;5000,"High",F160&gt;3000,"Moderate",F160&lt;=3000,"Low")</f>
        <v>Low</v>
      </c>
      <c r="I173" s="25">
        <f t="shared" si="7"/>
        <v>288</v>
      </c>
      <c r="J173" t="str">
        <f t="shared" si="8"/>
        <v>Regular</v>
      </c>
    </row>
    <row r="174" spans="3:10" x14ac:dyDescent="0.25">
      <c r="C174" s="6" t="s">
        <v>27</v>
      </c>
      <c r="D174" s="6">
        <v>3</v>
      </c>
      <c r="E174" s="6">
        <v>282</v>
      </c>
      <c r="F174" s="6">
        <v>846</v>
      </c>
      <c r="G174" t="str">
        <f t="shared" si="6"/>
        <v>Low</v>
      </c>
      <c r="H174" t="str" cm="1">
        <f t="array" ref="H174">_xlfn.IFS(F161&gt;8000,"Very High",F161&gt;5000,"High",F161&gt;3000,"Moderate",F161&lt;=3000,"Low")</f>
        <v>Low</v>
      </c>
      <c r="I174" s="25">
        <f t="shared" si="7"/>
        <v>282</v>
      </c>
      <c r="J174" t="str">
        <f t="shared" si="8"/>
        <v>Regular</v>
      </c>
    </row>
    <row r="175" spans="3:10" x14ac:dyDescent="0.25">
      <c r="C175" s="7" t="s">
        <v>32</v>
      </c>
      <c r="D175" s="7">
        <v>1</v>
      </c>
      <c r="E175" s="7">
        <v>372</v>
      </c>
      <c r="F175" s="7">
        <v>372</v>
      </c>
      <c r="G175" t="str">
        <f t="shared" si="6"/>
        <v>Low</v>
      </c>
      <c r="H175" t="str" cm="1">
        <f t="array" ref="H175">_xlfn.IFS(F162&gt;8000,"Very High",F162&gt;5000,"High",F162&gt;3000,"Moderate",F162&lt;=3000,"Low")</f>
        <v>Low</v>
      </c>
      <c r="I175" s="25">
        <f t="shared" si="7"/>
        <v>372</v>
      </c>
      <c r="J175" t="str">
        <f t="shared" si="8"/>
        <v>Regular</v>
      </c>
    </row>
    <row r="176" spans="3:10" x14ac:dyDescent="0.25">
      <c r="C176" s="6" t="s">
        <v>29</v>
      </c>
      <c r="D176" s="6">
        <v>2</v>
      </c>
      <c r="E176" s="6">
        <v>119</v>
      </c>
      <c r="F176" s="6">
        <v>238</v>
      </c>
      <c r="G176" t="str">
        <f t="shared" si="6"/>
        <v>Low</v>
      </c>
      <c r="H176" t="str" cm="1">
        <f t="array" ref="H176">_xlfn.IFS(F163&gt;8000,"Very High",F163&gt;5000,"High",F163&gt;3000,"Moderate",F163&lt;=3000,"Low")</f>
        <v>Low</v>
      </c>
      <c r="I176" s="25">
        <f t="shared" si="7"/>
        <v>119</v>
      </c>
      <c r="J176" t="str">
        <f t="shared" si="8"/>
        <v>Regular</v>
      </c>
    </row>
    <row r="177" spans="3:10" x14ac:dyDescent="0.25">
      <c r="C177" s="7" t="s">
        <v>10</v>
      </c>
      <c r="D177" s="7">
        <v>1</v>
      </c>
      <c r="E177" s="7">
        <v>114</v>
      </c>
      <c r="F177" s="7">
        <v>114</v>
      </c>
      <c r="G177" t="str">
        <f t="shared" si="6"/>
        <v>Low</v>
      </c>
      <c r="H177" t="str" cm="1">
        <f t="array" ref="H177">_xlfn.IFS(F164&gt;8000,"Very High",F164&gt;5000,"High",F164&gt;3000,"Moderate",F164&lt;=3000,"Low")</f>
        <v>Low</v>
      </c>
      <c r="I177" s="25">
        <f t="shared" si="7"/>
        <v>114</v>
      </c>
      <c r="J177" t="str">
        <f t="shared" si="8"/>
        <v>Regular</v>
      </c>
    </row>
    <row r="178" spans="3:10" x14ac:dyDescent="0.25">
      <c r="C178" s="6" t="s">
        <v>40</v>
      </c>
      <c r="D178" s="6">
        <v>1</v>
      </c>
      <c r="E178" s="6">
        <v>367</v>
      </c>
      <c r="F178" s="6">
        <v>367</v>
      </c>
      <c r="G178" t="str">
        <f t="shared" si="6"/>
        <v>Low</v>
      </c>
      <c r="H178" t="str" cm="1">
        <f t="array" ref="H178">_xlfn.IFS(F165&gt;8000,"Very High",F165&gt;5000,"High",F165&gt;3000,"Moderate",F165&lt;=3000,"Low")</f>
        <v>Low</v>
      </c>
      <c r="I178" s="25">
        <f t="shared" si="7"/>
        <v>367</v>
      </c>
      <c r="J178" t="str">
        <f t="shared" si="8"/>
        <v>Regular</v>
      </c>
    </row>
    <row r="179" spans="3:10" x14ac:dyDescent="0.25">
      <c r="C179" s="7" t="s">
        <v>44</v>
      </c>
      <c r="D179" s="7">
        <v>3</v>
      </c>
      <c r="E179" s="7">
        <v>247</v>
      </c>
      <c r="F179" s="7">
        <v>741</v>
      </c>
      <c r="G179" t="str">
        <f t="shared" si="6"/>
        <v>Low</v>
      </c>
      <c r="H179" t="str" cm="1">
        <f t="array" ref="H179">_xlfn.IFS(F166&gt;8000,"Very High",F166&gt;5000,"High",F166&gt;3000,"Moderate",F166&lt;=3000,"Low")</f>
        <v>Low</v>
      </c>
      <c r="I179" s="25">
        <f t="shared" si="7"/>
        <v>247</v>
      </c>
      <c r="J179" t="str">
        <f t="shared" si="8"/>
        <v>Regular</v>
      </c>
    </row>
    <row r="180" spans="3:10" x14ac:dyDescent="0.25">
      <c r="C180" s="6" t="s">
        <v>24</v>
      </c>
      <c r="D180" s="6">
        <v>2</v>
      </c>
      <c r="E180" s="6">
        <v>365</v>
      </c>
      <c r="F180" s="6">
        <v>730</v>
      </c>
      <c r="G180" t="str">
        <f t="shared" si="6"/>
        <v>Low</v>
      </c>
      <c r="H180" t="str" cm="1">
        <f t="array" ref="H180">_xlfn.IFS(F167&gt;8000,"Very High",F167&gt;5000,"High",F167&gt;3000,"Moderate",F167&lt;=3000,"Low")</f>
        <v>Low</v>
      </c>
      <c r="I180" s="25">
        <f t="shared" si="7"/>
        <v>365</v>
      </c>
      <c r="J180" t="str">
        <f t="shared" si="8"/>
        <v>Regular</v>
      </c>
    </row>
    <row r="181" spans="3:10" x14ac:dyDescent="0.25">
      <c r="C181" s="7" t="s">
        <v>35</v>
      </c>
      <c r="D181" s="7">
        <v>1</v>
      </c>
      <c r="E181" s="7">
        <v>410</v>
      </c>
      <c r="F181" s="7">
        <v>410</v>
      </c>
      <c r="G181" t="str">
        <f t="shared" si="6"/>
        <v>Low</v>
      </c>
      <c r="H181" t="str" cm="1">
        <f t="array" ref="H181">_xlfn.IFS(F168&gt;8000,"Very High",F168&gt;5000,"High",F168&gt;3000,"Moderate",F168&lt;=3000,"Low")</f>
        <v>Low</v>
      </c>
      <c r="I181" s="25">
        <f t="shared" si="7"/>
        <v>410</v>
      </c>
      <c r="J181" t="str">
        <f t="shared" si="8"/>
        <v>Regular</v>
      </c>
    </row>
    <row r="182" spans="3:10" x14ac:dyDescent="0.25">
      <c r="C182" s="6" t="s">
        <v>44</v>
      </c>
      <c r="D182" s="6">
        <v>3</v>
      </c>
      <c r="E182" s="6">
        <v>163</v>
      </c>
      <c r="F182" s="6">
        <v>489</v>
      </c>
      <c r="G182" t="str">
        <f t="shared" si="6"/>
        <v>Low</v>
      </c>
      <c r="H182" t="str" cm="1">
        <f t="array" ref="H182">_xlfn.IFS(F169&gt;8000,"Very High",F169&gt;5000,"High",F169&gt;3000,"Moderate",F169&lt;=3000,"Low")</f>
        <v>Low</v>
      </c>
      <c r="I182" s="25">
        <f t="shared" si="7"/>
        <v>163</v>
      </c>
      <c r="J182" t="str">
        <f t="shared" si="8"/>
        <v>Regular</v>
      </c>
    </row>
    <row r="183" spans="3:10" x14ac:dyDescent="0.25">
      <c r="C183" s="7" t="s">
        <v>29</v>
      </c>
      <c r="D183" s="7">
        <v>2</v>
      </c>
      <c r="E183" s="7">
        <v>164</v>
      </c>
      <c r="F183" s="7">
        <v>328</v>
      </c>
      <c r="G183" t="str">
        <f t="shared" si="6"/>
        <v>Low</v>
      </c>
      <c r="H183" t="str" cm="1">
        <f t="array" ref="H183">_xlfn.IFS(F170&gt;8000,"Very High",F170&gt;5000,"High",F170&gt;3000,"Moderate",F170&lt;=3000,"Low")</f>
        <v>Low</v>
      </c>
      <c r="I183" s="25">
        <f t="shared" si="7"/>
        <v>164</v>
      </c>
      <c r="J183" t="str">
        <f t="shared" si="8"/>
        <v>Regular</v>
      </c>
    </row>
    <row r="184" spans="3:10" x14ac:dyDescent="0.25">
      <c r="C184" s="6" t="s">
        <v>14</v>
      </c>
      <c r="D184" s="6">
        <v>2</v>
      </c>
      <c r="E184" s="6">
        <v>278</v>
      </c>
      <c r="F184" s="6">
        <v>556</v>
      </c>
      <c r="G184" t="str">
        <f t="shared" si="6"/>
        <v>Low</v>
      </c>
      <c r="H184" t="str" cm="1">
        <f t="array" ref="H184">_xlfn.IFS(F171&gt;8000,"Very High",F171&gt;5000,"High",F171&gt;3000,"Moderate",F171&lt;=3000,"Low")</f>
        <v>Low</v>
      </c>
      <c r="I184" s="25">
        <f t="shared" si="7"/>
        <v>278</v>
      </c>
      <c r="J184" t="str">
        <f t="shared" si="8"/>
        <v>Regular</v>
      </c>
    </row>
    <row r="185" spans="3:10" x14ac:dyDescent="0.25">
      <c r="C185" s="7" t="s">
        <v>37</v>
      </c>
      <c r="D185" s="7">
        <v>3</v>
      </c>
      <c r="E185" s="7">
        <v>396</v>
      </c>
      <c r="F185" s="7">
        <v>1188</v>
      </c>
      <c r="G185" t="str">
        <f t="shared" si="6"/>
        <v>Low</v>
      </c>
      <c r="H185" t="str" cm="1">
        <f t="array" ref="H185">_xlfn.IFS(F172&gt;8000,"Very High",F172&gt;5000,"High",F172&gt;3000,"Moderate",F172&lt;=3000,"Low")</f>
        <v>Low</v>
      </c>
      <c r="I185" s="25">
        <f t="shared" si="7"/>
        <v>396</v>
      </c>
      <c r="J185" t="str">
        <f t="shared" si="8"/>
        <v>Regular</v>
      </c>
    </row>
    <row r="186" spans="3:10" x14ac:dyDescent="0.25">
      <c r="C186" s="6" t="s">
        <v>10</v>
      </c>
      <c r="D186" s="6">
        <v>2</v>
      </c>
      <c r="E186" s="6">
        <v>296</v>
      </c>
      <c r="F186" s="6">
        <v>592</v>
      </c>
      <c r="G186" t="str">
        <f t="shared" si="6"/>
        <v>Low</v>
      </c>
      <c r="H186" t="str" cm="1">
        <f t="array" ref="H186">_xlfn.IFS(F173&gt;8000,"Very High",F173&gt;5000,"High",F173&gt;3000,"Moderate",F173&lt;=3000,"Low")</f>
        <v>Low</v>
      </c>
      <c r="I186" s="25">
        <f t="shared" si="7"/>
        <v>296</v>
      </c>
      <c r="J186" t="str">
        <f t="shared" si="8"/>
        <v>Regular</v>
      </c>
    </row>
    <row r="187" spans="3:10" x14ac:dyDescent="0.25">
      <c r="C187" s="7" t="s">
        <v>37</v>
      </c>
      <c r="D187" s="7">
        <v>1</v>
      </c>
      <c r="E187" s="7">
        <v>233</v>
      </c>
      <c r="F187" s="7">
        <v>233</v>
      </c>
      <c r="G187" t="str">
        <f t="shared" si="6"/>
        <v>Low</v>
      </c>
      <c r="H187" t="str" cm="1">
        <f t="array" ref="H187">_xlfn.IFS(F174&gt;8000,"Very High",F174&gt;5000,"High",F174&gt;3000,"Moderate",F174&lt;=3000,"Low")</f>
        <v>Low</v>
      </c>
      <c r="I187" s="25">
        <f t="shared" si="7"/>
        <v>233</v>
      </c>
      <c r="J187" t="str">
        <f t="shared" si="8"/>
        <v>Regular</v>
      </c>
    </row>
    <row r="188" spans="3:10" x14ac:dyDescent="0.25">
      <c r="C188" s="6" t="s">
        <v>24</v>
      </c>
      <c r="D188" s="6">
        <v>3</v>
      </c>
      <c r="E188" s="6">
        <v>189</v>
      </c>
      <c r="F188" s="6">
        <v>567</v>
      </c>
      <c r="G188" t="str">
        <f t="shared" si="6"/>
        <v>Low</v>
      </c>
      <c r="H188" t="str" cm="1">
        <f t="array" ref="H188">_xlfn.IFS(F175&gt;8000,"Very High",F175&gt;5000,"High",F175&gt;3000,"Moderate",F175&lt;=3000,"Low")</f>
        <v>Low</v>
      </c>
      <c r="I188" s="25">
        <f t="shared" si="7"/>
        <v>189</v>
      </c>
      <c r="J188" t="str">
        <f t="shared" si="8"/>
        <v>Regular</v>
      </c>
    </row>
    <row r="189" spans="3:10" x14ac:dyDescent="0.25">
      <c r="C189" s="7" t="s">
        <v>24</v>
      </c>
      <c r="D189" s="7">
        <v>1</v>
      </c>
      <c r="E189" s="7">
        <v>118</v>
      </c>
      <c r="F189" s="7">
        <v>118</v>
      </c>
      <c r="G189" t="str">
        <f t="shared" si="6"/>
        <v>Low</v>
      </c>
      <c r="H189" t="str" cm="1">
        <f t="array" ref="H189">_xlfn.IFS(F176&gt;8000,"Very High",F176&gt;5000,"High",F176&gt;3000,"Moderate",F176&lt;=3000,"Low")</f>
        <v>Low</v>
      </c>
      <c r="I189" s="25">
        <f t="shared" si="7"/>
        <v>118</v>
      </c>
      <c r="J189" t="str">
        <f t="shared" si="8"/>
        <v>Regular</v>
      </c>
    </row>
    <row r="190" spans="3:10" x14ac:dyDescent="0.25">
      <c r="C190" s="6" t="s">
        <v>29</v>
      </c>
      <c r="D190" s="6">
        <v>1</v>
      </c>
      <c r="E190" s="6">
        <v>426</v>
      </c>
      <c r="F190" s="6">
        <v>426</v>
      </c>
      <c r="G190" t="str">
        <f t="shared" si="6"/>
        <v>Low</v>
      </c>
      <c r="H190" t="str" cm="1">
        <f t="array" ref="H190">_xlfn.IFS(F177&gt;8000,"Very High",F177&gt;5000,"High",F177&gt;3000,"Moderate",F177&lt;=3000,"Low")</f>
        <v>Low</v>
      </c>
      <c r="I190" s="25">
        <f t="shared" si="7"/>
        <v>426</v>
      </c>
      <c r="J190" t="str">
        <f t="shared" si="8"/>
        <v>Regular</v>
      </c>
    </row>
    <row r="191" spans="3:10" x14ac:dyDescent="0.25">
      <c r="C191" s="7" t="s">
        <v>29</v>
      </c>
      <c r="D191" s="7">
        <v>3</v>
      </c>
      <c r="E191" s="7">
        <v>435</v>
      </c>
      <c r="F191" s="7">
        <v>1305</v>
      </c>
      <c r="G191" t="str">
        <f t="shared" si="6"/>
        <v>Low</v>
      </c>
      <c r="H191" t="str" cm="1">
        <f t="array" ref="H191">_xlfn.IFS(F178&gt;8000,"Very High",F178&gt;5000,"High",F178&gt;3000,"Moderate",F178&lt;=3000,"Low")</f>
        <v>Low</v>
      </c>
      <c r="I191" s="25">
        <f t="shared" si="7"/>
        <v>435</v>
      </c>
      <c r="J191" t="str">
        <f t="shared" si="8"/>
        <v>Regular</v>
      </c>
    </row>
    <row r="192" spans="3:10" x14ac:dyDescent="0.25">
      <c r="C192" s="6" t="s">
        <v>40</v>
      </c>
      <c r="D192" s="6">
        <v>1</v>
      </c>
      <c r="E192" s="6">
        <v>464</v>
      </c>
      <c r="F192" s="6">
        <v>464</v>
      </c>
      <c r="G192" t="str">
        <f t="shared" si="6"/>
        <v>Low</v>
      </c>
      <c r="H192" t="str" cm="1">
        <f t="array" ref="H192">_xlfn.IFS(F179&gt;8000,"Very High",F179&gt;5000,"High",F179&gt;3000,"Moderate",F179&lt;=3000,"Low")</f>
        <v>Low</v>
      </c>
      <c r="I192" s="25">
        <f t="shared" si="7"/>
        <v>464</v>
      </c>
      <c r="J192" t="str">
        <f t="shared" si="8"/>
        <v>Regular</v>
      </c>
    </row>
    <row r="193" spans="3:10" x14ac:dyDescent="0.25">
      <c r="C193" s="7" t="s">
        <v>27</v>
      </c>
      <c r="D193" s="7">
        <v>1</v>
      </c>
      <c r="E193" s="7">
        <v>337</v>
      </c>
      <c r="F193" s="7">
        <v>337</v>
      </c>
      <c r="G193" t="str">
        <f t="shared" si="6"/>
        <v>Low</v>
      </c>
      <c r="H193" t="str" cm="1">
        <f t="array" ref="H193">_xlfn.IFS(F180&gt;8000,"Very High",F180&gt;5000,"High",F180&gt;3000,"Moderate",F180&lt;=3000,"Low")</f>
        <v>Low</v>
      </c>
      <c r="I193" s="25">
        <f t="shared" si="7"/>
        <v>337</v>
      </c>
      <c r="J193" t="str">
        <f t="shared" si="8"/>
        <v>Regular</v>
      </c>
    </row>
    <row r="194" spans="3:10" x14ac:dyDescent="0.25">
      <c r="C194" s="6" t="s">
        <v>37</v>
      </c>
      <c r="D194" s="6">
        <v>1</v>
      </c>
      <c r="E194" s="6">
        <v>472</v>
      </c>
      <c r="F194" s="6">
        <v>472</v>
      </c>
      <c r="G194" t="str">
        <f t="shared" si="6"/>
        <v>Low</v>
      </c>
      <c r="H194" t="str" cm="1">
        <f t="array" ref="H194">_xlfn.IFS(F181&gt;8000,"Very High",F181&gt;5000,"High",F181&gt;3000,"Moderate",F181&lt;=3000,"Low")</f>
        <v>Low</v>
      </c>
      <c r="I194" s="25">
        <f t="shared" si="7"/>
        <v>472</v>
      </c>
      <c r="J194" t="str">
        <f t="shared" si="8"/>
        <v>Regular</v>
      </c>
    </row>
    <row r="195" spans="3:10" x14ac:dyDescent="0.25">
      <c r="C195" s="7" t="s">
        <v>40</v>
      </c>
      <c r="D195" s="7">
        <v>3</v>
      </c>
      <c r="E195" s="7">
        <v>185</v>
      </c>
      <c r="F195" s="7">
        <v>555</v>
      </c>
      <c r="G195" t="str">
        <f t="shared" si="6"/>
        <v>Low</v>
      </c>
      <c r="H195" t="str" cm="1">
        <f t="array" ref="H195">_xlfn.IFS(F182&gt;8000,"Very High",F182&gt;5000,"High",F182&gt;3000,"Moderate",F182&lt;=3000,"Low")</f>
        <v>Low</v>
      </c>
      <c r="I195" s="25">
        <f t="shared" si="7"/>
        <v>185</v>
      </c>
      <c r="J195" t="str">
        <f t="shared" si="8"/>
        <v>Regular</v>
      </c>
    </row>
    <row r="196" spans="3:10" x14ac:dyDescent="0.25">
      <c r="C196" s="6" t="s">
        <v>10</v>
      </c>
      <c r="D196" s="6">
        <v>1</v>
      </c>
      <c r="E196" s="6">
        <v>416</v>
      </c>
      <c r="F196" s="6">
        <v>416</v>
      </c>
      <c r="G196" t="str">
        <f t="shared" si="6"/>
        <v>Low</v>
      </c>
      <c r="H196" t="str" cm="1">
        <f t="array" ref="H196">_xlfn.IFS(F183&gt;8000,"Very High",F183&gt;5000,"High",F183&gt;3000,"Moderate",F183&lt;=3000,"Low")</f>
        <v>Low</v>
      </c>
      <c r="I196" s="25">
        <f t="shared" si="7"/>
        <v>416</v>
      </c>
      <c r="J196" t="str">
        <f t="shared" si="8"/>
        <v>Regular</v>
      </c>
    </row>
    <row r="197" spans="3:10" x14ac:dyDescent="0.25">
      <c r="C197" s="7" t="s">
        <v>37</v>
      </c>
      <c r="D197" s="7">
        <v>1</v>
      </c>
      <c r="E197" s="7">
        <v>396</v>
      </c>
      <c r="F197" s="7">
        <v>396</v>
      </c>
      <c r="G197" t="str">
        <f t="shared" si="6"/>
        <v>Low</v>
      </c>
      <c r="H197" t="str" cm="1">
        <f t="array" ref="H197">_xlfn.IFS(F184&gt;8000,"Very High",F184&gt;5000,"High",F184&gt;3000,"Moderate",F184&lt;=3000,"Low")</f>
        <v>Low</v>
      </c>
      <c r="I197" s="25">
        <f t="shared" si="7"/>
        <v>396</v>
      </c>
      <c r="J197" t="str">
        <f t="shared" si="8"/>
        <v>Regular</v>
      </c>
    </row>
    <row r="198" spans="3:10" x14ac:dyDescent="0.25">
      <c r="C198" s="6" t="s">
        <v>40</v>
      </c>
      <c r="D198" s="6">
        <v>2</v>
      </c>
      <c r="E198" s="6">
        <v>248</v>
      </c>
      <c r="F198" s="6">
        <v>496</v>
      </c>
      <c r="G198" t="str">
        <f t="shared" si="6"/>
        <v>Low</v>
      </c>
      <c r="H198" t="str" cm="1">
        <f t="array" ref="H198">_xlfn.IFS(F185&gt;8000,"Very High",F185&gt;5000,"High",F185&gt;3000,"Moderate",F185&lt;=3000,"Low")</f>
        <v>Low</v>
      </c>
      <c r="I198" s="25">
        <f t="shared" si="7"/>
        <v>248</v>
      </c>
      <c r="J198" t="str">
        <f t="shared" si="8"/>
        <v>Regular</v>
      </c>
    </row>
    <row r="199" spans="3:10" x14ac:dyDescent="0.25">
      <c r="C199" s="7" t="s">
        <v>10</v>
      </c>
      <c r="D199" s="7">
        <v>12</v>
      </c>
      <c r="E199" s="7">
        <v>217</v>
      </c>
      <c r="F199" s="7">
        <v>2604</v>
      </c>
      <c r="G199" t="str">
        <f t="shared" si="6"/>
        <v>Low</v>
      </c>
      <c r="H199" t="str" cm="1">
        <f t="array" ref="H199">_xlfn.IFS(F186&gt;8000,"Very High",F186&gt;5000,"High",F186&gt;3000,"Moderate",F186&lt;=3000,"Low")</f>
        <v>Low</v>
      </c>
      <c r="I199" s="25">
        <f t="shared" si="7"/>
        <v>217</v>
      </c>
      <c r="J199" t="str">
        <f t="shared" si="8"/>
        <v>Regular</v>
      </c>
    </row>
    <row r="200" spans="3:10" x14ac:dyDescent="0.25">
      <c r="C200" s="6" t="s">
        <v>32</v>
      </c>
      <c r="D200" s="6">
        <v>1</v>
      </c>
      <c r="E200" s="6">
        <v>317</v>
      </c>
      <c r="F200" s="6">
        <v>317</v>
      </c>
      <c r="G200" t="str">
        <f t="shared" si="6"/>
        <v>Low</v>
      </c>
      <c r="H200" t="str" cm="1">
        <f t="array" ref="H200">_xlfn.IFS(F187&gt;8000,"Very High",F187&gt;5000,"High",F187&gt;3000,"Moderate",F187&lt;=3000,"Low")</f>
        <v>Low</v>
      </c>
      <c r="I200" s="25">
        <f t="shared" si="7"/>
        <v>317</v>
      </c>
      <c r="J200" t="str">
        <f t="shared" si="8"/>
        <v>Regular</v>
      </c>
    </row>
    <row r="201" spans="3:10" x14ac:dyDescent="0.25">
      <c r="C201" s="7" t="s">
        <v>10</v>
      </c>
      <c r="D201" s="7">
        <v>3</v>
      </c>
      <c r="E201" s="7">
        <v>362</v>
      </c>
      <c r="F201" s="7">
        <v>1086</v>
      </c>
      <c r="G201" t="str">
        <f t="shared" si="6"/>
        <v>Low</v>
      </c>
      <c r="H201" t="str" cm="1">
        <f t="array" ref="H201">_xlfn.IFS(F188&gt;8000,"Very High",F188&gt;5000,"High",F188&gt;3000,"Moderate",F188&lt;=3000,"Low")</f>
        <v>Low</v>
      </c>
      <c r="I201" s="25">
        <f t="shared" si="7"/>
        <v>362</v>
      </c>
      <c r="J201" t="str">
        <f t="shared" si="8"/>
        <v>Regular</v>
      </c>
    </row>
    <row r="202" spans="3:10" x14ac:dyDescent="0.25">
      <c r="C202" s="6" t="s">
        <v>40</v>
      </c>
      <c r="D202" s="6">
        <v>2</v>
      </c>
      <c r="E202" s="6">
        <v>137</v>
      </c>
      <c r="F202" s="6">
        <v>274</v>
      </c>
      <c r="G202" t="str">
        <f t="shared" si="6"/>
        <v>Low</v>
      </c>
      <c r="H202" t="str" cm="1">
        <f t="array" ref="H202">_xlfn.IFS(F189&gt;8000,"Very High",F189&gt;5000,"High",F189&gt;3000,"Moderate",F189&lt;=3000,"Low")</f>
        <v>Low</v>
      </c>
      <c r="I202" s="25">
        <f t="shared" si="7"/>
        <v>137</v>
      </c>
      <c r="J202" t="str">
        <f t="shared" si="8"/>
        <v>Regular</v>
      </c>
    </row>
    <row r="203" spans="3:10" x14ac:dyDescent="0.25">
      <c r="C203" s="7" t="s">
        <v>32</v>
      </c>
      <c r="D203" s="7">
        <v>4</v>
      </c>
      <c r="E203" s="7">
        <v>294</v>
      </c>
      <c r="F203" s="7">
        <v>1176</v>
      </c>
      <c r="G203" t="str">
        <f t="shared" si="6"/>
        <v>Low</v>
      </c>
      <c r="H203" t="str" cm="1">
        <f t="array" ref="H203">_xlfn.IFS(F190&gt;8000,"Very High",F190&gt;5000,"High",F190&gt;3000,"Moderate",F190&lt;=3000,"Low")</f>
        <v>Low</v>
      </c>
      <c r="I203" s="25">
        <f t="shared" si="7"/>
        <v>294</v>
      </c>
      <c r="J203" t="str">
        <f t="shared" si="8"/>
        <v>Regular</v>
      </c>
    </row>
    <row r="204" spans="3:10" x14ac:dyDescent="0.25">
      <c r="C204" s="6" t="s">
        <v>35</v>
      </c>
      <c r="D204" s="6">
        <v>2</v>
      </c>
      <c r="E204" s="6">
        <v>146</v>
      </c>
      <c r="F204" s="6">
        <v>292</v>
      </c>
      <c r="G204" t="str">
        <f t="shared" si="6"/>
        <v>Low</v>
      </c>
      <c r="H204" t="str" cm="1">
        <f t="array" ref="H204">_xlfn.IFS(F191&gt;8000,"Very High",F191&gt;5000,"High",F191&gt;3000,"Moderate",F191&lt;=3000,"Low")</f>
        <v>Low</v>
      </c>
      <c r="I204" s="25">
        <f t="shared" si="7"/>
        <v>146</v>
      </c>
      <c r="J204" t="str">
        <f t="shared" si="8"/>
        <v>Regular</v>
      </c>
    </row>
    <row r="205" spans="3:10" x14ac:dyDescent="0.25">
      <c r="C205" s="7" t="s">
        <v>24</v>
      </c>
      <c r="D205" s="7">
        <v>13</v>
      </c>
      <c r="E205" s="7">
        <v>463</v>
      </c>
      <c r="F205" s="7">
        <v>6019</v>
      </c>
      <c r="G205" t="str">
        <f t="shared" si="6"/>
        <v>High</v>
      </c>
      <c r="H205" t="str" cm="1">
        <f t="array" ref="H205">_xlfn.IFS(F192&gt;8000,"Very High",F192&gt;5000,"High",F192&gt;3000,"Moderate",F192&lt;=3000,"Low")</f>
        <v>Low</v>
      </c>
      <c r="I205" s="25">
        <f t="shared" si="7"/>
        <v>463</v>
      </c>
      <c r="J205" t="str">
        <f t="shared" si="8"/>
        <v>Regular</v>
      </c>
    </row>
    <row r="206" spans="3:10" x14ac:dyDescent="0.25">
      <c r="C206" s="6" t="s">
        <v>32</v>
      </c>
      <c r="D206" s="6">
        <v>2</v>
      </c>
      <c r="E206" s="6">
        <v>464</v>
      </c>
      <c r="F206" s="6">
        <v>928</v>
      </c>
      <c r="G206" t="str">
        <f t="shared" si="6"/>
        <v>Low</v>
      </c>
      <c r="H206" t="str" cm="1">
        <f t="array" ref="H206">_xlfn.IFS(F193&gt;8000,"Very High",F193&gt;5000,"High",F193&gt;3000,"Moderate",F193&lt;=3000,"Low")</f>
        <v>Low</v>
      </c>
      <c r="I206" s="25">
        <f t="shared" si="7"/>
        <v>464</v>
      </c>
      <c r="J206" t="str">
        <f t="shared" si="8"/>
        <v>Regular</v>
      </c>
    </row>
    <row r="207" spans="3:10" x14ac:dyDescent="0.25">
      <c r="C207" s="7" t="s">
        <v>27</v>
      </c>
      <c r="D207" s="7">
        <v>2</v>
      </c>
      <c r="E207" s="7">
        <v>394</v>
      </c>
      <c r="F207" s="7">
        <v>788</v>
      </c>
      <c r="G207" t="str">
        <f t="shared" si="6"/>
        <v>Low</v>
      </c>
      <c r="H207" t="str" cm="1">
        <f t="array" ref="H207">_xlfn.IFS(F194&gt;8000,"Very High",F194&gt;5000,"High",F194&gt;3000,"Moderate",F194&lt;=3000,"Low")</f>
        <v>Low</v>
      </c>
      <c r="I207" s="25">
        <f t="shared" si="7"/>
        <v>394</v>
      </c>
      <c r="J207" t="str">
        <f t="shared" si="8"/>
        <v>Regular</v>
      </c>
    </row>
    <row r="208" spans="3:10" x14ac:dyDescent="0.25">
      <c r="C208" s="6" t="s">
        <v>37</v>
      </c>
      <c r="D208" s="6">
        <v>1</v>
      </c>
      <c r="E208" s="6">
        <v>136</v>
      </c>
      <c r="F208" s="6">
        <v>136</v>
      </c>
      <c r="G208" t="str">
        <f t="shared" si="6"/>
        <v>Low</v>
      </c>
      <c r="H208" t="str" cm="1">
        <f t="array" ref="H208">_xlfn.IFS(F195&gt;8000,"Very High",F195&gt;5000,"High",F195&gt;3000,"Moderate",F195&lt;=3000,"Low")</f>
        <v>Low</v>
      </c>
      <c r="I208" s="25">
        <f t="shared" si="7"/>
        <v>136</v>
      </c>
      <c r="J208" t="str">
        <f t="shared" si="8"/>
        <v>Regular</v>
      </c>
    </row>
    <row r="209" spans="3:10" x14ac:dyDescent="0.25">
      <c r="C209" s="7" t="s">
        <v>32</v>
      </c>
      <c r="D209" s="7">
        <v>3</v>
      </c>
      <c r="E209" s="7">
        <v>361</v>
      </c>
      <c r="F209" s="7">
        <v>1083</v>
      </c>
      <c r="G209" t="str">
        <f t="shared" ref="G209:G272" si="9">IF(F209&gt;5000, "High", "Low")</f>
        <v>Low</v>
      </c>
      <c r="H209" t="str" cm="1">
        <f t="array" ref="H209">_xlfn.IFS(F196&gt;8000,"Very High",F196&gt;5000,"High",F196&gt;3000,"Moderate",F196&lt;=3000,"Low")</f>
        <v>Low</v>
      </c>
      <c r="I209" s="25">
        <f t="shared" ref="I209:I272" si="10">IFERROR(F209/D209, "Error")</f>
        <v>361</v>
      </c>
      <c r="J209" t="str">
        <f t="shared" ref="J209:J272" si="11">IF(AND(D209&gt;10, E209&gt;500), "Bulk Order", "Regular")</f>
        <v>Regular</v>
      </c>
    </row>
    <row r="210" spans="3:10" x14ac:dyDescent="0.25">
      <c r="C210" s="6" t="s">
        <v>14</v>
      </c>
      <c r="D210" s="6">
        <v>3</v>
      </c>
      <c r="E210" s="6">
        <v>217</v>
      </c>
      <c r="F210" s="6">
        <v>651</v>
      </c>
      <c r="G210" t="str">
        <f t="shared" si="9"/>
        <v>Low</v>
      </c>
      <c r="H210" t="str" cm="1">
        <f t="array" ref="H210">_xlfn.IFS(F197&gt;8000,"Very High",F197&gt;5000,"High",F197&gt;3000,"Moderate",F197&lt;=3000,"Low")</f>
        <v>Low</v>
      </c>
      <c r="I210" s="25">
        <f t="shared" si="10"/>
        <v>217</v>
      </c>
      <c r="J210" t="str">
        <f t="shared" si="11"/>
        <v>Regular</v>
      </c>
    </row>
    <row r="211" spans="3:10" x14ac:dyDescent="0.25">
      <c r="C211" s="7" t="s">
        <v>35</v>
      </c>
      <c r="D211" s="7">
        <v>2</v>
      </c>
      <c r="E211" s="7">
        <v>286</v>
      </c>
      <c r="F211" s="7">
        <v>572</v>
      </c>
      <c r="G211" t="str">
        <f t="shared" si="9"/>
        <v>Low</v>
      </c>
      <c r="H211" t="str" cm="1">
        <f t="array" ref="H211">_xlfn.IFS(F198&gt;8000,"Very High",F198&gt;5000,"High",F198&gt;3000,"Moderate",F198&lt;=3000,"Low")</f>
        <v>Low</v>
      </c>
      <c r="I211" s="25">
        <f t="shared" si="10"/>
        <v>286</v>
      </c>
      <c r="J211" t="str">
        <f t="shared" si="11"/>
        <v>Regular</v>
      </c>
    </row>
    <row r="212" spans="3:10" x14ac:dyDescent="0.25">
      <c r="C212" s="6" t="s">
        <v>24</v>
      </c>
      <c r="D212" s="6">
        <v>3</v>
      </c>
      <c r="E212" s="6">
        <v>132</v>
      </c>
      <c r="F212" s="6">
        <v>396</v>
      </c>
      <c r="G212" t="str">
        <f t="shared" si="9"/>
        <v>Low</v>
      </c>
      <c r="H212" t="str" cm="1">
        <f t="array" ref="H212">_xlfn.IFS(F199&gt;8000,"Very High",F199&gt;5000,"High",F199&gt;3000,"Moderate",F199&lt;=3000,"Low")</f>
        <v>Low</v>
      </c>
      <c r="I212" s="25">
        <f t="shared" si="10"/>
        <v>132</v>
      </c>
      <c r="J212" t="str">
        <f t="shared" si="11"/>
        <v>Regular</v>
      </c>
    </row>
    <row r="213" spans="3:10" x14ac:dyDescent="0.25">
      <c r="C213" s="7" t="s">
        <v>44</v>
      </c>
      <c r="D213" s="7">
        <v>2</v>
      </c>
      <c r="E213" s="7">
        <v>331</v>
      </c>
      <c r="F213" s="7">
        <v>662</v>
      </c>
      <c r="G213" t="str">
        <f t="shared" si="9"/>
        <v>Low</v>
      </c>
      <c r="H213" t="str" cm="1">
        <f t="array" ref="H213">_xlfn.IFS(F200&gt;8000,"Very High",F200&gt;5000,"High",F200&gt;3000,"Moderate",F200&lt;=3000,"Low")</f>
        <v>Low</v>
      </c>
      <c r="I213" s="25">
        <f t="shared" si="10"/>
        <v>331</v>
      </c>
      <c r="J213" t="str">
        <f t="shared" si="11"/>
        <v>Regular</v>
      </c>
    </row>
    <row r="214" spans="3:10" x14ac:dyDescent="0.25">
      <c r="C214" s="6" t="s">
        <v>44</v>
      </c>
      <c r="D214" s="6">
        <v>4</v>
      </c>
      <c r="E214" s="6">
        <v>294</v>
      </c>
      <c r="F214" s="6">
        <v>1176</v>
      </c>
      <c r="G214" t="str">
        <f t="shared" si="9"/>
        <v>Low</v>
      </c>
      <c r="H214" t="str" cm="1">
        <f t="array" ref="H214">_xlfn.IFS(F201&gt;8000,"Very High",F201&gt;5000,"High",F201&gt;3000,"Moderate",F201&lt;=3000,"Low")</f>
        <v>Low</v>
      </c>
      <c r="I214" s="25">
        <f t="shared" si="10"/>
        <v>294</v>
      </c>
      <c r="J214" t="str">
        <f t="shared" si="11"/>
        <v>Regular</v>
      </c>
    </row>
    <row r="215" spans="3:10" x14ac:dyDescent="0.25">
      <c r="C215" s="7" t="s">
        <v>10</v>
      </c>
      <c r="D215" s="7">
        <v>18</v>
      </c>
      <c r="E215" s="7">
        <v>163</v>
      </c>
      <c r="F215" s="7">
        <v>2934</v>
      </c>
      <c r="G215" t="str">
        <f t="shared" si="9"/>
        <v>Low</v>
      </c>
      <c r="H215" t="str" cm="1">
        <f t="array" ref="H215">_xlfn.IFS(F202&gt;8000,"Very High",F202&gt;5000,"High",F202&gt;3000,"Moderate",F202&lt;=3000,"Low")</f>
        <v>Low</v>
      </c>
      <c r="I215" s="25">
        <f t="shared" si="10"/>
        <v>163</v>
      </c>
      <c r="J215" t="str">
        <f t="shared" si="11"/>
        <v>Regular</v>
      </c>
    </row>
    <row r="216" spans="3:10" x14ac:dyDescent="0.25">
      <c r="C216" s="6" t="s">
        <v>46</v>
      </c>
      <c r="D216" s="6">
        <v>3</v>
      </c>
      <c r="E216" s="6">
        <v>487</v>
      </c>
      <c r="F216" s="6">
        <v>1461</v>
      </c>
      <c r="G216" t="str">
        <f t="shared" si="9"/>
        <v>Low</v>
      </c>
      <c r="H216" t="str" cm="1">
        <f t="array" ref="H216">_xlfn.IFS(F203&gt;8000,"Very High",F203&gt;5000,"High",F203&gt;3000,"Moderate",F203&lt;=3000,"Low")</f>
        <v>Low</v>
      </c>
      <c r="I216" s="25">
        <f t="shared" si="10"/>
        <v>487</v>
      </c>
      <c r="J216" t="str">
        <f t="shared" si="11"/>
        <v>Regular</v>
      </c>
    </row>
    <row r="217" spans="3:10" x14ac:dyDescent="0.25">
      <c r="C217" s="7" t="s">
        <v>37</v>
      </c>
      <c r="D217" s="7">
        <v>3</v>
      </c>
      <c r="E217" s="7">
        <v>144</v>
      </c>
      <c r="F217" s="7">
        <v>432</v>
      </c>
      <c r="G217" t="str">
        <f t="shared" si="9"/>
        <v>Low</v>
      </c>
      <c r="H217" t="str" cm="1">
        <f t="array" ref="H217">_xlfn.IFS(F204&gt;8000,"Very High",F204&gt;5000,"High",F204&gt;3000,"Moderate",F204&lt;=3000,"Low")</f>
        <v>Low</v>
      </c>
      <c r="I217" s="25">
        <f t="shared" si="10"/>
        <v>144</v>
      </c>
      <c r="J217" t="str">
        <f t="shared" si="11"/>
        <v>Regular</v>
      </c>
    </row>
    <row r="218" spans="3:10" x14ac:dyDescent="0.25">
      <c r="C218" s="6" t="s">
        <v>10</v>
      </c>
      <c r="D218" s="6">
        <v>1</v>
      </c>
      <c r="E218" s="6">
        <v>269</v>
      </c>
      <c r="F218" s="6">
        <v>269</v>
      </c>
      <c r="G218" t="str">
        <f t="shared" si="9"/>
        <v>Low</v>
      </c>
      <c r="H218" t="str" cm="1">
        <f t="array" ref="H218">_xlfn.IFS(F205&gt;8000,"Very High",F205&gt;5000,"High",F205&gt;3000,"Moderate",F205&lt;=3000,"Low")</f>
        <v>High</v>
      </c>
      <c r="I218" s="25">
        <f t="shared" si="10"/>
        <v>269</v>
      </c>
      <c r="J218" t="str">
        <f t="shared" si="11"/>
        <v>Regular</v>
      </c>
    </row>
    <row r="219" spans="3:10" x14ac:dyDescent="0.25">
      <c r="C219" s="7" t="s">
        <v>24</v>
      </c>
      <c r="D219" s="7">
        <v>3</v>
      </c>
      <c r="E219" s="7">
        <v>166</v>
      </c>
      <c r="F219" s="7">
        <v>498</v>
      </c>
      <c r="G219" t="str">
        <f t="shared" si="9"/>
        <v>Low</v>
      </c>
      <c r="H219" t="str" cm="1">
        <f t="array" ref="H219">_xlfn.IFS(F206&gt;8000,"Very High",F206&gt;5000,"High",F206&gt;3000,"Moderate",F206&lt;=3000,"Low")</f>
        <v>Low</v>
      </c>
      <c r="I219" s="25">
        <f t="shared" si="10"/>
        <v>166</v>
      </c>
      <c r="J219" t="str">
        <f t="shared" si="11"/>
        <v>Regular</v>
      </c>
    </row>
    <row r="220" spans="3:10" x14ac:dyDescent="0.25">
      <c r="C220" s="6" t="s">
        <v>40</v>
      </c>
      <c r="D220" s="6">
        <v>4</v>
      </c>
      <c r="E220" s="6">
        <v>469</v>
      </c>
      <c r="F220" s="6">
        <v>1876</v>
      </c>
      <c r="G220" t="str">
        <f t="shared" si="9"/>
        <v>Low</v>
      </c>
      <c r="H220" t="str" cm="1">
        <f t="array" ref="H220">_xlfn.IFS(F207&gt;8000,"Very High",F207&gt;5000,"High",F207&gt;3000,"Moderate",F207&lt;=3000,"Low")</f>
        <v>Low</v>
      </c>
      <c r="I220" s="25">
        <f t="shared" si="10"/>
        <v>469</v>
      </c>
      <c r="J220" t="str">
        <f t="shared" si="11"/>
        <v>Regular</v>
      </c>
    </row>
    <row r="221" spans="3:10" x14ac:dyDescent="0.25">
      <c r="C221" s="7" t="s">
        <v>35</v>
      </c>
      <c r="D221" s="7">
        <v>1</v>
      </c>
      <c r="E221" s="7">
        <v>122</v>
      </c>
      <c r="F221" s="7">
        <v>122</v>
      </c>
      <c r="G221" t="str">
        <f t="shared" si="9"/>
        <v>Low</v>
      </c>
      <c r="H221" t="str" cm="1">
        <f t="array" ref="H221">_xlfn.IFS(F208&gt;8000,"Very High",F208&gt;5000,"High",F208&gt;3000,"Moderate",F208&lt;=3000,"Low")</f>
        <v>Low</v>
      </c>
      <c r="I221" s="25">
        <f t="shared" si="10"/>
        <v>122</v>
      </c>
      <c r="J221" t="str">
        <f t="shared" si="11"/>
        <v>Regular</v>
      </c>
    </row>
    <row r="222" spans="3:10" x14ac:dyDescent="0.25">
      <c r="C222" s="6" t="s">
        <v>37</v>
      </c>
      <c r="D222" s="6">
        <v>4</v>
      </c>
      <c r="E222" s="6">
        <v>140</v>
      </c>
      <c r="F222" s="6">
        <v>560</v>
      </c>
      <c r="G222" t="str">
        <f t="shared" si="9"/>
        <v>Low</v>
      </c>
      <c r="H222" t="str" cm="1">
        <f t="array" ref="H222">_xlfn.IFS(F209&gt;8000,"Very High",F209&gt;5000,"High",F209&gt;3000,"Moderate",F209&lt;=3000,"Low")</f>
        <v>Low</v>
      </c>
      <c r="I222" s="25">
        <f t="shared" si="10"/>
        <v>140</v>
      </c>
      <c r="J222" t="str">
        <f t="shared" si="11"/>
        <v>Regular</v>
      </c>
    </row>
    <row r="223" spans="3:10" x14ac:dyDescent="0.25">
      <c r="C223" s="7" t="s">
        <v>14</v>
      </c>
      <c r="D223" s="7">
        <v>1</v>
      </c>
      <c r="E223" s="7">
        <v>133</v>
      </c>
      <c r="F223" s="7">
        <v>133</v>
      </c>
      <c r="G223" t="str">
        <f t="shared" si="9"/>
        <v>Low</v>
      </c>
      <c r="H223" t="str" cm="1">
        <f t="array" ref="H223">_xlfn.IFS(F210&gt;8000,"Very High",F210&gt;5000,"High",F210&gt;3000,"Moderate",F210&lt;=3000,"Low")</f>
        <v>Low</v>
      </c>
      <c r="I223" s="25">
        <f t="shared" si="10"/>
        <v>133</v>
      </c>
      <c r="J223" t="str">
        <f t="shared" si="11"/>
        <v>Regular</v>
      </c>
    </row>
    <row r="224" spans="3:10" x14ac:dyDescent="0.25">
      <c r="C224" s="6" t="s">
        <v>40</v>
      </c>
      <c r="D224" s="6">
        <v>1</v>
      </c>
      <c r="E224" s="6">
        <v>308</v>
      </c>
      <c r="F224" s="6">
        <v>308</v>
      </c>
      <c r="G224" t="str">
        <f t="shared" si="9"/>
        <v>Low</v>
      </c>
      <c r="H224" t="str" cm="1">
        <f t="array" ref="H224">_xlfn.IFS(F211&gt;8000,"Very High",F211&gt;5000,"High",F211&gt;3000,"Moderate",F211&lt;=3000,"Low")</f>
        <v>Low</v>
      </c>
      <c r="I224" s="25">
        <f t="shared" si="10"/>
        <v>308</v>
      </c>
      <c r="J224" t="str">
        <f t="shared" si="11"/>
        <v>Regular</v>
      </c>
    </row>
    <row r="225" spans="3:10" x14ac:dyDescent="0.25">
      <c r="C225" s="7" t="s">
        <v>44</v>
      </c>
      <c r="D225" s="7">
        <v>3</v>
      </c>
      <c r="E225" s="7">
        <v>186</v>
      </c>
      <c r="F225" s="7">
        <v>558</v>
      </c>
      <c r="G225" t="str">
        <f t="shared" si="9"/>
        <v>Low</v>
      </c>
      <c r="H225" t="str" cm="1">
        <f t="array" ref="H225">_xlfn.IFS(F212&gt;8000,"Very High",F212&gt;5000,"High",F212&gt;3000,"Moderate",F212&lt;=3000,"Low")</f>
        <v>Low</v>
      </c>
      <c r="I225" s="25">
        <f t="shared" si="10"/>
        <v>186</v>
      </c>
      <c r="J225" t="str">
        <f t="shared" si="11"/>
        <v>Regular</v>
      </c>
    </row>
    <row r="226" spans="3:10" x14ac:dyDescent="0.25">
      <c r="C226" s="6" t="s">
        <v>40</v>
      </c>
      <c r="D226" s="6">
        <v>3</v>
      </c>
      <c r="E226" s="6">
        <v>248</v>
      </c>
      <c r="F226" s="6">
        <v>744</v>
      </c>
      <c r="G226" t="str">
        <f t="shared" si="9"/>
        <v>Low</v>
      </c>
      <c r="H226" t="str" cm="1">
        <f t="array" ref="H226">_xlfn.IFS(F213&gt;8000,"Very High",F213&gt;5000,"High",F213&gt;3000,"Moderate",F213&lt;=3000,"Low")</f>
        <v>Low</v>
      </c>
      <c r="I226" s="25">
        <f t="shared" si="10"/>
        <v>248</v>
      </c>
      <c r="J226" t="str">
        <f t="shared" si="11"/>
        <v>Regular</v>
      </c>
    </row>
    <row r="227" spans="3:10" x14ac:dyDescent="0.25">
      <c r="C227" s="7" t="s">
        <v>10</v>
      </c>
      <c r="D227" s="7">
        <v>3</v>
      </c>
      <c r="E227" s="7">
        <v>386</v>
      </c>
      <c r="F227" s="7">
        <v>1158</v>
      </c>
      <c r="G227" t="str">
        <f t="shared" si="9"/>
        <v>Low</v>
      </c>
      <c r="H227" t="str" cm="1">
        <f t="array" ref="H227">_xlfn.IFS(F214&gt;8000,"Very High",F214&gt;5000,"High",F214&gt;3000,"Moderate",F214&lt;=3000,"Low")</f>
        <v>Low</v>
      </c>
      <c r="I227" s="25">
        <f t="shared" si="10"/>
        <v>386</v>
      </c>
      <c r="J227" t="str">
        <f t="shared" si="11"/>
        <v>Regular</v>
      </c>
    </row>
    <row r="228" spans="3:10" x14ac:dyDescent="0.25">
      <c r="C228" s="6" t="s">
        <v>35</v>
      </c>
      <c r="D228" s="6">
        <v>1</v>
      </c>
      <c r="E228" s="6">
        <v>269</v>
      </c>
      <c r="F228" s="6">
        <v>269</v>
      </c>
      <c r="G228" t="str">
        <f t="shared" si="9"/>
        <v>Low</v>
      </c>
      <c r="H228" t="str" cm="1">
        <f t="array" ref="H228">_xlfn.IFS(F215&gt;8000,"Very High",F215&gt;5000,"High",F215&gt;3000,"Moderate",F215&lt;=3000,"Low")</f>
        <v>Low</v>
      </c>
      <c r="I228" s="25">
        <f t="shared" si="10"/>
        <v>269</v>
      </c>
      <c r="J228" t="str">
        <f t="shared" si="11"/>
        <v>Regular</v>
      </c>
    </row>
    <row r="229" spans="3:10" x14ac:dyDescent="0.25">
      <c r="C229" s="7" t="s">
        <v>44</v>
      </c>
      <c r="D229" s="7">
        <v>1</v>
      </c>
      <c r="E229" s="7">
        <v>470</v>
      </c>
      <c r="F229" s="7">
        <v>470</v>
      </c>
      <c r="G229" t="str">
        <f t="shared" si="9"/>
        <v>Low</v>
      </c>
      <c r="H229" t="str" cm="1">
        <f t="array" ref="H229">_xlfn.IFS(F216&gt;8000,"Very High",F216&gt;5000,"High",F216&gt;3000,"Moderate",F216&lt;=3000,"Low")</f>
        <v>Low</v>
      </c>
      <c r="I229" s="25">
        <f t="shared" si="10"/>
        <v>470</v>
      </c>
      <c r="J229" t="str">
        <f t="shared" si="11"/>
        <v>Regular</v>
      </c>
    </row>
    <row r="230" spans="3:10" x14ac:dyDescent="0.25">
      <c r="C230" s="6" t="s">
        <v>27</v>
      </c>
      <c r="D230" s="6">
        <v>4</v>
      </c>
      <c r="E230" s="6">
        <v>261</v>
      </c>
      <c r="F230" s="6">
        <v>1044</v>
      </c>
      <c r="G230" t="str">
        <f t="shared" si="9"/>
        <v>Low</v>
      </c>
      <c r="H230" t="str" cm="1">
        <f t="array" ref="H230">_xlfn.IFS(F217&gt;8000,"Very High",F217&gt;5000,"High",F217&gt;3000,"Moderate",F217&lt;=3000,"Low")</f>
        <v>Low</v>
      </c>
      <c r="I230" s="25">
        <f t="shared" si="10"/>
        <v>261</v>
      </c>
      <c r="J230" t="str">
        <f t="shared" si="11"/>
        <v>Regular</v>
      </c>
    </row>
    <row r="231" spans="3:10" x14ac:dyDescent="0.25">
      <c r="C231" s="7" t="s">
        <v>27</v>
      </c>
      <c r="D231" s="7">
        <v>3</v>
      </c>
      <c r="E231" s="7">
        <v>197</v>
      </c>
      <c r="F231" s="7">
        <v>591</v>
      </c>
      <c r="G231" t="str">
        <f t="shared" si="9"/>
        <v>Low</v>
      </c>
      <c r="H231" t="str" cm="1">
        <f t="array" ref="H231">_xlfn.IFS(F218&gt;8000,"Very High",F218&gt;5000,"High",F218&gt;3000,"Moderate",F218&lt;=3000,"Low")</f>
        <v>Low</v>
      </c>
      <c r="I231" s="25">
        <f t="shared" si="10"/>
        <v>197</v>
      </c>
      <c r="J231" t="str">
        <f t="shared" si="11"/>
        <v>Regular</v>
      </c>
    </row>
    <row r="232" spans="3:10" x14ac:dyDescent="0.25">
      <c r="C232" s="6" t="s">
        <v>14</v>
      </c>
      <c r="D232" s="6">
        <v>2</v>
      </c>
      <c r="E232" s="6">
        <v>433</v>
      </c>
      <c r="F232" s="6">
        <v>866</v>
      </c>
      <c r="G232" t="str">
        <f t="shared" si="9"/>
        <v>Low</v>
      </c>
      <c r="H232" t="str" cm="1">
        <f t="array" ref="H232">_xlfn.IFS(F219&gt;8000,"Very High",F219&gt;5000,"High",F219&gt;3000,"Moderate",F219&lt;=3000,"Low")</f>
        <v>Low</v>
      </c>
      <c r="I232" s="25">
        <f t="shared" si="10"/>
        <v>433</v>
      </c>
      <c r="J232" t="str">
        <f t="shared" si="11"/>
        <v>Regular</v>
      </c>
    </row>
    <row r="233" spans="3:10" x14ac:dyDescent="0.25">
      <c r="C233" s="7" t="s">
        <v>32</v>
      </c>
      <c r="D233" s="7">
        <v>3</v>
      </c>
      <c r="E233" s="7">
        <v>437</v>
      </c>
      <c r="F233" s="7">
        <v>1311</v>
      </c>
      <c r="G233" t="str">
        <f t="shared" si="9"/>
        <v>Low</v>
      </c>
      <c r="H233" t="str" cm="1">
        <f t="array" ref="H233">_xlfn.IFS(F220&gt;8000,"Very High",F220&gt;5000,"High",F220&gt;3000,"Moderate",F220&lt;=3000,"Low")</f>
        <v>Low</v>
      </c>
      <c r="I233" s="25">
        <f t="shared" si="10"/>
        <v>437</v>
      </c>
      <c r="J233" t="str">
        <f t="shared" si="11"/>
        <v>Regular</v>
      </c>
    </row>
    <row r="234" spans="3:10" x14ac:dyDescent="0.25">
      <c r="C234" s="6" t="s">
        <v>40</v>
      </c>
      <c r="D234" s="6">
        <v>2</v>
      </c>
      <c r="E234" s="6">
        <v>331</v>
      </c>
      <c r="F234" s="6">
        <v>662</v>
      </c>
      <c r="G234" t="str">
        <f t="shared" si="9"/>
        <v>Low</v>
      </c>
      <c r="H234" t="str" cm="1">
        <f t="array" ref="H234">_xlfn.IFS(F221&gt;8000,"Very High",F221&gt;5000,"High",F221&gt;3000,"Moderate",F221&lt;=3000,"Low")</f>
        <v>Low</v>
      </c>
      <c r="I234" s="25">
        <f t="shared" si="10"/>
        <v>331</v>
      </c>
      <c r="J234" t="str">
        <f t="shared" si="11"/>
        <v>Regular</v>
      </c>
    </row>
    <row r="235" spans="3:10" x14ac:dyDescent="0.25">
      <c r="C235" s="7" t="s">
        <v>46</v>
      </c>
      <c r="D235" s="7">
        <v>2</v>
      </c>
      <c r="E235" s="7">
        <v>221</v>
      </c>
      <c r="F235" s="7">
        <v>442</v>
      </c>
      <c r="G235" t="str">
        <f t="shared" si="9"/>
        <v>Low</v>
      </c>
      <c r="H235" t="str" cm="1">
        <f t="array" ref="H235">_xlfn.IFS(F222&gt;8000,"Very High",F222&gt;5000,"High",F222&gt;3000,"Moderate",F222&lt;=3000,"Low")</f>
        <v>Low</v>
      </c>
      <c r="I235" s="25">
        <f t="shared" si="10"/>
        <v>221</v>
      </c>
      <c r="J235" t="str">
        <f t="shared" si="11"/>
        <v>Regular</v>
      </c>
    </row>
    <row r="236" spans="3:10" x14ac:dyDescent="0.25">
      <c r="C236" s="6" t="s">
        <v>24</v>
      </c>
      <c r="D236" s="6">
        <v>2</v>
      </c>
      <c r="E236" s="6">
        <v>362</v>
      </c>
      <c r="F236" s="6">
        <v>724</v>
      </c>
      <c r="G236" t="str">
        <f t="shared" si="9"/>
        <v>Low</v>
      </c>
      <c r="H236" t="str" cm="1">
        <f t="array" ref="H236">_xlfn.IFS(F223&gt;8000,"Very High",F223&gt;5000,"High",F223&gt;3000,"Moderate",F223&lt;=3000,"Low")</f>
        <v>Low</v>
      </c>
      <c r="I236" s="25">
        <f t="shared" si="10"/>
        <v>362</v>
      </c>
      <c r="J236" t="str">
        <f t="shared" si="11"/>
        <v>Regular</v>
      </c>
    </row>
    <row r="237" spans="3:10" x14ac:dyDescent="0.25">
      <c r="C237" s="7" t="s">
        <v>37</v>
      </c>
      <c r="D237" s="7">
        <v>2</v>
      </c>
      <c r="E237" s="7">
        <v>364</v>
      </c>
      <c r="F237" s="7">
        <v>728</v>
      </c>
      <c r="G237" t="str">
        <f t="shared" si="9"/>
        <v>Low</v>
      </c>
      <c r="H237" t="str" cm="1">
        <f t="array" ref="H237">_xlfn.IFS(F224&gt;8000,"Very High",F224&gt;5000,"High",F224&gt;3000,"Moderate",F224&lt;=3000,"Low")</f>
        <v>Low</v>
      </c>
      <c r="I237" s="25">
        <f t="shared" si="10"/>
        <v>364</v>
      </c>
      <c r="J237" t="str">
        <f t="shared" si="11"/>
        <v>Regular</v>
      </c>
    </row>
    <row r="238" spans="3:10" x14ac:dyDescent="0.25">
      <c r="C238" s="6" t="s">
        <v>46</v>
      </c>
      <c r="D238" s="6">
        <v>3</v>
      </c>
      <c r="E238" s="6">
        <v>391</v>
      </c>
      <c r="F238" s="6">
        <v>1173</v>
      </c>
      <c r="G238" t="str">
        <f t="shared" si="9"/>
        <v>Low</v>
      </c>
      <c r="H238" t="str" cm="1">
        <f t="array" ref="H238">_xlfn.IFS(F225&gt;8000,"Very High",F225&gt;5000,"High",F225&gt;3000,"Moderate",F225&lt;=3000,"Low")</f>
        <v>Low</v>
      </c>
      <c r="I238" s="25">
        <f t="shared" si="10"/>
        <v>391</v>
      </c>
      <c r="J238" t="str">
        <f t="shared" si="11"/>
        <v>Regular</v>
      </c>
    </row>
    <row r="239" spans="3:10" x14ac:dyDescent="0.25">
      <c r="C239" s="7" t="s">
        <v>29</v>
      </c>
      <c r="D239" s="7">
        <v>3</v>
      </c>
      <c r="E239" s="7">
        <v>210</v>
      </c>
      <c r="F239" s="7">
        <v>630</v>
      </c>
      <c r="G239" t="str">
        <f t="shared" si="9"/>
        <v>Low</v>
      </c>
      <c r="H239" t="str" cm="1">
        <f t="array" ref="H239">_xlfn.IFS(F226&gt;8000,"Very High",F226&gt;5000,"High",F226&gt;3000,"Moderate",F226&lt;=3000,"Low")</f>
        <v>Low</v>
      </c>
      <c r="I239" s="25">
        <f t="shared" si="10"/>
        <v>210</v>
      </c>
      <c r="J239" t="str">
        <f t="shared" si="11"/>
        <v>Regular</v>
      </c>
    </row>
    <row r="240" spans="3:10" x14ac:dyDescent="0.25">
      <c r="C240" s="6" t="s">
        <v>44</v>
      </c>
      <c r="D240" s="6">
        <v>18</v>
      </c>
      <c r="E240" s="6">
        <v>205</v>
      </c>
      <c r="F240" s="6">
        <v>3690</v>
      </c>
      <c r="G240" t="str">
        <f t="shared" si="9"/>
        <v>Low</v>
      </c>
      <c r="H240" t="str" cm="1">
        <f t="array" ref="H240">_xlfn.IFS(F227&gt;8000,"Very High",F227&gt;5000,"High",F227&gt;3000,"Moderate",F227&lt;=3000,"Low")</f>
        <v>Low</v>
      </c>
      <c r="I240" s="25">
        <f t="shared" si="10"/>
        <v>205</v>
      </c>
      <c r="J240" t="str">
        <f t="shared" si="11"/>
        <v>Regular</v>
      </c>
    </row>
    <row r="241" spans="3:10" x14ac:dyDescent="0.25">
      <c r="C241" s="7" t="s">
        <v>40</v>
      </c>
      <c r="D241" s="7">
        <v>2</v>
      </c>
      <c r="E241" s="7">
        <v>365</v>
      </c>
      <c r="F241" s="7">
        <v>730</v>
      </c>
      <c r="G241" t="str">
        <f t="shared" si="9"/>
        <v>Low</v>
      </c>
      <c r="H241" t="str" cm="1">
        <f t="array" ref="H241">_xlfn.IFS(F228&gt;8000,"Very High",F228&gt;5000,"High",F228&gt;3000,"Moderate",F228&lt;=3000,"Low")</f>
        <v>Low</v>
      </c>
      <c r="I241" s="25">
        <f t="shared" si="10"/>
        <v>365</v>
      </c>
      <c r="J241" t="str">
        <f t="shared" si="11"/>
        <v>Regular</v>
      </c>
    </row>
    <row r="242" spans="3:10" x14ac:dyDescent="0.25">
      <c r="C242" s="6" t="s">
        <v>44</v>
      </c>
      <c r="D242" s="6">
        <v>3</v>
      </c>
      <c r="E242" s="6">
        <v>344</v>
      </c>
      <c r="F242" s="6">
        <v>1032</v>
      </c>
      <c r="G242" t="str">
        <f t="shared" si="9"/>
        <v>Low</v>
      </c>
      <c r="H242" t="str" cm="1">
        <f t="array" ref="H242">_xlfn.IFS(F229&gt;8000,"Very High",F229&gt;5000,"High",F229&gt;3000,"Moderate",F229&lt;=3000,"Low")</f>
        <v>Low</v>
      </c>
      <c r="I242" s="25">
        <f t="shared" si="10"/>
        <v>344</v>
      </c>
      <c r="J242" t="str">
        <f t="shared" si="11"/>
        <v>Regular</v>
      </c>
    </row>
    <row r="243" spans="3:10" x14ac:dyDescent="0.25">
      <c r="C243" s="7" t="s">
        <v>46</v>
      </c>
      <c r="D243" s="7">
        <v>3</v>
      </c>
      <c r="E243" s="7">
        <v>145</v>
      </c>
      <c r="F243" s="7">
        <v>435</v>
      </c>
      <c r="G243" t="str">
        <f t="shared" si="9"/>
        <v>Low</v>
      </c>
      <c r="H243" t="str" cm="1">
        <f t="array" ref="H243">_xlfn.IFS(F230&gt;8000,"Very High",F230&gt;5000,"High",F230&gt;3000,"Moderate",F230&lt;=3000,"Low")</f>
        <v>Low</v>
      </c>
      <c r="I243" s="25">
        <f t="shared" si="10"/>
        <v>145</v>
      </c>
      <c r="J243" t="str">
        <f t="shared" si="11"/>
        <v>Regular</v>
      </c>
    </row>
    <row r="244" spans="3:10" x14ac:dyDescent="0.25">
      <c r="C244" s="6" t="s">
        <v>44</v>
      </c>
      <c r="D244" s="6">
        <v>3</v>
      </c>
      <c r="E244" s="6">
        <v>109</v>
      </c>
      <c r="F244" s="6">
        <v>327</v>
      </c>
      <c r="G244" t="str">
        <f t="shared" si="9"/>
        <v>Low</v>
      </c>
      <c r="H244" t="str" cm="1">
        <f t="array" ref="H244">_xlfn.IFS(F231&gt;8000,"Very High",F231&gt;5000,"High",F231&gt;3000,"Moderate",F231&lt;=3000,"Low")</f>
        <v>Low</v>
      </c>
      <c r="I244" s="25">
        <f t="shared" si="10"/>
        <v>109</v>
      </c>
      <c r="J244" t="str">
        <f t="shared" si="11"/>
        <v>Regular</v>
      </c>
    </row>
    <row r="245" spans="3:10" x14ac:dyDescent="0.25">
      <c r="C245" s="7" t="s">
        <v>27</v>
      </c>
      <c r="D245" s="7">
        <v>13</v>
      </c>
      <c r="E245" s="7">
        <v>293</v>
      </c>
      <c r="F245" s="7">
        <v>3809</v>
      </c>
      <c r="G245" t="str">
        <f t="shared" si="9"/>
        <v>Low</v>
      </c>
      <c r="H245" t="str" cm="1">
        <f t="array" ref="H245">_xlfn.IFS(F232&gt;8000,"Very High",F232&gt;5000,"High",F232&gt;3000,"Moderate",F232&lt;=3000,"Low")</f>
        <v>Low</v>
      </c>
      <c r="I245" s="25">
        <f t="shared" si="10"/>
        <v>293</v>
      </c>
      <c r="J245" t="str">
        <f t="shared" si="11"/>
        <v>Regular</v>
      </c>
    </row>
    <row r="246" spans="3:10" x14ac:dyDescent="0.25">
      <c r="C246" s="6" t="s">
        <v>14</v>
      </c>
      <c r="D246" s="6">
        <v>4</v>
      </c>
      <c r="E246" s="6">
        <v>467</v>
      </c>
      <c r="F246" s="6">
        <v>1868</v>
      </c>
      <c r="G246" t="str">
        <f t="shared" si="9"/>
        <v>Low</v>
      </c>
      <c r="H246" t="str" cm="1">
        <f t="array" ref="H246">_xlfn.IFS(F233&gt;8000,"Very High",F233&gt;5000,"High",F233&gt;3000,"Moderate",F233&lt;=3000,"Low")</f>
        <v>Low</v>
      </c>
      <c r="I246" s="25">
        <f t="shared" si="10"/>
        <v>467</v>
      </c>
      <c r="J246" t="str">
        <f t="shared" si="11"/>
        <v>Regular</v>
      </c>
    </row>
    <row r="247" spans="3:10" x14ac:dyDescent="0.25">
      <c r="C247" s="7" t="s">
        <v>44</v>
      </c>
      <c r="D247" s="7">
        <v>4</v>
      </c>
      <c r="E247" s="7">
        <v>296</v>
      </c>
      <c r="F247" s="7">
        <v>1184</v>
      </c>
      <c r="G247" t="str">
        <f t="shared" si="9"/>
        <v>Low</v>
      </c>
      <c r="H247" t="str" cm="1">
        <f t="array" ref="H247">_xlfn.IFS(F234&gt;8000,"Very High",F234&gt;5000,"High",F234&gt;3000,"Moderate",F234&lt;=3000,"Low")</f>
        <v>Low</v>
      </c>
      <c r="I247" s="25">
        <f t="shared" si="10"/>
        <v>296</v>
      </c>
      <c r="J247" t="str">
        <f t="shared" si="11"/>
        <v>Regular</v>
      </c>
    </row>
    <row r="248" spans="3:10" x14ac:dyDescent="0.25">
      <c r="C248" s="6" t="s">
        <v>10</v>
      </c>
      <c r="D248" s="6">
        <v>4</v>
      </c>
      <c r="E248" s="6">
        <v>390</v>
      </c>
      <c r="F248" s="6">
        <v>1560</v>
      </c>
      <c r="G248" t="str">
        <f t="shared" si="9"/>
        <v>Low</v>
      </c>
      <c r="H248" t="str" cm="1">
        <f t="array" ref="H248">_xlfn.IFS(F235&gt;8000,"Very High",F235&gt;5000,"High",F235&gt;3000,"Moderate",F235&lt;=3000,"Low")</f>
        <v>Low</v>
      </c>
      <c r="I248" s="25">
        <f t="shared" si="10"/>
        <v>390</v>
      </c>
      <c r="J248" t="str">
        <f t="shared" si="11"/>
        <v>Regular</v>
      </c>
    </row>
    <row r="249" spans="3:10" x14ac:dyDescent="0.25">
      <c r="C249" s="7" t="s">
        <v>27</v>
      </c>
      <c r="D249" s="7">
        <v>17</v>
      </c>
      <c r="E249" s="7">
        <v>410</v>
      </c>
      <c r="F249" s="7">
        <v>6970</v>
      </c>
      <c r="G249" t="str">
        <f t="shared" si="9"/>
        <v>High</v>
      </c>
      <c r="H249" t="str" cm="1">
        <f t="array" ref="H249">_xlfn.IFS(F236&gt;8000,"Very High",F236&gt;5000,"High",F236&gt;3000,"Moderate",F236&lt;=3000,"Low")</f>
        <v>Low</v>
      </c>
      <c r="I249" s="25">
        <f t="shared" si="10"/>
        <v>410</v>
      </c>
      <c r="J249" t="str">
        <f t="shared" si="11"/>
        <v>Regular</v>
      </c>
    </row>
    <row r="250" spans="3:10" x14ac:dyDescent="0.25">
      <c r="C250" s="6" t="s">
        <v>40</v>
      </c>
      <c r="D250" s="6">
        <v>2</v>
      </c>
      <c r="E250" s="6">
        <v>213</v>
      </c>
      <c r="F250" s="6">
        <v>426</v>
      </c>
      <c r="G250" t="str">
        <f t="shared" si="9"/>
        <v>Low</v>
      </c>
      <c r="H250" t="str" cm="1">
        <f t="array" ref="H250">_xlfn.IFS(F237&gt;8000,"Very High",F237&gt;5000,"High",F237&gt;3000,"Moderate",F237&lt;=3000,"Low")</f>
        <v>Low</v>
      </c>
      <c r="I250" s="25">
        <f t="shared" si="10"/>
        <v>213</v>
      </c>
      <c r="J250" t="str">
        <f t="shared" si="11"/>
        <v>Regular</v>
      </c>
    </row>
    <row r="251" spans="3:10" x14ac:dyDescent="0.25">
      <c r="C251" s="7" t="s">
        <v>32</v>
      </c>
      <c r="D251" s="7">
        <v>3</v>
      </c>
      <c r="E251" s="7">
        <v>101</v>
      </c>
      <c r="F251" s="7">
        <v>303</v>
      </c>
      <c r="G251" t="str">
        <f t="shared" si="9"/>
        <v>Low</v>
      </c>
      <c r="H251" t="str" cm="1">
        <f t="array" ref="H251">_xlfn.IFS(F238&gt;8000,"Very High",F238&gt;5000,"High",F238&gt;3000,"Moderate",F238&lt;=3000,"Low")</f>
        <v>Low</v>
      </c>
      <c r="I251" s="25">
        <f t="shared" si="10"/>
        <v>101</v>
      </c>
      <c r="J251" t="str">
        <f t="shared" si="11"/>
        <v>Regular</v>
      </c>
    </row>
    <row r="252" spans="3:10" x14ac:dyDescent="0.25">
      <c r="C252" s="6" t="s">
        <v>44</v>
      </c>
      <c r="D252" s="6">
        <v>3</v>
      </c>
      <c r="E252" s="6">
        <v>101</v>
      </c>
      <c r="F252" s="6">
        <v>303</v>
      </c>
      <c r="G252" t="str">
        <f t="shared" si="9"/>
        <v>Low</v>
      </c>
      <c r="H252" t="str" cm="1">
        <f t="array" ref="H252">_xlfn.IFS(F239&gt;8000,"Very High",F239&gt;5000,"High",F239&gt;3000,"Moderate",F239&lt;=3000,"Low")</f>
        <v>Low</v>
      </c>
      <c r="I252" s="25">
        <f t="shared" si="10"/>
        <v>101</v>
      </c>
      <c r="J252" t="str">
        <f t="shared" si="11"/>
        <v>Regular</v>
      </c>
    </row>
    <row r="253" spans="3:10" x14ac:dyDescent="0.25">
      <c r="C253" s="7" t="s">
        <v>24</v>
      </c>
      <c r="D253" s="7">
        <v>1</v>
      </c>
      <c r="E253" s="7">
        <v>291</v>
      </c>
      <c r="F253" s="7">
        <v>291</v>
      </c>
      <c r="G253" t="str">
        <f t="shared" si="9"/>
        <v>Low</v>
      </c>
      <c r="H253" t="str" cm="1">
        <f t="array" ref="H253">_xlfn.IFS(F240&gt;8000,"Very High",F240&gt;5000,"High",F240&gt;3000,"Moderate",F240&lt;=3000,"Low")</f>
        <v>Moderate</v>
      </c>
      <c r="I253" s="25">
        <f t="shared" si="10"/>
        <v>291</v>
      </c>
      <c r="J253" t="str">
        <f t="shared" si="11"/>
        <v>Regular</v>
      </c>
    </row>
    <row r="254" spans="3:10" x14ac:dyDescent="0.25">
      <c r="C254" s="6" t="s">
        <v>37</v>
      </c>
      <c r="D254" s="6">
        <v>2</v>
      </c>
      <c r="E254" s="6">
        <v>347</v>
      </c>
      <c r="F254" s="6">
        <v>694</v>
      </c>
      <c r="G254" t="str">
        <f t="shared" si="9"/>
        <v>Low</v>
      </c>
      <c r="H254" t="str" cm="1">
        <f t="array" ref="H254">_xlfn.IFS(F241&gt;8000,"Very High",F241&gt;5000,"High",F241&gt;3000,"Moderate",F241&lt;=3000,"Low")</f>
        <v>Low</v>
      </c>
      <c r="I254" s="25">
        <f t="shared" si="10"/>
        <v>347</v>
      </c>
      <c r="J254" t="str">
        <f t="shared" si="11"/>
        <v>Regular</v>
      </c>
    </row>
    <row r="255" spans="3:10" x14ac:dyDescent="0.25">
      <c r="C255" s="7" t="s">
        <v>46</v>
      </c>
      <c r="D255" s="7">
        <v>3</v>
      </c>
      <c r="E255" s="7">
        <v>485</v>
      </c>
      <c r="F255" s="7">
        <v>1455</v>
      </c>
      <c r="G255" t="str">
        <f t="shared" si="9"/>
        <v>Low</v>
      </c>
      <c r="H255" t="str" cm="1">
        <f t="array" ref="H255">_xlfn.IFS(F242&gt;8000,"Very High",F242&gt;5000,"High",F242&gt;3000,"Moderate",F242&lt;=3000,"Low")</f>
        <v>Low</v>
      </c>
      <c r="I255" s="25">
        <f t="shared" si="10"/>
        <v>485</v>
      </c>
      <c r="J255" t="str">
        <f t="shared" si="11"/>
        <v>Regular</v>
      </c>
    </row>
    <row r="256" spans="3:10" x14ac:dyDescent="0.25">
      <c r="C256" s="6" t="s">
        <v>27</v>
      </c>
      <c r="D256" s="6">
        <v>1</v>
      </c>
      <c r="E256" s="6">
        <v>338</v>
      </c>
      <c r="F256" s="6">
        <v>338</v>
      </c>
      <c r="G256" t="str">
        <f t="shared" si="9"/>
        <v>Low</v>
      </c>
      <c r="H256" t="str" cm="1">
        <f t="array" ref="H256">_xlfn.IFS(F243&gt;8000,"Very High",F243&gt;5000,"High",F243&gt;3000,"Moderate",F243&lt;=3000,"Low")</f>
        <v>Low</v>
      </c>
      <c r="I256" s="25">
        <f t="shared" si="10"/>
        <v>338</v>
      </c>
      <c r="J256" t="str">
        <f t="shared" si="11"/>
        <v>Regular</v>
      </c>
    </row>
    <row r="257" spans="3:10" x14ac:dyDescent="0.25">
      <c r="C257" s="7" t="s">
        <v>14</v>
      </c>
      <c r="D257" s="7">
        <v>3</v>
      </c>
      <c r="E257" s="7">
        <v>141</v>
      </c>
      <c r="F257" s="7">
        <v>423</v>
      </c>
      <c r="G257" t="str">
        <f t="shared" si="9"/>
        <v>Low</v>
      </c>
      <c r="H257" t="str" cm="1">
        <f t="array" ref="H257">_xlfn.IFS(F244&gt;8000,"Very High",F244&gt;5000,"High",F244&gt;3000,"Moderate",F244&lt;=3000,"Low")</f>
        <v>Low</v>
      </c>
      <c r="I257" s="25">
        <f t="shared" si="10"/>
        <v>141</v>
      </c>
      <c r="J257" t="str">
        <f t="shared" si="11"/>
        <v>Regular</v>
      </c>
    </row>
    <row r="258" spans="3:10" x14ac:dyDescent="0.25">
      <c r="C258" s="6" t="s">
        <v>29</v>
      </c>
      <c r="D258" s="6">
        <v>16</v>
      </c>
      <c r="E258" s="6">
        <v>474</v>
      </c>
      <c r="F258" s="6">
        <v>7584</v>
      </c>
      <c r="G258" t="str">
        <f t="shared" si="9"/>
        <v>High</v>
      </c>
      <c r="H258" t="str" cm="1">
        <f t="array" ref="H258">_xlfn.IFS(F245&gt;8000,"Very High",F245&gt;5000,"High",F245&gt;3000,"Moderate",F245&lt;=3000,"Low")</f>
        <v>Moderate</v>
      </c>
      <c r="I258" s="25">
        <f t="shared" si="10"/>
        <v>474</v>
      </c>
      <c r="J258" t="str">
        <f t="shared" si="11"/>
        <v>Regular</v>
      </c>
    </row>
    <row r="259" spans="3:10" x14ac:dyDescent="0.25">
      <c r="C259" s="7" t="s">
        <v>24</v>
      </c>
      <c r="D259" s="7">
        <v>3</v>
      </c>
      <c r="E259" s="7">
        <v>409</v>
      </c>
      <c r="F259" s="7">
        <v>1227</v>
      </c>
      <c r="G259" t="str">
        <f t="shared" si="9"/>
        <v>Low</v>
      </c>
      <c r="H259" t="str" cm="1">
        <f t="array" ref="H259">_xlfn.IFS(F246&gt;8000,"Very High",F246&gt;5000,"High",F246&gt;3000,"Moderate",F246&lt;=3000,"Low")</f>
        <v>Low</v>
      </c>
      <c r="I259" s="25">
        <f t="shared" si="10"/>
        <v>409</v>
      </c>
      <c r="J259" t="str">
        <f t="shared" si="11"/>
        <v>Regular</v>
      </c>
    </row>
    <row r="260" spans="3:10" x14ac:dyDescent="0.25">
      <c r="C260" s="6" t="s">
        <v>29</v>
      </c>
      <c r="D260" s="6">
        <v>1</v>
      </c>
      <c r="E260" s="6">
        <v>453</v>
      </c>
      <c r="F260" s="6">
        <v>453</v>
      </c>
      <c r="G260" t="str">
        <f t="shared" si="9"/>
        <v>Low</v>
      </c>
      <c r="H260" t="str" cm="1">
        <f t="array" ref="H260">_xlfn.IFS(F247&gt;8000,"Very High",F247&gt;5000,"High",F247&gt;3000,"Moderate",F247&lt;=3000,"Low")</f>
        <v>Low</v>
      </c>
      <c r="I260" s="25">
        <f t="shared" si="10"/>
        <v>453</v>
      </c>
      <c r="J260" t="str">
        <f t="shared" si="11"/>
        <v>Regular</v>
      </c>
    </row>
    <row r="261" spans="3:10" x14ac:dyDescent="0.25">
      <c r="C261" s="7" t="s">
        <v>29</v>
      </c>
      <c r="D261" s="7">
        <v>13</v>
      </c>
      <c r="E261" s="7">
        <v>354</v>
      </c>
      <c r="F261" s="7">
        <v>4602</v>
      </c>
      <c r="G261" t="str">
        <f t="shared" si="9"/>
        <v>Low</v>
      </c>
      <c r="H261" t="str" cm="1">
        <f t="array" ref="H261">_xlfn.IFS(F248&gt;8000,"Very High",F248&gt;5000,"High",F248&gt;3000,"Moderate",F248&lt;=3000,"Low")</f>
        <v>Low</v>
      </c>
      <c r="I261" s="25">
        <f t="shared" si="10"/>
        <v>354</v>
      </c>
      <c r="J261" t="str">
        <f t="shared" si="11"/>
        <v>Regular</v>
      </c>
    </row>
    <row r="262" spans="3:10" x14ac:dyDescent="0.25">
      <c r="C262" s="6" t="s">
        <v>35</v>
      </c>
      <c r="D262" s="6">
        <v>3</v>
      </c>
      <c r="E262" s="6">
        <v>253</v>
      </c>
      <c r="F262" s="6">
        <v>759</v>
      </c>
      <c r="G262" t="str">
        <f t="shared" si="9"/>
        <v>Low</v>
      </c>
      <c r="H262" t="str" cm="1">
        <f t="array" ref="H262">_xlfn.IFS(F249&gt;8000,"Very High",F249&gt;5000,"High",F249&gt;3000,"Moderate",F249&lt;=3000,"Low")</f>
        <v>High</v>
      </c>
      <c r="I262" s="25">
        <f t="shared" si="10"/>
        <v>253</v>
      </c>
      <c r="J262" t="str">
        <f t="shared" si="11"/>
        <v>Regular</v>
      </c>
    </row>
    <row r="263" spans="3:10" x14ac:dyDescent="0.25">
      <c r="C263" s="7" t="s">
        <v>27</v>
      </c>
      <c r="D263" s="7">
        <v>1</v>
      </c>
      <c r="E263" s="7">
        <v>301</v>
      </c>
      <c r="F263" s="7">
        <v>301</v>
      </c>
      <c r="G263" t="str">
        <f t="shared" si="9"/>
        <v>Low</v>
      </c>
      <c r="H263" t="str" cm="1">
        <f t="array" ref="H263">_xlfn.IFS(F250&gt;8000,"Very High",F250&gt;5000,"High",F250&gt;3000,"Moderate",F250&lt;=3000,"Low")</f>
        <v>Low</v>
      </c>
      <c r="I263" s="25">
        <f t="shared" si="10"/>
        <v>301</v>
      </c>
      <c r="J263" t="str">
        <f t="shared" si="11"/>
        <v>Regular</v>
      </c>
    </row>
    <row r="264" spans="3:10" x14ac:dyDescent="0.25">
      <c r="C264" s="6" t="s">
        <v>44</v>
      </c>
      <c r="D264" s="6">
        <v>3</v>
      </c>
      <c r="E264" s="6">
        <v>409</v>
      </c>
      <c r="F264" s="6">
        <v>1227</v>
      </c>
      <c r="G264" t="str">
        <f t="shared" si="9"/>
        <v>Low</v>
      </c>
      <c r="H264" t="str" cm="1">
        <f t="array" ref="H264">_xlfn.IFS(F251&gt;8000,"Very High",F251&gt;5000,"High",F251&gt;3000,"Moderate",F251&lt;=3000,"Low")</f>
        <v>Low</v>
      </c>
      <c r="I264" s="25">
        <f t="shared" si="10"/>
        <v>409</v>
      </c>
      <c r="J264" t="str">
        <f t="shared" si="11"/>
        <v>Regular</v>
      </c>
    </row>
    <row r="265" spans="3:10" x14ac:dyDescent="0.25">
      <c r="C265" s="7" t="s">
        <v>14</v>
      </c>
      <c r="D265" s="7">
        <v>3</v>
      </c>
      <c r="E265" s="7">
        <v>447</v>
      </c>
      <c r="F265" s="7">
        <v>1341</v>
      </c>
      <c r="G265" t="str">
        <f t="shared" si="9"/>
        <v>Low</v>
      </c>
      <c r="H265" t="str" cm="1">
        <f t="array" ref="H265">_xlfn.IFS(F252&gt;8000,"Very High",F252&gt;5000,"High",F252&gt;3000,"Moderate",F252&lt;=3000,"Low")</f>
        <v>Low</v>
      </c>
      <c r="I265" s="25">
        <f t="shared" si="10"/>
        <v>447</v>
      </c>
      <c r="J265" t="str">
        <f t="shared" si="11"/>
        <v>Regular</v>
      </c>
    </row>
    <row r="266" spans="3:10" x14ac:dyDescent="0.25">
      <c r="C266" s="6" t="s">
        <v>40</v>
      </c>
      <c r="D266" s="6">
        <v>4</v>
      </c>
      <c r="E266" s="6">
        <v>142</v>
      </c>
      <c r="F266" s="6">
        <v>568</v>
      </c>
      <c r="G266" t="str">
        <f t="shared" si="9"/>
        <v>Low</v>
      </c>
      <c r="H266" t="str" cm="1">
        <f t="array" ref="H266">_xlfn.IFS(F253&gt;8000,"Very High",F253&gt;5000,"High",F253&gt;3000,"Moderate",F253&lt;=3000,"Low")</f>
        <v>Low</v>
      </c>
      <c r="I266" s="25">
        <f t="shared" si="10"/>
        <v>142</v>
      </c>
      <c r="J266" t="str">
        <f t="shared" si="11"/>
        <v>Regular</v>
      </c>
    </row>
    <row r="267" spans="3:10" x14ac:dyDescent="0.25">
      <c r="C267" s="7" t="s">
        <v>32</v>
      </c>
      <c r="D267" s="7">
        <v>1</v>
      </c>
      <c r="E267" s="7">
        <v>280</v>
      </c>
      <c r="F267" s="7">
        <v>280</v>
      </c>
      <c r="G267" t="str">
        <f t="shared" si="9"/>
        <v>Low</v>
      </c>
      <c r="H267" t="str" cm="1">
        <f t="array" ref="H267">_xlfn.IFS(F254&gt;8000,"Very High",F254&gt;5000,"High",F254&gt;3000,"Moderate",F254&lt;=3000,"Low")</f>
        <v>Low</v>
      </c>
      <c r="I267" s="25">
        <f t="shared" si="10"/>
        <v>280</v>
      </c>
      <c r="J267" t="str">
        <f t="shared" si="11"/>
        <v>Regular</v>
      </c>
    </row>
    <row r="268" spans="3:10" x14ac:dyDescent="0.25">
      <c r="C268" s="6" t="s">
        <v>32</v>
      </c>
      <c r="D268" s="6">
        <v>1</v>
      </c>
      <c r="E268" s="6">
        <v>247</v>
      </c>
      <c r="F268" s="6">
        <v>247</v>
      </c>
      <c r="G268" t="str">
        <f t="shared" si="9"/>
        <v>Low</v>
      </c>
      <c r="H268" t="str" cm="1">
        <f t="array" ref="H268">_xlfn.IFS(F255&gt;8000,"Very High",F255&gt;5000,"High",F255&gt;3000,"Moderate",F255&lt;=3000,"Low")</f>
        <v>Low</v>
      </c>
      <c r="I268" s="25">
        <f t="shared" si="10"/>
        <v>247</v>
      </c>
      <c r="J268" t="str">
        <f t="shared" si="11"/>
        <v>Regular</v>
      </c>
    </row>
    <row r="269" spans="3:10" x14ac:dyDescent="0.25">
      <c r="C269" s="7" t="s">
        <v>44</v>
      </c>
      <c r="D269" s="7">
        <v>3</v>
      </c>
      <c r="E269" s="7">
        <v>284</v>
      </c>
      <c r="F269" s="7">
        <v>852</v>
      </c>
      <c r="G269" t="str">
        <f t="shared" si="9"/>
        <v>Low</v>
      </c>
      <c r="H269" t="str" cm="1">
        <f t="array" ref="H269">_xlfn.IFS(F256&gt;8000,"Very High",F256&gt;5000,"High",F256&gt;3000,"Moderate",F256&lt;=3000,"Low")</f>
        <v>Low</v>
      </c>
      <c r="I269" s="25">
        <f t="shared" si="10"/>
        <v>284</v>
      </c>
      <c r="J269" t="str">
        <f t="shared" si="11"/>
        <v>Regular</v>
      </c>
    </row>
    <row r="270" spans="3:10" x14ac:dyDescent="0.25">
      <c r="C270" s="6" t="s">
        <v>27</v>
      </c>
      <c r="D270" s="6">
        <v>2</v>
      </c>
      <c r="E270" s="6">
        <v>401</v>
      </c>
      <c r="F270" s="6">
        <v>802</v>
      </c>
      <c r="G270" t="str">
        <f t="shared" si="9"/>
        <v>Low</v>
      </c>
      <c r="H270" t="str" cm="1">
        <f t="array" ref="H270">_xlfn.IFS(F257&gt;8000,"Very High",F257&gt;5000,"High",F257&gt;3000,"Moderate",F257&lt;=3000,"Low")</f>
        <v>Low</v>
      </c>
      <c r="I270" s="25">
        <f t="shared" si="10"/>
        <v>401</v>
      </c>
      <c r="J270" t="str">
        <f t="shared" si="11"/>
        <v>Regular</v>
      </c>
    </row>
    <row r="271" spans="3:10" x14ac:dyDescent="0.25">
      <c r="C271" s="7" t="s">
        <v>10</v>
      </c>
      <c r="D271" s="7">
        <v>3</v>
      </c>
      <c r="E271" s="7">
        <v>365</v>
      </c>
      <c r="F271" s="7">
        <v>1095</v>
      </c>
      <c r="G271" t="str">
        <f t="shared" si="9"/>
        <v>Low</v>
      </c>
      <c r="H271" t="str" cm="1">
        <f t="array" ref="H271">_xlfn.IFS(F258&gt;8000,"Very High",F258&gt;5000,"High",F258&gt;3000,"Moderate",F258&lt;=3000,"Low")</f>
        <v>High</v>
      </c>
      <c r="I271" s="25">
        <f t="shared" si="10"/>
        <v>365</v>
      </c>
      <c r="J271" t="str">
        <f t="shared" si="11"/>
        <v>Regular</v>
      </c>
    </row>
    <row r="272" spans="3:10" x14ac:dyDescent="0.25">
      <c r="C272" s="6" t="s">
        <v>24</v>
      </c>
      <c r="D272" s="6">
        <v>2</v>
      </c>
      <c r="E272" s="6">
        <v>222</v>
      </c>
      <c r="F272" s="6">
        <v>444</v>
      </c>
      <c r="G272" t="str">
        <f t="shared" si="9"/>
        <v>Low</v>
      </c>
      <c r="H272" t="str" cm="1">
        <f t="array" ref="H272">_xlfn.IFS(F259&gt;8000,"Very High",F259&gt;5000,"High",F259&gt;3000,"Moderate",F259&lt;=3000,"Low")</f>
        <v>Low</v>
      </c>
      <c r="I272" s="25">
        <f t="shared" si="10"/>
        <v>222</v>
      </c>
      <c r="J272" t="str">
        <f t="shared" si="11"/>
        <v>Regular</v>
      </c>
    </row>
    <row r="273" spans="3:10" x14ac:dyDescent="0.25">
      <c r="C273" s="7" t="s">
        <v>32</v>
      </c>
      <c r="D273" s="7">
        <v>3</v>
      </c>
      <c r="E273" s="7">
        <v>440</v>
      </c>
      <c r="F273" s="7">
        <v>1320</v>
      </c>
      <c r="G273" t="str">
        <f t="shared" ref="G273:G336" si="12">IF(F273&gt;5000, "High", "Low")</f>
        <v>Low</v>
      </c>
      <c r="H273" t="str" cm="1">
        <f t="array" ref="H273">_xlfn.IFS(F260&gt;8000,"Very High",F260&gt;5000,"High",F260&gt;3000,"Moderate",F260&lt;=3000,"Low")</f>
        <v>Low</v>
      </c>
      <c r="I273" s="25">
        <f t="shared" ref="I273:I336" si="13">IFERROR(F273/D273, "Error")</f>
        <v>440</v>
      </c>
      <c r="J273" t="str">
        <f t="shared" ref="J273:J336" si="14">IF(AND(D273&gt;10, E273&gt;500), "Bulk Order", "Regular")</f>
        <v>Regular</v>
      </c>
    </row>
    <row r="274" spans="3:10" x14ac:dyDescent="0.25">
      <c r="C274" s="6" t="s">
        <v>46</v>
      </c>
      <c r="D274" s="6">
        <v>20</v>
      </c>
      <c r="E274" s="6">
        <v>325</v>
      </c>
      <c r="F274" s="6">
        <v>6500</v>
      </c>
      <c r="G274" t="str">
        <f t="shared" si="12"/>
        <v>High</v>
      </c>
      <c r="H274" t="str" cm="1">
        <f t="array" ref="H274">_xlfn.IFS(F261&gt;8000,"Very High",F261&gt;5000,"High",F261&gt;3000,"Moderate",F261&lt;=3000,"Low")</f>
        <v>Moderate</v>
      </c>
      <c r="I274" s="25">
        <f t="shared" si="13"/>
        <v>325</v>
      </c>
      <c r="J274" t="str">
        <f t="shared" si="14"/>
        <v>Regular</v>
      </c>
    </row>
    <row r="275" spans="3:10" x14ac:dyDescent="0.25">
      <c r="C275" s="7" t="s">
        <v>29</v>
      </c>
      <c r="D275" s="7">
        <v>1</v>
      </c>
      <c r="E275" s="7">
        <v>336</v>
      </c>
      <c r="F275" s="7">
        <v>336</v>
      </c>
      <c r="G275" t="str">
        <f t="shared" si="12"/>
        <v>Low</v>
      </c>
      <c r="H275" t="str" cm="1">
        <f t="array" ref="H275">_xlfn.IFS(F262&gt;8000,"Very High",F262&gt;5000,"High",F262&gt;3000,"Moderate",F262&lt;=3000,"Low")</f>
        <v>Low</v>
      </c>
      <c r="I275" s="25">
        <f t="shared" si="13"/>
        <v>336</v>
      </c>
      <c r="J275" t="str">
        <f t="shared" si="14"/>
        <v>Regular</v>
      </c>
    </row>
    <row r="276" spans="3:10" x14ac:dyDescent="0.25">
      <c r="C276" s="6" t="s">
        <v>14</v>
      </c>
      <c r="D276" s="6">
        <v>2</v>
      </c>
      <c r="E276" s="6">
        <v>236</v>
      </c>
      <c r="F276" s="6">
        <v>472</v>
      </c>
      <c r="G276" t="str">
        <f t="shared" si="12"/>
        <v>Low</v>
      </c>
      <c r="H276" t="str" cm="1">
        <f t="array" ref="H276">_xlfn.IFS(F263&gt;8000,"Very High",F263&gt;5000,"High",F263&gt;3000,"Moderate",F263&lt;=3000,"Low")</f>
        <v>Low</v>
      </c>
      <c r="I276" s="25">
        <f t="shared" si="13"/>
        <v>236</v>
      </c>
      <c r="J276" t="str">
        <f t="shared" si="14"/>
        <v>Regular</v>
      </c>
    </row>
    <row r="277" spans="3:10" x14ac:dyDescent="0.25">
      <c r="C277" s="7" t="s">
        <v>40</v>
      </c>
      <c r="D277" s="7">
        <v>2</v>
      </c>
      <c r="E277" s="7">
        <v>177</v>
      </c>
      <c r="F277" s="7">
        <v>354</v>
      </c>
      <c r="G277" t="str">
        <f t="shared" si="12"/>
        <v>Low</v>
      </c>
      <c r="H277" t="str" cm="1">
        <f t="array" ref="H277">_xlfn.IFS(F264&gt;8000,"Very High",F264&gt;5000,"High",F264&gt;3000,"Moderate",F264&lt;=3000,"Low")</f>
        <v>Low</v>
      </c>
      <c r="I277" s="25">
        <f t="shared" si="13"/>
        <v>177</v>
      </c>
      <c r="J277" t="str">
        <f t="shared" si="14"/>
        <v>Regular</v>
      </c>
    </row>
    <row r="278" spans="3:10" x14ac:dyDescent="0.25">
      <c r="C278" s="6" t="s">
        <v>37</v>
      </c>
      <c r="D278" s="6">
        <v>3</v>
      </c>
      <c r="E278" s="6">
        <v>401</v>
      </c>
      <c r="F278" s="6">
        <v>1203</v>
      </c>
      <c r="G278" t="str">
        <f t="shared" si="12"/>
        <v>Low</v>
      </c>
      <c r="H278" t="str" cm="1">
        <f t="array" ref="H278">_xlfn.IFS(F265&gt;8000,"Very High",F265&gt;5000,"High",F265&gt;3000,"Moderate",F265&lt;=3000,"Low")</f>
        <v>Low</v>
      </c>
      <c r="I278" s="25">
        <f t="shared" si="13"/>
        <v>401</v>
      </c>
      <c r="J278" t="str">
        <f t="shared" si="14"/>
        <v>Regular</v>
      </c>
    </row>
    <row r="279" spans="3:10" x14ac:dyDescent="0.25">
      <c r="C279" s="7" t="s">
        <v>35</v>
      </c>
      <c r="D279" s="7">
        <v>2</v>
      </c>
      <c r="E279" s="7">
        <v>204</v>
      </c>
      <c r="F279" s="7">
        <v>408</v>
      </c>
      <c r="G279" t="str">
        <f t="shared" si="12"/>
        <v>Low</v>
      </c>
      <c r="H279" t="str" cm="1">
        <f t="array" ref="H279">_xlfn.IFS(F266&gt;8000,"Very High",F266&gt;5000,"High",F266&gt;3000,"Moderate",F266&lt;=3000,"Low")</f>
        <v>Low</v>
      </c>
      <c r="I279" s="25">
        <f t="shared" si="13"/>
        <v>204</v>
      </c>
      <c r="J279" t="str">
        <f t="shared" si="14"/>
        <v>Regular</v>
      </c>
    </row>
    <row r="280" spans="3:10" x14ac:dyDescent="0.25">
      <c r="C280" s="6" t="s">
        <v>37</v>
      </c>
      <c r="D280" s="6">
        <v>1</v>
      </c>
      <c r="E280" s="6">
        <v>413</v>
      </c>
      <c r="F280" s="6">
        <v>413</v>
      </c>
      <c r="G280" t="str">
        <f t="shared" si="12"/>
        <v>Low</v>
      </c>
      <c r="H280" t="str" cm="1">
        <f t="array" ref="H280">_xlfn.IFS(F267&gt;8000,"Very High",F267&gt;5000,"High",F267&gt;3000,"Moderate",F267&lt;=3000,"Low")</f>
        <v>Low</v>
      </c>
      <c r="I280" s="25">
        <f t="shared" si="13"/>
        <v>413</v>
      </c>
      <c r="J280" t="str">
        <f t="shared" si="14"/>
        <v>Regular</v>
      </c>
    </row>
    <row r="281" spans="3:10" x14ac:dyDescent="0.25">
      <c r="C281" s="7" t="s">
        <v>40</v>
      </c>
      <c r="D281" s="7">
        <v>1</v>
      </c>
      <c r="E281" s="7">
        <v>106</v>
      </c>
      <c r="F281" s="7">
        <v>106</v>
      </c>
      <c r="G281" t="str">
        <f t="shared" si="12"/>
        <v>Low</v>
      </c>
      <c r="H281" t="str" cm="1">
        <f t="array" ref="H281">_xlfn.IFS(F268&gt;8000,"Very High",F268&gt;5000,"High",F268&gt;3000,"Moderate",F268&lt;=3000,"Low")</f>
        <v>Low</v>
      </c>
      <c r="I281" s="25">
        <f t="shared" si="13"/>
        <v>106</v>
      </c>
      <c r="J281" t="str">
        <f t="shared" si="14"/>
        <v>Regular</v>
      </c>
    </row>
    <row r="282" spans="3:10" x14ac:dyDescent="0.25">
      <c r="C282" s="6" t="s">
        <v>32</v>
      </c>
      <c r="D282" s="6">
        <v>2</v>
      </c>
      <c r="E282" s="6">
        <v>121</v>
      </c>
      <c r="F282" s="6">
        <v>242</v>
      </c>
      <c r="G282" t="str">
        <f t="shared" si="12"/>
        <v>Low</v>
      </c>
      <c r="H282" t="str" cm="1">
        <f t="array" ref="H282">_xlfn.IFS(F269&gt;8000,"Very High",F269&gt;5000,"High",F269&gt;3000,"Moderate",F269&lt;=3000,"Low")</f>
        <v>Low</v>
      </c>
      <c r="I282" s="25">
        <f t="shared" si="13"/>
        <v>121</v>
      </c>
      <c r="J282" t="str">
        <f t="shared" si="14"/>
        <v>Regular</v>
      </c>
    </row>
    <row r="283" spans="3:10" x14ac:dyDescent="0.25">
      <c r="C283" s="7" t="s">
        <v>40</v>
      </c>
      <c r="D283" s="7">
        <v>2</v>
      </c>
      <c r="E283" s="7">
        <v>475</v>
      </c>
      <c r="F283" s="7">
        <v>950</v>
      </c>
      <c r="G283" t="str">
        <f t="shared" si="12"/>
        <v>Low</v>
      </c>
      <c r="H283" t="str" cm="1">
        <f t="array" ref="H283">_xlfn.IFS(F270&gt;8000,"Very High",F270&gt;5000,"High",F270&gt;3000,"Moderate",F270&lt;=3000,"Low")</f>
        <v>Low</v>
      </c>
      <c r="I283" s="25">
        <f t="shared" si="13"/>
        <v>475</v>
      </c>
      <c r="J283" t="str">
        <f t="shared" si="14"/>
        <v>Regular</v>
      </c>
    </row>
    <row r="284" spans="3:10" x14ac:dyDescent="0.25">
      <c r="C284" s="6" t="s">
        <v>35</v>
      </c>
      <c r="D284" s="6">
        <v>3</v>
      </c>
      <c r="E284" s="6">
        <v>438</v>
      </c>
      <c r="F284" s="6">
        <v>1314</v>
      </c>
      <c r="G284" t="str">
        <f t="shared" si="12"/>
        <v>Low</v>
      </c>
      <c r="H284" t="str" cm="1">
        <f t="array" ref="H284">_xlfn.IFS(F271&gt;8000,"Very High",F271&gt;5000,"High",F271&gt;3000,"Moderate",F271&lt;=3000,"Low")</f>
        <v>Low</v>
      </c>
      <c r="I284" s="25">
        <f t="shared" si="13"/>
        <v>438</v>
      </c>
      <c r="J284" t="str">
        <f t="shared" si="14"/>
        <v>Regular</v>
      </c>
    </row>
    <row r="285" spans="3:10" x14ac:dyDescent="0.25">
      <c r="C285" s="7" t="s">
        <v>10</v>
      </c>
      <c r="D285" s="7">
        <v>2</v>
      </c>
      <c r="E285" s="7">
        <v>317</v>
      </c>
      <c r="F285" s="7">
        <v>634</v>
      </c>
      <c r="G285" t="str">
        <f t="shared" si="12"/>
        <v>Low</v>
      </c>
      <c r="H285" t="str" cm="1">
        <f t="array" ref="H285">_xlfn.IFS(F272&gt;8000,"Very High",F272&gt;5000,"High",F272&gt;3000,"Moderate",F272&lt;=3000,"Low")</f>
        <v>Low</v>
      </c>
      <c r="I285" s="25">
        <f t="shared" si="13"/>
        <v>317</v>
      </c>
      <c r="J285" t="str">
        <f t="shared" si="14"/>
        <v>Regular</v>
      </c>
    </row>
    <row r="286" spans="3:10" x14ac:dyDescent="0.25">
      <c r="C286" s="6" t="s">
        <v>40</v>
      </c>
      <c r="D286" s="6">
        <v>2</v>
      </c>
      <c r="E286" s="6">
        <v>159</v>
      </c>
      <c r="F286" s="6">
        <v>318</v>
      </c>
      <c r="G286" t="str">
        <f t="shared" si="12"/>
        <v>Low</v>
      </c>
      <c r="H286" t="str" cm="1">
        <f t="array" ref="H286">_xlfn.IFS(F273&gt;8000,"Very High",F273&gt;5000,"High",F273&gt;3000,"Moderate",F273&lt;=3000,"Low")</f>
        <v>Low</v>
      </c>
      <c r="I286" s="25">
        <f t="shared" si="13"/>
        <v>159</v>
      </c>
      <c r="J286" t="str">
        <f t="shared" si="14"/>
        <v>Regular</v>
      </c>
    </row>
    <row r="287" spans="3:10" x14ac:dyDescent="0.25">
      <c r="C287" s="7" t="s">
        <v>40</v>
      </c>
      <c r="D287" s="7">
        <v>2</v>
      </c>
      <c r="E287" s="7">
        <v>476</v>
      </c>
      <c r="F287" s="7">
        <v>952</v>
      </c>
      <c r="G287" t="str">
        <f t="shared" si="12"/>
        <v>Low</v>
      </c>
      <c r="H287" t="str" cm="1">
        <f t="array" ref="H287">_xlfn.IFS(F274&gt;8000,"Very High",F274&gt;5000,"High",F274&gt;3000,"Moderate",F274&lt;=3000,"Low")</f>
        <v>High</v>
      </c>
      <c r="I287" s="25">
        <f t="shared" si="13"/>
        <v>476</v>
      </c>
      <c r="J287" t="str">
        <f t="shared" si="14"/>
        <v>Regular</v>
      </c>
    </row>
    <row r="288" spans="3:10" x14ac:dyDescent="0.25">
      <c r="C288" s="6" t="s">
        <v>37</v>
      </c>
      <c r="D288" s="6">
        <v>2</v>
      </c>
      <c r="E288" s="6">
        <v>410</v>
      </c>
      <c r="F288" s="6">
        <v>820</v>
      </c>
      <c r="G288" t="str">
        <f t="shared" si="12"/>
        <v>Low</v>
      </c>
      <c r="H288" t="str" cm="1">
        <f t="array" ref="H288">_xlfn.IFS(F275&gt;8000,"Very High",F275&gt;5000,"High",F275&gt;3000,"Moderate",F275&lt;=3000,"Low")</f>
        <v>Low</v>
      </c>
      <c r="I288" s="25">
        <f t="shared" si="13"/>
        <v>410</v>
      </c>
      <c r="J288" t="str">
        <f t="shared" si="14"/>
        <v>Regular</v>
      </c>
    </row>
    <row r="289" spans="3:10" x14ac:dyDescent="0.25">
      <c r="C289" s="7" t="s">
        <v>44</v>
      </c>
      <c r="D289" s="7">
        <v>3</v>
      </c>
      <c r="E289" s="7">
        <v>407</v>
      </c>
      <c r="F289" s="7">
        <v>1221</v>
      </c>
      <c r="G289" t="str">
        <f t="shared" si="12"/>
        <v>Low</v>
      </c>
      <c r="H289" t="str" cm="1">
        <f t="array" ref="H289">_xlfn.IFS(F276&gt;8000,"Very High",F276&gt;5000,"High",F276&gt;3000,"Moderate",F276&lt;=3000,"Low")</f>
        <v>Low</v>
      </c>
      <c r="I289" s="25">
        <f t="shared" si="13"/>
        <v>407</v>
      </c>
      <c r="J289" t="str">
        <f t="shared" si="14"/>
        <v>Regular</v>
      </c>
    </row>
    <row r="290" spans="3:10" x14ac:dyDescent="0.25">
      <c r="C290" s="6" t="s">
        <v>10</v>
      </c>
      <c r="D290" s="6">
        <v>24</v>
      </c>
      <c r="E290" s="6">
        <v>491</v>
      </c>
      <c r="F290" s="6">
        <v>11784</v>
      </c>
      <c r="G290" t="str">
        <f t="shared" si="12"/>
        <v>High</v>
      </c>
      <c r="H290" t="str" cm="1">
        <f t="array" ref="H290">_xlfn.IFS(F277&gt;8000,"Very High",F277&gt;5000,"High",F277&gt;3000,"Moderate",F277&lt;=3000,"Low")</f>
        <v>Low</v>
      </c>
      <c r="I290" s="25">
        <f t="shared" si="13"/>
        <v>491</v>
      </c>
      <c r="J290" t="str">
        <f t="shared" si="14"/>
        <v>Regular</v>
      </c>
    </row>
    <row r="291" spans="3:10" x14ac:dyDescent="0.25">
      <c r="C291" s="7" t="s">
        <v>29</v>
      </c>
      <c r="D291" s="7">
        <v>1</v>
      </c>
      <c r="E291" s="7">
        <v>246</v>
      </c>
      <c r="F291" s="7">
        <v>246</v>
      </c>
      <c r="G291" t="str">
        <f t="shared" si="12"/>
        <v>Low</v>
      </c>
      <c r="H291" t="str" cm="1">
        <f t="array" ref="H291">_xlfn.IFS(F278&gt;8000,"Very High",F278&gt;5000,"High",F278&gt;3000,"Moderate",F278&lt;=3000,"Low")</f>
        <v>Low</v>
      </c>
      <c r="I291" s="25">
        <f t="shared" si="13"/>
        <v>246</v>
      </c>
      <c r="J291" t="str">
        <f t="shared" si="14"/>
        <v>Regular</v>
      </c>
    </row>
    <row r="292" spans="3:10" x14ac:dyDescent="0.25">
      <c r="C292" s="6" t="s">
        <v>10</v>
      </c>
      <c r="D292" s="6">
        <v>2</v>
      </c>
      <c r="E292" s="6">
        <v>204</v>
      </c>
      <c r="F292" s="6">
        <v>408</v>
      </c>
      <c r="G292" t="str">
        <f t="shared" si="12"/>
        <v>Low</v>
      </c>
      <c r="H292" t="str" cm="1">
        <f t="array" ref="H292">_xlfn.IFS(F279&gt;8000,"Very High",F279&gt;5000,"High",F279&gt;3000,"Moderate",F279&lt;=3000,"Low")</f>
        <v>Low</v>
      </c>
      <c r="I292" s="25">
        <f t="shared" si="13"/>
        <v>204</v>
      </c>
      <c r="J292" t="str">
        <f t="shared" si="14"/>
        <v>Regular</v>
      </c>
    </row>
    <row r="293" spans="3:10" x14ac:dyDescent="0.25">
      <c r="C293" s="7" t="s">
        <v>10</v>
      </c>
      <c r="D293" s="7">
        <v>24</v>
      </c>
      <c r="E293" s="7">
        <v>204</v>
      </c>
      <c r="F293" s="7">
        <v>4896</v>
      </c>
      <c r="G293" t="str">
        <f t="shared" si="12"/>
        <v>Low</v>
      </c>
      <c r="H293" t="str" cm="1">
        <f t="array" ref="H293">_xlfn.IFS(F280&gt;8000,"Very High",F280&gt;5000,"High",F280&gt;3000,"Moderate",F280&lt;=3000,"Low")</f>
        <v>Low</v>
      </c>
      <c r="I293" s="25">
        <f t="shared" si="13"/>
        <v>204</v>
      </c>
      <c r="J293" t="str">
        <f t="shared" si="14"/>
        <v>Regular</v>
      </c>
    </row>
    <row r="294" spans="3:10" x14ac:dyDescent="0.25">
      <c r="C294" s="6" t="s">
        <v>37</v>
      </c>
      <c r="D294" s="6">
        <v>1</v>
      </c>
      <c r="E294" s="6">
        <v>355</v>
      </c>
      <c r="F294" s="6">
        <v>355</v>
      </c>
      <c r="G294" t="str">
        <f t="shared" si="12"/>
        <v>Low</v>
      </c>
      <c r="H294" t="str" cm="1">
        <f t="array" ref="H294">_xlfn.IFS(F281&gt;8000,"Very High",F281&gt;5000,"High",F281&gt;3000,"Moderate",F281&lt;=3000,"Low")</f>
        <v>Low</v>
      </c>
      <c r="I294" s="25">
        <f t="shared" si="13"/>
        <v>355</v>
      </c>
      <c r="J294" t="str">
        <f t="shared" si="14"/>
        <v>Regular</v>
      </c>
    </row>
    <row r="295" spans="3:10" x14ac:dyDescent="0.25">
      <c r="C295" s="7" t="s">
        <v>10</v>
      </c>
      <c r="D295" s="7">
        <v>2</v>
      </c>
      <c r="E295" s="7">
        <v>421</v>
      </c>
      <c r="F295" s="7">
        <v>842</v>
      </c>
      <c r="G295" t="str">
        <f t="shared" si="12"/>
        <v>Low</v>
      </c>
      <c r="H295" t="str" cm="1">
        <f t="array" ref="H295">_xlfn.IFS(F282&gt;8000,"Very High",F282&gt;5000,"High",F282&gt;3000,"Moderate",F282&lt;=3000,"Low")</f>
        <v>Low</v>
      </c>
      <c r="I295" s="25">
        <f t="shared" si="13"/>
        <v>421</v>
      </c>
      <c r="J295" t="str">
        <f t="shared" si="14"/>
        <v>Regular</v>
      </c>
    </row>
    <row r="296" spans="3:10" x14ac:dyDescent="0.25">
      <c r="C296" s="6" t="s">
        <v>10</v>
      </c>
      <c r="D296" s="6">
        <v>1</v>
      </c>
      <c r="E296" s="6">
        <v>302</v>
      </c>
      <c r="F296" s="6">
        <v>302</v>
      </c>
      <c r="G296" t="str">
        <f t="shared" si="12"/>
        <v>Low</v>
      </c>
      <c r="H296" t="str" cm="1">
        <f t="array" ref="H296">_xlfn.IFS(F283&gt;8000,"Very High",F283&gt;5000,"High",F283&gt;3000,"Moderate",F283&lt;=3000,"Low")</f>
        <v>Low</v>
      </c>
      <c r="I296" s="25">
        <f t="shared" si="13"/>
        <v>302</v>
      </c>
      <c r="J296" t="str">
        <f t="shared" si="14"/>
        <v>Regular</v>
      </c>
    </row>
    <row r="297" spans="3:10" x14ac:dyDescent="0.25">
      <c r="C297" s="7" t="s">
        <v>29</v>
      </c>
      <c r="D297" s="7">
        <v>1</v>
      </c>
      <c r="E297" s="7">
        <v>197</v>
      </c>
      <c r="F297" s="7">
        <v>197</v>
      </c>
      <c r="G297" t="str">
        <f t="shared" si="12"/>
        <v>Low</v>
      </c>
      <c r="H297" t="str" cm="1">
        <f t="array" ref="H297">_xlfn.IFS(F284&gt;8000,"Very High",F284&gt;5000,"High",F284&gt;3000,"Moderate",F284&lt;=3000,"Low")</f>
        <v>Low</v>
      </c>
      <c r="I297" s="25">
        <f t="shared" si="13"/>
        <v>197</v>
      </c>
      <c r="J297" t="str">
        <f t="shared" si="14"/>
        <v>Regular</v>
      </c>
    </row>
    <row r="298" spans="3:10" x14ac:dyDescent="0.25">
      <c r="C298" s="6" t="s">
        <v>44</v>
      </c>
      <c r="D298" s="6">
        <v>1</v>
      </c>
      <c r="E298" s="6">
        <v>152</v>
      </c>
      <c r="F298" s="6">
        <v>152</v>
      </c>
      <c r="G298" t="str">
        <f t="shared" si="12"/>
        <v>Low</v>
      </c>
      <c r="H298" t="str" cm="1">
        <f t="array" ref="H298">_xlfn.IFS(F285&gt;8000,"Very High",F285&gt;5000,"High",F285&gt;3000,"Moderate",F285&lt;=3000,"Low")</f>
        <v>Low</v>
      </c>
      <c r="I298" s="25">
        <f t="shared" si="13"/>
        <v>152</v>
      </c>
      <c r="J298" t="str">
        <f t="shared" si="14"/>
        <v>Regular</v>
      </c>
    </row>
    <row r="299" spans="3:10" x14ac:dyDescent="0.25">
      <c r="C299" s="7" t="s">
        <v>32</v>
      </c>
      <c r="D299" s="7">
        <v>3</v>
      </c>
      <c r="E299" s="7">
        <v>412</v>
      </c>
      <c r="F299" s="7">
        <v>1236</v>
      </c>
      <c r="G299" t="str">
        <f t="shared" si="12"/>
        <v>Low</v>
      </c>
      <c r="H299" t="str" cm="1">
        <f t="array" ref="H299">_xlfn.IFS(F286&gt;8000,"Very High",F286&gt;5000,"High",F286&gt;3000,"Moderate",F286&lt;=3000,"Low")</f>
        <v>Low</v>
      </c>
      <c r="I299" s="25">
        <f t="shared" si="13"/>
        <v>412</v>
      </c>
      <c r="J299" t="str">
        <f t="shared" si="14"/>
        <v>Regular</v>
      </c>
    </row>
    <row r="300" spans="3:10" x14ac:dyDescent="0.25">
      <c r="C300" s="6" t="s">
        <v>32</v>
      </c>
      <c r="D300" s="6">
        <v>2</v>
      </c>
      <c r="E300" s="6">
        <v>137</v>
      </c>
      <c r="F300" s="6">
        <v>274</v>
      </c>
      <c r="G300" t="str">
        <f t="shared" si="12"/>
        <v>Low</v>
      </c>
      <c r="H300" t="str" cm="1">
        <f t="array" ref="H300">_xlfn.IFS(F287&gt;8000,"Very High",F287&gt;5000,"High",F287&gt;3000,"Moderate",F287&lt;=3000,"Low")</f>
        <v>Low</v>
      </c>
      <c r="I300" s="25">
        <f t="shared" si="13"/>
        <v>137</v>
      </c>
      <c r="J300" t="str">
        <f t="shared" si="14"/>
        <v>Regular</v>
      </c>
    </row>
    <row r="301" spans="3:10" x14ac:dyDescent="0.25">
      <c r="C301" s="7" t="s">
        <v>44</v>
      </c>
      <c r="D301" s="7">
        <v>2</v>
      </c>
      <c r="E301" s="7">
        <v>479</v>
      </c>
      <c r="F301" s="7">
        <v>958</v>
      </c>
      <c r="G301" t="str">
        <f t="shared" si="12"/>
        <v>Low</v>
      </c>
      <c r="H301" t="str" cm="1">
        <f t="array" ref="H301">_xlfn.IFS(F288&gt;8000,"Very High",F288&gt;5000,"High",F288&gt;3000,"Moderate",F288&lt;=3000,"Low")</f>
        <v>Low</v>
      </c>
      <c r="I301" s="25">
        <f t="shared" si="13"/>
        <v>479</v>
      </c>
      <c r="J301" t="str">
        <f t="shared" si="14"/>
        <v>Regular</v>
      </c>
    </row>
    <row r="302" spans="3:10" x14ac:dyDescent="0.25">
      <c r="C302" s="6" t="s">
        <v>24</v>
      </c>
      <c r="D302" s="6">
        <v>2</v>
      </c>
      <c r="E302" s="6">
        <v>291</v>
      </c>
      <c r="F302" s="6">
        <v>582</v>
      </c>
      <c r="G302" t="str">
        <f t="shared" si="12"/>
        <v>Low</v>
      </c>
      <c r="H302" t="str" cm="1">
        <f t="array" ref="H302">_xlfn.IFS(F289&gt;8000,"Very High",F289&gt;5000,"High",F289&gt;3000,"Moderate",F289&lt;=3000,"Low")</f>
        <v>Low</v>
      </c>
      <c r="I302" s="25">
        <f t="shared" si="13"/>
        <v>291</v>
      </c>
      <c r="J302" t="str">
        <f t="shared" si="14"/>
        <v>Regular</v>
      </c>
    </row>
    <row r="303" spans="3:10" x14ac:dyDescent="0.25">
      <c r="C303" s="7" t="s">
        <v>37</v>
      </c>
      <c r="D303" s="7">
        <v>4</v>
      </c>
      <c r="E303" s="7">
        <v>252</v>
      </c>
      <c r="F303" s="7">
        <v>1008</v>
      </c>
      <c r="G303" t="str">
        <f t="shared" si="12"/>
        <v>Low</v>
      </c>
      <c r="H303" t="str" cm="1">
        <f t="array" ref="H303">_xlfn.IFS(F290&gt;8000,"Very High",F290&gt;5000,"High",F290&gt;3000,"Moderate",F290&lt;=3000,"Low")</f>
        <v>Very High</v>
      </c>
      <c r="I303" s="25">
        <f t="shared" si="13"/>
        <v>252</v>
      </c>
      <c r="J303" t="str">
        <f t="shared" si="14"/>
        <v>Regular</v>
      </c>
    </row>
    <row r="304" spans="3:10" x14ac:dyDescent="0.25">
      <c r="C304" s="6" t="s">
        <v>27</v>
      </c>
      <c r="D304" s="6">
        <v>3</v>
      </c>
      <c r="E304" s="6">
        <v>162</v>
      </c>
      <c r="F304" s="6">
        <v>486</v>
      </c>
      <c r="G304" t="str">
        <f t="shared" si="12"/>
        <v>Low</v>
      </c>
      <c r="H304" t="str" cm="1">
        <f t="array" ref="H304">_xlfn.IFS(F291&gt;8000,"Very High",F291&gt;5000,"High",F291&gt;3000,"Moderate",F291&lt;=3000,"Low")</f>
        <v>Low</v>
      </c>
      <c r="I304" s="25">
        <f t="shared" si="13"/>
        <v>162</v>
      </c>
      <c r="J304" t="str">
        <f t="shared" si="14"/>
        <v>Regular</v>
      </c>
    </row>
    <row r="305" spans="3:10" x14ac:dyDescent="0.25">
      <c r="C305" s="7" t="s">
        <v>35</v>
      </c>
      <c r="D305" s="7">
        <v>1</v>
      </c>
      <c r="E305" s="7">
        <v>149</v>
      </c>
      <c r="F305" s="7">
        <v>149</v>
      </c>
      <c r="G305" t="str">
        <f t="shared" si="12"/>
        <v>Low</v>
      </c>
      <c r="H305" t="str" cm="1">
        <f t="array" ref="H305">_xlfn.IFS(F292&gt;8000,"Very High",F292&gt;5000,"High",F292&gt;3000,"Moderate",F292&lt;=3000,"Low")</f>
        <v>Low</v>
      </c>
      <c r="I305" s="25">
        <f t="shared" si="13"/>
        <v>149</v>
      </c>
      <c r="J305" t="str">
        <f t="shared" si="14"/>
        <v>Regular</v>
      </c>
    </row>
    <row r="306" spans="3:10" x14ac:dyDescent="0.25">
      <c r="C306" s="6" t="s">
        <v>37</v>
      </c>
      <c r="D306" s="6">
        <v>2</v>
      </c>
      <c r="E306" s="6">
        <v>138</v>
      </c>
      <c r="F306" s="6">
        <v>276</v>
      </c>
      <c r="G306" t="str">
        <f t="shared" si="12"/>
        <v>Low</v>
      </c>
      <c r="H306" t="str" cm="1">
        <f t="array" ref="H306">_xlfn.IFS(F293&gt;8000,"Very High",F293&gt;5000,"High",F293&gt;3000,"Moderate",F293&lt;=3000,"Low")</f>
        <v>Moderate</v>
      </c>
      <c r="I306" s="25">
        <f t="shared" si="13"/>
        <v>138</v>
      </c>
      <c r="J306" t="str">
        <f t="shared" si="14"/>
        <v>Regular</v>
      </c>
    </row>
    <row r="307" spans="3:10" x14ac:dyDescent="0.25">
      <c r="C307" s="7" t="s">
        <v>37</v>
      </c>
      <c r="D307" s="7">
        <v>2</v>
      </c>
      <c r="E307" s="7">
        <v>383</v>
      </c>
      <c r="F307" s="7">
        <v>766</v>
      </c>
      <c r="G307" t="str">
        <f t="shared" si="12"/>
        <v>Low</v>
      </c>
      <c r="H307" t="str" cm="1">
        <f t="array" ref="H307">_xlfn.IFS(F294&gt;8000,"Very High",F294&gt;5000,"High",F294&gt;3000,"Moderate",F294&lt;=3000,"Low")</f>
        <v>Low</v>
      </c>
      <c r="I307" s="25">
        <f t="shared" si="13"/>
        <v>383</v>
      </c>
      <c r="J307" t="str">
        <f t="shared" si="14"/>
        <v>Regular</v>
      </c>
    </row>
    <row r="308" spans="3:10" x14ac:dyDescent="0.25">
      <c r="C308" s="6" t="s">
        <v>44</v>
      </c>
      <c r="D308" s="6">
        <v>2</v>
      </c>
      <c r="E308" s="6">
        <v>238</v>
      </c>
      <c r="F308" s="6">
        <v>476</v>
      </c>
      <c r="G308" t="str">
        <f t="shared" si="12"/>
        <v>Low</v>
      </c>
      <c r="H308" t="str" cm="1">
        <f t="array" ref="H308">_xlfn.IFS(F295&gt;8000,"Very High",F295&gt;5000,"High",F295&gt;3000,"Moderate",F295&lt;=3000,"Low")</f>
        <v>Low</v>
      </c>
      <c r="I308" s="25">
        <f t="shared" si="13"/>
        <v>238</v>
      </c>
      <c r="J308" t="str">
        <f t="shared" si="14"/>
        <v>Regular</v>
      </c>
    </row>
    <row r="309" spans="3:10" x14ac:dyDescent="0.25">
      <c r="C309" s="7" t="s">
        <v>37</v>
      </c>
      <c r="D309" s="7">
        <v>2</v>
      </c>
      <c r="E309" s="7">
        <v>415</v>
      </c>
      <c r="F309" s="7">
        <v>830</v>
      </c>
      <c r="G309" t="str">
        <f t="shared" si="12"/>
        <v>Low</v>
      </c>
      <c r="H309" t="str" cm="1">
        <f t="array" ref="H309">_xlfn.IFS(F296&gt;8000,"Very High",F296&gt;5000,"High",F296&gt;3000,"Moderate",F296&lt;=3000,"Low")</f>
        <v>Low</v>
      </c>
      <c r="I309" s="25">
        <f t="shared" si="13"/>
        <v>415</v>
      </c>
      <c r="J309" t="str">
        <f t="shared" si="14"/>
        <v>Regular</v>
      </c>
    </row>
    <row r="310" spans="3:10" x14ac:dyDescent="0.25">
      <c r="C310" s="6" t="s">
        <v>44</v>
      </c>
      <c r="D310" s="6">
        <v>1</v>
      </c>
      <c r="E310" s="6">
        <v>211</v>
      </c>
      <c r="F310" s="6">
        <v>211</v>
      </c>
      <c r="G310" t="str">
        <f t="shared" si="12"/>
        <v>Low</v>
      </c>
      <c r="H310" t="str" cm="1">
        <f t="array" ref="H310">_xlfn.IFS(F297&gt;8000,"Very High",F297&gt;5000,"High",F297&gt;3000,"Moderate",F297&lt;=3000,"Low")</f>
        <v>Low</v>
      </c>
      <c r="I310" s="25">
        <f t="shared" si="13"/>
        <v>211</v>
      </c>
      <c r="J310" t="str">
        <f t="shared" si="14"/>
        <v>Regular</v>
      </c>
    </row>
    <row r="311" spans="3:10" x14ac:dyDescent="0.25">
      <c r="C311" s="7" t="s">
        <v>27</v>
      </c>
      <c r="D311" s="7">
        <v>10</v>
      </c>
      <c r="E311" s="7">
        <v>101</v>
      </c>
      <c r="F311" s="7">
        <v>1010</v>
      </c>
      <c r="G311" t="str">
        <f t="shared" si="12"/>
        <v>Low</v>
      </c>
      <c r="H311" t="str" cm="1">
        <f t="array" ref="H311">_xlfn.IFS(F298&gt;8000,"Very High",F298&gt;5000,"High",F298&gt;3000,"Moderate",F298&lt;=3000,"Low")</f>
        <v>Low</v>
      </c>
      <c r="I311" s="25">
        <f t="shared" si="13"/>
        <v>101</v>
      </c>
      <c r="J311" t="str">
        <f t="shared" si="14"/>
        <v>Regular</v>
      </c>
    </row>
    <row r="312" spans="3:10" x14ac:dyDescent="0.25">
      <c r="C312" s="6" t="s">
        <v>14</v>
      </c>
      <c r="D312" s="6">
        <v>1</v>
      </c>
      <c r="E312" s="6">
        <v>494</v>
      </c>
      <c r="F312" s="6">
        <v>494</v>
      </c>
      <c r="G312" t="str">
        <f t="shared" si="12"/>
        <v>Low</v>
      </c>
      <c r="H312" t="str" cm="1">
        <f t="array" ref="H312">_xlfn.IFS(F299&gt;8000,"Very High",F299&gt;5000,"High",F299&gt;3000,"Moderate",F299&lt;=3000,"Low")</f>
        <v>Low</v>
      </c>
      <c r="I312" s="25">
        <f t="shared" si="13"/>
        <v>494</v>
      </c>
      <c r="J312" t="str">
        <f t="shared" si="14"/>
        <v>Regular</v>
      </c>
    </row>
    <row r="313" spans="3:10" x14ac:dyDescent="0.25">
      <c r="C313" s="7" t="s">
        <v>27</v>
      </c>
      <c r="D313" s="7">
        <v>3</v>
      </c>
      <c r="E313" s="7">
        <v>389</v>
      </c>
      <c r="F313" s="7">
        <v>1167</v>
      </c>
      <c r="G313" t="str">
        <f t="shared" si="12"/>
        <v>Low</v>
      </c>
      <c r="H313" t="str" cm="1">
        <f t="array" ref="H313">_xlfn.IFS(F300&gt;8000,"Very High",F300&gt;5000,"High",F300&gt;3000,"Moderate",F300&lt;=3000,"Low")</f>
        <v>Low</v>
      </c>
      <c r="I313" s="25">
        <f t="shared" si="13"/>
        <v>389</v>
      </c>
      <c r="J313" t="str">
        <f t="shared" si="14"/>
        <v>Regular</v>
      </c>
    </row>
    <row r="314" spans="3:10" x14ac:dyDescent="0.25">
      <c r="C314" s="6" t="s">
        <v>37</v>
      </c>
      <c r="D314" s="6">
        <v>2</v>
      </c>
      <c r="E314" s="6">
        <v>235</v>
      </c>
      <c r="F314" s="6">
        <v>470</v>
      </c>
      <c r="G314" t="str">
        <f t="shared" si="12"/>
        <v>Low</v>
      </c>
      <c r="H314" t="str" cm="1">
        <f t="array" ref="H314">_xlfn.IFS(F301&gt;8000,"Very High",F301&gt;5000,"High",F301&gt;3000,"Moderate",F301&lt;=3000,"Low")</f>
        <v>Low</v>
      </c>
      <c r="I314" s="25">
        <f t="shared" si="13"/>
        <v>235</v>
      </c>
      <c r="J314" t="str">
        <f t="shared" si="14"/>
        <v>Regular</v>
      </c>
    </row>
    <row r="315" spans="3:10" x14ac:dyDescent="0.25">
      <c r="C315" s="7" t="s">
        <v>37</v>
      </c>
      <c r="D315" s="7">
        <v>3</v>
      </c>
      <c r="E315" s="7">
        <v>207</v>
      </c>
      <c r="F315" s="7">
        <v>621</v>
      </c>
      <c r="G315" t="str">
        <f t="shared" si="12"/>
        <v>Low</v>
      </c>
      <c r="H315" t="str" cm="1">
        <f t="array" ref="H315">_xlfn.IFS(F302&gt;8000,"Very High",F302&gt;5000,"High",F302&gt;3000,"Moderate",F302&lt;=3000,"Low")</f>
        <v>Low</v>
      </c>
      <c r="I315" s="25">
        <f t="shared" si="13"/>
        <v>207</v>
      </c>
      <c r="J315" t="str">
        <f t="shared" si="14"/>
        <v>Regular</v>
      </c>
    </row>
    <row r="316" spans="3:10" x14ac:dyDescent="0.25">
      <c r="C316" s="6" t="s">
        <v>40</v>
      </c>
      <c r="D316" s="6">
        <v>3</v>
      </c>
      <c r="E316" s="6">
        <v>239</v>
      </c>
      <c r="F316" s="6">
        <v>717</v>
      </c>
      <c r="G316" t="str">
        <f t="shared" si="12"/>
        <v>Low</v>
      </c>
      <c r="H316" t="str" cm="1">
        <f t="array" ref="H316">_xlfn.IFS(F303&gt;8000,"Very High",F303&gt;5000,"High",F303&gt;3000,"Moderate",F303&lt;=3000,"Low")</f>
        <v>Low</v>
      </c>
      <c r="I316" s="25">
        <f t="shared" si="13"/>
        <v>239</v>
      </c>
      <c r="J316" t="str">
        <f t="shared" si="14"/>
        <v>Regular</v>
      </c>
    </row>
    <row r="317" spans="3:10" x14ac:dyDescent="0.25">
      <c r="C317" s="7" t="s">
        <v>29</v>
      </c>
      <c r="D317" s="7">
        <v>3</v>
      </c>
      <c r="E317" s="7">
        <v>429</v>
      </c>
      <c r="F317" s="7">
        <v>1287</v>
      </c>
      <c r="G317" t="str">
        <f t="shared" si="12"/>
        <v>Low</v>
      </c>
      <c r="H317" t="str" cm="1">
        <f t="array" ref="H317">_xlfn.IFS(F304&gt;8000,"Very High",F304&gt;5000,"High",F304&gt;3000,"Moderate",F304&lt;=3000,"Low")</f>
        <v>Low</v>
      </c>
      <c r="I317" s="25">
        <f t="shared" si="13"/>
        <v>429</v>
      </c>
      <c r="J317" t="str">
        <f t="shared" si="14"/>
        <v>Regular</v>
      </c>
    </row>
    <row r="318" spans="3:10" x14ac:dyDescent="0.25">
      <c r="C318" s="6" t="s">
        <v>14</v>
      </c>
      <c r="D318" s="6">
        <v>21</v>
      </c>
      <c r="E318" s="6">
        <v>367</v>
      </c>
      <c r="F318" s="6">
        <v>7707</v>
      </c>
      <c r="G318" t="str">
        <f t="shared" si="12"/>
        <v>High</v>
      </c>
      <c r="H318" t="str" cm="1">
        <f t="array" ref="H318">_xlfn.IFS(F305&gt;8000,"Very High",F305&gt;5000,"High",F305&gt;3000,"Moderate",F305&lt;=3000,"Low")</f>
        <v>Low</v>
      </c>
      <c r="I318" s="25">
        <f t="shared" si="13"/>
        <v>367</v>
      </c>
      <c r="J318" t="str">
        <f t="shared" si="14"/>
        <v>Regular</v>
      </c>
    </row>
    <row r="319" spans="3:10" x14ac:dyDescent="0.25">
      <c r="C319" s="7" t="s">
        <v>35</v>
      </c>
      <c r="D319" s="7">
        <v>2</v>
      </c>
      <c r="E319" s="7">
        <v>364</v>
      </c>
      <c r="F319" s="7">
        <v>728</v>
      </c>
      <c r="G319" t="str">
        <f t="shared" si="12"/>
        <v>Low</v>
      </c>
      <c r="H319" t="str" cm="1">
        <f t="array" ref="H319">_xlfn.IFS(F306&gt;8000,"Very High",F306&gt;5000,"High",F306&gt;3000,"Moderate",F306&lt;=3000,"Low")</f>
        <v>Low</v>
      </c>
      <c r="I319" s="25">
        <f t="shared" si="13"/>
        <v>364</v>
      </c>
      <c r="J319" t="str">
        <f t="shared" si="14"/>
        <v>Regular</v>
      </c>
    </row>
    <row r="320" spans="3:10" x14ac:dyDescent="0.25">
      <c r="C320" s="6" t="s">
        <v>10</v>
      </c>
      <c r="D320" s="6">
        <v>7</v>
      </c>
      <c r="E320" s="6">
        <v>125</v>
      </c>
      <c r="F320" s="6">
        <v>875</v>
      </c>
      <c r="G320" t="str">
        <f t="shared" si="12"/>
        <v>Low</v>
      </c>
      <c r="H320" t="str" cm="1">
        <f t="array" ref="H320">_xlfn.IFS(F307&gt;8000,"Very High",F307&gt;5000,"High",F307&gt;3000,"Moderate",F307&lt;=3000,"Low")</f>
        <v>Low</v>
      </c>
      <c r="I320" s="25">
        <f t="shared" si="13"/>
        <v>125</v>
      </c>
      <c r="J320" t="str">
        <f t="shared" si="14"/>
        <v>Regular</v>
      </c>
    </row>
    <row r="321" spans="3:10" x14ac:dyDescent="0.25">
      <c r="C321" s="7" t="s">
        <v>24</v>
      </c>
      <c r="D321" s="7">
        <v>2</v>
      </c>
      <c r="E321" s="7">
        <v>433</v>
      </c>
      <c r="F321" s="7">
        <v>866</v>
      </c>
      <c r="G321" t="str">
        <f t="shared" si="12"/>
        <v>Low</v>
      </c>
      <c r="H321" t="str" cm="1">
        <f t="array" ref="H321">_xlfn.IFS(F308&gt;8000,"Very High",F308&gt;5000,"High",F308&gt;3000,"Moderate",F308&lt;=3000,"Low")</f>
        <v>Low</v>
      </c>
      <c r="I321" s="25">
        <f t="shared" si="13"/>
        <v>433</v>
      </c>
      <c r="J321" t="str">
        <f t="shared" si="14"/>
        <v>Regular</v>
      </c>
    </row>
    <row r="322" spans="3:10" x14ac:dyDescent="0.25">
      <c r="C322" s="6" t="s">
        <v>40</v>
      </c>
      <c r="D322" s="6">
        <v>3</v>
      </c>
      <c r="E322" s="6">
        <v>496</v>
      </c>
      <c r="F322" s="6">
        <v>1488</v>
      </c>
      <c r="G322" t="str">
        <f t="shared" si="12"/>
        <v>Low</v>
      </c>
      <c r="H322" t="str" cm="1">
        <f t="array" ref="H322">_xlfn.IFS(F309&gt;8000,"Very High",F309&gt;5000,"High",F309&gt;3000,"Moderate",F309&lt;=3000,"Low")</f>
        <v>Low</v>
      </c>
      <c r="I322" s="25">
        <f t="shared" si="13"/>
        <v>496</v>
      </c>
      <c r="J322" t="str">
        <f t="shared" si="14"/>
        <v>Regular</v>
      </c>
    </row>
    <row r="323" spans="3:10" x14ac:dyDescent="0.25">
      <c r="C323" s="7" t="s">
        <v>27</v>
      </c>
      <c r="D323" s="7">
        <v>2</v>
      </c>
      <c r="E323" s="7">
        <v>104</v>
      </c>
      <c r="F323" s="7">
        <v>208</v>
      </c>
      <c r="G323" t="str">
        <f t="shared" si="12"/>
        <v>Low</v>
      </c>
      <c r="H323" t="str" cm="1">
        <f t="array" ref="H323">_xlfn.IFS(F310&gt;8000,"Very High",F310&gt;5000,"High",F310&gt;3000,"Moderate",F310&lt;=3000,"Low")</f>
        <v>Low</v>
      </c>
      <c r="I323" s="25">
        <f t="shared" si="13"/>
        <v>104</v>
      </c>
      <c r="J323" t="str">
        <f t="shared" si="14"/>
        <v>Regular</v>
      </c>
    </row>
    <row r="324" spans="3:10" x14ac:dyDescent="0.25">
      <c r="C324" s="6" t="s">
        <v>46</v>
      </c>
      <c r="D324" s="6">
        <v>2</v>
      </c>
      <c r="E324" s="6">
        <v>401</v>
      </c>
      <c r="F324" s="6">
        <v>802</v>
      </c>
      <c r="G324" t="str">
        <f t="shared" si="12"/>
        <v>Low</v>
      </c>
      <c r="H324" t="str" cm="1">
        <f t="array" ref="H324">_xlfn.IFS(F311&gt;8000,"Very High",F311&gt;5000,"High",F311&gt;3000,"Moderate",F311&lt;=3000,"Low")</f>
        <v>Low</v>
      </c>
      <c r="I324" s="25">
        <f t="shared" si="13"/>
        <v>401</v>
      </c>
      <c r="J324" t="str">
        <f t="shared" si="14"/>
        <v>Regular</v>
      </c>
    </row>
    <row r="325" spans="3:10" x14ac:dyDescent="0.25">
      <c r="C325" s="7" t="s">
        <v>44</v>
      </c>
      <c r="D325" s="7">
        <v>16</v>
      </c>
      <c r="E325" s="7">
        <v>215</v>
      </c>
      <c r="F325" s="7">
        <v>3440</v>
      </c>
      <c r="G325" t="str">
        <f t="shared" si="12"/>
        <v>Low</v>
      </c>
      <c r="H325" t="str" cm="1">
        <f t="array" ref="H325">_xlfn.IFS(F312&gt;8000,"Very High",F312&gt;5000,"High",F312&gt;3000,"Moderate",F312&lt;=3000,"Low")</f>
        <v>Low</v>
      </c>
      <c r="I325" s="25">
        <f t="shared" si="13"/>
        <v>215</v>
      </c>
      <c r="J325" t="str">
        <f t="shared" si="14"/>
        <v>Regular</v>
      </c>
    </row>
    <row r="326" spans="3:10" x14ac:dyDescent="0.25">
      <c r="C326" s="6" t="s">
        <v>46</v>
      </c>
      <c r="D326" s="6">
        <v>1</v>
      </c>
      <c r="E326" s="6">
        <v>211</v>
      </c>
      <c r="F326" s="6">
        <v>211</v>
      </c>
      <c r="G326" t="str">
        <f t="shared" si="12"/>
        <v>Low</v>
      </c>
      <c r="H326" t="str" cm="1">
        <f t="array" ref="H326">_xlfn.IFS(F313&gt;8000,"Very High",F313&gt;5000,"High",F313&gt;3000,"Moderate",F313&lt;=3000,"Low")</f>
        <v>Low</v>
      </c>
      <c r="I326" s="25">
        <f t="shared" si="13"/>
        <v>211</v>
      </c>
      <c r="J326" t="str">
        <f t="shared" si="14"/>
        <v>Regular</v>
      </c>
    </row>
    <row r="327" spans="3:10" x14ac:dyDescent="0.25">
      <c r="C327" s="7" t="s">
        <v>10</v>
      </c>
      <c r="D327" s="7">
        <v>1</v>
      </c>
      <c r="E327" s="7">
        <v>130</v>
      </c>
      <c r="F327" s="7">
        <v>130</v>
      </c>
      <c r="G327" t="str">
        <f t="shared" si="12"/>
        <v>Low</v>
      </c>
      <c r="H327" t="str" cm="1">
        <f t="array" ref="H327">_xlfn.IFS(F314&gt;8000,"Very High",F314&gt;5000,"High",F314&gt;3000,"Moderate",F314&lt;=3000,"Low")</f>
        <v>Low</v>
      </c>
      <c r="I327" s="25">
        <f t="shared" si="13"/>
        <v>130</v>
      </c>
      <c r="J327" t="str">
        <f t="shared" si="14"/>
        <v>Regular</v>
      </c>
    </row>
    <row r="328" spans="3:10" x14ac:dyDescent="0.25">
      <c r="C328" s="6" t="s">
        <v>10</v>
      </c>
      <c r="D328" s="6">
        <v>4</v>
      </c>
      <c r="E328" s="6">
        <v>254</v>
      </c>
      <c r="F328" s="6">
        <v>1016</v>
      </c>
      <c r="G328" t="str">
        <f t="shared" si="12"/>
        <v>Low</v>
      </c>
      <c r="H328" t="str" cm="1">
        <f t="array" ref="H328">_xlfn.IFS(F315&gt;8000,"Very High",F315&gt;5000,"High",F315&gt;3000,"Moderate",F315&lt;=3000,"Low")</f>
        <v>Low</v>
      </c>
      <c r="I328" s="25">
        <f t="shared" si="13"/>
        <v>254</v>
      </c>
      <c r="J328" t="str">
        <f t="shared" si="14"/>
        <v>Regular</v>
      </c>
    </row>
    <row r="329" spans="3:10" x14ac:dyDescent="0.25">
      <c r="C329" s="7" t="s">
        <v>32</v>
      </c>
      <c r="D329" s="7">
        <v>3</v>
      </c>
      <c r="E329" s="7">
        <v>494</v>
      </c>
      <c r="F329" s="7">
        <v>1482</v>
      </c>
      <c r="G329" t="str">
        <f t="shared" si="12"/>
        <v>Low</v>
      </c>
      <c r="H329" t="str" cm="1">
        <f t="array" ref="H329">_xlfn.IFS(F316&gt;8000,"Very High",F316&gt;5000,"High",F316&gt;3000,"Moderate",F316&lt;=3000,"Low")</f>
        <v>Low</v>
      </c>
      <c r="I329" s="25">
        <f t="shared" si="13"/>
        <v>494</v>
      </c>
      <c r="J329" t="str">
        <f t="shared" si="14"/>
        <v>Regular</v>
      </c>
    </row>
    <row r="330" spans="3:10" x14ac:dyDescent="0.25">
      <c r="C330" s="6" t="s">
        <v>27</v>
      </c>
      <c r="D330" s="6">
        <v>2</v>
      </c>
      <c r="E330" s="6">
        <v>265</v>
      </c>
      <c r="F330" s="6">
        <v>530</v>
      </c>
      <c r="G330" t="str">
        <f t="shared" si="12"/>
        <v>Low</v>
      </c>
      <c r="H330" t="str" cm="1">
        <f t="array" ref="H330">_xlfn.IFS(F317&gt;8000,"Very High",F317&gt;5000,"High",F317&gt;3000,"Moderate",F317&lt;=3000,"Low")</f>
        <v>Low</v>
      </c>
      <c r="I330" s="25">
        <f t="shared" si="13"/>
        <v>265</v>
      </c>
      <c r="J330" t="str">
        <f t="shared" si="14"/>
        <v>Regular</v>
      </c>
    </row>
    <row r="331" spans="3:10" x14ac:dyDescent="0.25">
      <c r="C331" s="7" t="s">
        <v>27</v>
      </c>
      <c r="D331" s="7">
        <v>9</v>
      </c>
      <c r="E331" s="7">
        <v>243</v>
      </c>
      <c r="F331" s="7">
        <v>2187</v>
      </c>
      <c r="G331" t="str">
        <f t="shared" si="12"/>
        <v>Low</v>
      </c>
      <c r="H331" t="str" cm="1">
        <f t="array" ref="H331">_xlfn.IFS(F318&gt;8000,"Very High",F318&gt;5000,"High",F318&gt;3000,"Moderate",F318&lt;=3000,"Low")</f>
        <v>High</v>
      </c>
      <c r="I331" s="25">
        <f t="shared" si="13"/>
        <v>243</v>
      </c>
      <c r="J331" t="str">
        <f t="shared" si="14"/>
        <v>Regular</v>
      </c>
    </row>
    <row r="332" spans="3:10" x14ac:dyDescent="0.25">
      <c r="C332" s="6" t="s">
        <v>27</v>
      </c>
      <c r="D332" s="6">
        <v>3</v>
      </c>
      <c r="E332" s="6">
        <v>276</v>
      </c>
      <c r="F332" s="6">
        <v>828</v>
      </c>
      <c r="G332" t="str">
        <f t="shared" si="12"/>
        <v>Low</v>
      </c>
      <c r="H332" t="str" cm="1">
        <f t="array" ref="H332">_xlfn.IFS(F319&gt;8000,"Very High",F319&gt;5000,"High",F319&gt;3000,"Moderate",F319&lt;=3000,"Low")</f>
        <v>Low</v>
      </c>
      <c r="I332" s="25">
        <f t="shared" si="13"/>
        <v>276</v>
      </c>
      <c r="J332" t="str">
        <f t="shared" si="14"/>
        <v>Regular</v>
      </c>
    </row>
    <row r="333" spans="3:10" x14ac:dyDescent="0.25">
      <c r="C333" s="7" t="s">
        <v>44</v>
      </c>
      <c r="D333" s="7">
        <v>2</v>
      </c>
      <c r="E333" s="7">
        <v>489</v>
      </c>
      <c r="F333" s="7">
        <v>978</v>
      </c>
      <c r="G333" t="str">
        <f t="shared" si="12"/>
        <v>Low</v>
      </c>
      <c r="H333" t="str" cm="1">
        <f t="array" ref="H333">_xlfn.IFS(F320&gt;8000,"Very High",F320&gt;5000,"High",F320&gt;3000,"Moderate",F320&lt;=3000,"Low")</f>
        <v>Low</v>
      </c>
      <c r="I333" s="25">
        <f t="shared" si="13"/>
        <v>489</v>
      </c>
      <c r="J333" t="str">
        <f t="shared" si="14"/>
        <v>Regular</v>
      </c>
    </row>
    <row r="334" spans="3:10" x14ac:dyDescent="0.25">
      <c r="C334" s="6" t="s">
        <v>32</v>
      </c>
      <c r="D334" s="6">
        <v>3</v>
      </c>
      <c r="E334" s="6">
        <v>259</v>
      </c>
      <c r="F334" s="6">
        <v>777</v>
      </c>
      <c r="G334" t="str">
        <f t="shared" si="12"/>
        <v>Low</v>
      </c>
      <c r="H334" t="str" cm="1">
        <f t="array" ref="H334">_xlfn.IFS(F321&gt;8000,"Very High",F321&gt;5000,"High",F321&gt;3000,"Moderate",F321&lt;=3000,"Low")</f>
        <v>Low</v>
      </c>
      <c r="I334" s="25">
        <f t="shared" si="13"/>
        <v>259</v>
      </c>
      <c r="J334" t="str">
        <f t="shared" si="14"/>
        <v>Regular</v>
      </c>
    </row>
    <row r="335" spans="3:10" x14ac:dyDescent="0.25">
      <c r="C335" s="7" t="s">
        <v>37</v>
      </c>
      <c r="D335" s="7">
        <v>2</v>
      </c>
      <c r="E335" s="7">
        <v>386</v>
      </c>
      <c r="F335" s="7">
        <v>772</v>
      </c>
      <c r="G335" t="str">
        <f t="shared" si="12"/>
        <v>Low</v>
      </c>
      <c r="H335" t="str" cm="1">
        <f t="array" ref="H335">_xlfn.IFS(F322&gt;8000,"Very High",F322&gt;5000,"High",F322&gt;3000,"Moderate",F322&lt;=3000,"Low")</f>
        <v>Low</v>
      </c>
      <c r="I335" s="25">
        <f t="shared" si="13"/>
        <v>386</v>
      </c>
      <c r="J335" t="str">
        <f t="shared" si="14"/>
        <v>Regular</v>
      </c>
    </row>
    <row r="336" spans="3:10" x14ac:dyDescent="0.25">
      <c r="C336" s="6" t="s">
        <v>32</v>
      </c>
      <c r="D336" s="6">
        <v>2</v>
      </c>
      <c r="E336" s="6">
        <v>471</v>
      </c>
      <c r="F336" s="6">
        <v>942</v>
      </c>
      <c r="G336" t="str">
        <f t="shared" si="12"/>
        <v>Low</v>
      </c>
      <c r="H336" t="str" cm="1">
        <f t="array" ref="H336">_xlfn.IFS(F323&gt;8000,"Very High",F323&gt;5000,"High",F323&gt;3000,"Moderate",F323&lt;=3000,"Low")</f>
        <v>Low</v>
      </c>
      <c r="I336" s="25">
        <f t="shared" si="13"/>
        <v>471</v>
      </c>
      <c r="J336" t="str">
        <f t="shared" si="14"/>
        <v>Regular</v>
      </c>
    </row>
    <row r="337" spans="3:10" x14ac:dyDescent="0.25">
      <c r="C337" s="7" t="s">
        <v>24</v>
      </c>
      <c r="D337" s="7">
        <v>2</v>
      </c>
      <c r="E337" s="7">
        <v>277</v>
      </c>
      <c r="F337" s="7">
        <v>554</v>
      </c>
      <c r="G337" t="str">
        <f t="shared" ref="G337:G400" si="15">IF(F337&gt;5000, "High", "Low")</f>
        <v>Low</v>
      </c>
      <c r="H337" t="str" cm="1">
        <f t="array" ref="H337">_xlfn.IFS(F324&gt;8000,"Very High",F324&gt;5000,"High",F324&gt;3000,"Moderate",F324&lt;=3000,"Low")</f>
        <v>Low</v>
      </c>
      <c r="I337" s="25">
        <f t="shared" ref="I337:I400" si="16">IFERROR(F337/D337, "Error")</f>
        <v>277</v>
      </c>
      <c r="J337" t="str">
        <f t="shared" ref="J337:J400" si="17">IF(AND(D337&gt;10, E337&gt;500), "Bulk Order", "Regular")</f>
        <v>Regular</v>
      </c>
    </row>
    <row r="338" spans="3:10" x14ac:dyDescent="0.25">
      <c r="C338" s="6" t="s">
        <v>37</v>
      </c>
      <c r="D338" s="6">
        <v>11</v>
      </c>
      <c r="E338" s="6">
        <v>291</v>
      </c>
      <c r="F338" s="6">
        <v>3201</v>
      </c>
      <c r="G338" t="str">
        <f t="shared" si="15"/>
        <v>Low</v>
      </c>
      <c r="H338" t="str" cm="1">
        <f t="array" ref="H338">_xlfn.IFS(F325&gt;8000,"Very High",F325&gt;5000,"High",F325&gt;3000,"Moderate",F325&lt;=3000,"Low")</f>
        <v>Moderate</v>
      </c>
      <c r="I338" s="25">
        <f t="shared" si="16"/>
        <v>291</v>
      </c>
      <c r="J338" t="str">
        <f t="shared" si="17"/>
        <v>Regular</v>
      </c>
    </row>
    <row r="339" spans="3:10" x14ac:dyDescent="0.25">
      <c r="C339" s="7" t="s">
        <v>24</v>
      </c>
      <c r="D339" s="7">
        <v>2</v>
      </c>
      <c r="E339" s="7">
        <v>437</v>
      </c>
      <c r="F339" s="7">
        <v>874</v>
      </c>
      <c r="G339" t="str">
        <f t="shared" si="15"/>
        <v>Low</v>
      </c>
      <c r="H339" t="str" cm="1">
        <f t="array" ref="H339">_xlfn.IFS(F326&gt;8000,"Very High",F326&gt;5000,"High",F326&gt;3000,"Moderate",F326&lt;=3000,"Low")</f>
        <v>Low</v>
      </c>
      <c r="I339" s="25">
        <f t="shared" si="16"/>
        <v>437</v>
      </c>
      <c r="J339" t="str">
        <f t="shared" si="17"/>
        <v>Regular</v>
      </c>
    </row>
    <row r="340" spans="3:10" x14ac:dyDescent="0.25">
      <c r="C340" s="6" t="s">
        <v>10</v>
      </c>
      <c r="D340" s="6">
        <v>3</v>
      </c>
      <c r="E340" s="6">
        <v>159</v>
      </c>
      <c r="F340" s="6">
        <v>477</v>
      </c>
      <c r="G340" t="str">
        <f t="shared" si="15"/>
        <v>Low</v>
      </c>
      <c r="H340" t="str" cm="1">
        <f t="array" ref="H340">_xlfn.IFS(F327&gt;8000,"Very High",F327&gt;5000,"High",F327&gt;3000,"Moderate",F327&lt;=3000,"Low")</f>
        <v>Low</v>
      </c>
      <c r="I340" s="25">
        <f t="shared" si="16"/>
        <v>159</v>
      </c>
      <c r="J340" t="str">
        <f t="shared" si="17"/>
        <v>Regular</v>
      </c>
    </row>
    <row r="341" spans="3:10" x14ac:dyDescent="0.25">
      <c r="C341" s="7" t="s">
        <v>40</v>
      </c>
      <c r="D341" s="7">
        <v>1</v>
      </c>
      <c r="E341" s="7">
        <v>138</v>
      </c>
      <c r="F341" s="7">
        <v>138</v>
      </c>
      <c r="G341" t="str">
        <f t="shared" si="15"/>
        <v>Low</v>
      </c>
      <c r="H341" t="str" cm="1">
        <f t="array" ref="H341">_xlfn.IFS(F328&gt;8000,"Very High",F328&gt;5000,"High",F328&gt;3000,"Moderate",F328&lt;=3000,"Low")</f>
        <v>Low</v>
      </c>
      <c r="I341" s="25">
        <f t="shared" si="16"/>
        <v>138</v>
      </c>
      <c r="J341" t="str">
        <f t="shared" si="17"/>
        <v>Regular</v>
      </c>
    </row>
    <row r="342" spans="3:10" x14ac:dyDescent="0.25">
      <c r="C342" s="6" t="s">
        <v>24</v>
      </c>
      <c r="D342" s="6">
        <v>2</v>
      </c>
      <c r="E342" s="6">
        <v>135</v>
      </c>
      <c r="F342" s="6">
        <v>270</v>
      </c>
      <c r="G342" t="str">
        <f t="shared" si="15"/>
        <v>Low</v>
      </c>
      <c r="H342" t="str" cm="1">
        <f t="array" ref="H342">_xlfn.IFS(F329&gt;8000,"Very High",F329&gt;5000,"High",F329&gt;3000,"Moderate",F329&lt;=3000,"Low")</f>
        <v>Low</v>
      </c>
      <c r="I342" s="25">
        <f t="shared" si="16"/>
        <v>135</v>
      </c>
      <c r="J342" t="str">
        <f t="shared" si="17"/>
        <v>Regular</v>
      </c>
    </row>
    <row r="343" spans="3:10" x14ac:dyDescent="0.25">
      <c r="C343" s="7" t="s">
        <v>10</v>
      </c>
      <c r="D343" s="7">
        <v>1</v>
      </c>
      <c r="E343" s="7">
        <v>290</v>
      </c>
      <c r="F343" s="7">
        <v>290</v>
      </c>
      <c r="G343" t="str">
        <f t="shared" si="15"/>
        <v>Low</v>
      </c>
      <c r="H343" t="str" cm="1">
        <f t="array" ref="H343">_xlfn.IFS(F330&gt;8000,"Very High",F330&gt;5000,"High",F330&gt;3000,"Moderate",F330&lt;=3000,"Low")</f>
        <v>Low</v>
      </c>
      <c r="I343" s="25">
        <f t="shared" si="16"/>
        <v>290</v>
      </c>
      <c r="J343" t="str">
        <f t="shared" si="17"/>
        <v>Regular</v>
      </c>
    </row>
    <row r="344" spans="3:10" x14ac:dyDescent="0.25">
      <c r="C344" s="6" t="s">
        <v>35</v>
      </c>
      <c r="D344" s="6">
        <v>3</v>
      </c>
      <c r="E344" s="6">
        <v>110</v>
      </c>
      <c r="F344" s="6">
        <v>330</v>
      </c>
      <c r="G344" t="str">
        <f t="shared" si="15"/>
        <v>Low</v>
      </c>
      <c r="H344" t="str" cm="1">
        <f t="array" ref="H344">_xlfn.IFS(F331&gt;8000,"Very High",F331&gt;5000,"High",F331&gt;3000,"Moderate",F331&lt;=3000,"Low")</f>
        <v>Low</v>
      </c>
      <c r="I344" s="25">
        <f t="shared" si="16"/>
        <v>110</v>
      </c>
      <c r="J344" t="str">
        <f t="shared" si="17"/>
        <v>Regular</v>
      </c>
    </row>
    <row r="345" spans="3:10" x14ac:dyDescent="0.25">
      <c r="C345" s="7" t="s">
        <v>40</v>
      </c>
      <c r="D345" s="7">
        <v>2</v>
      </c>
      <c r="E345" s="7">
        <v>348</v>
      </c>
      <c r="F345" s="7">
        <v>696</v>
      </c>
      <c r="G345" t="str">
        <f t="shared" si="15"/>
        <v>Low</v>
      </c>
      <c r="H345" t="str" cm="1">
        <f t="array" ref="H345">_xlfn.IFS(F332&gt;8000,"Very High",F332&gt;5000,"High",F332&gt;3000,"Moderate",F332&lt;=3000,"Low")</f>
        <v>Low</v>
      </c>
      <c r="I345" s="25">
        <f t="shared" si="16"/>
        <v>348</v>
      </c>
      <c r="J345" t="str">
        <f t="shared" si="17"/>
        <v>Regular</v>
      </c>
    </row>
    <row r="346" spans="3:10" x14ac:dyDescent="0.25">
      <c r="C346" s="6" t="s">
        <v>37</v>
      </c>
      <c r="D346" s="6">
        <v>1</v>
      </c>
      <c r="E346" s="6">
        <v>351</v>
      </c>
      <c r="F346" s="6">
        <v>351</v>
      </c>
      <c r="G346" t="str">
        <f t="shared" si="15"/>
        <v>Low</v>
      </c>
      <c r="H346" t="str" cm="1">
        <f t="array" ref="H346">_xlfn.IFS(F333&gt;8000,"Very High",F333&gt;5000,"High",F333&gt;3000,"Moderate",F333&lt;=3000,"Low")</f>
        <v>Low</v>
      </c>
      <c r="I346" s="25">
        <f t="shared" si="16"/>
        <v>351</v>
      </c>
      <c r="J346" t="str">
        <f t="shared" si="17"/>
        <v>Regular</v>
      </c>
    </row>
    <row r="347" spans="3:10" x14ac:dyDescent="0.25">
      <c r="C347" s="7" t="s">
        <v>14</v>
      </c>
      <c r="D347" s="7">
        <v>1</v>
      </c>
      <c r="E347" s="7">
        <v>330</v>
      </c>
      <c r="F347" s="7">
        <v>330</v>
      </c>
      <c r="G347" t="str">
        <f t="shared" si="15"/>
        <v>Low</v>
      </c>
      <c r="H347" t="str" cm="1">
        <f t="array" ref="H347">_xlfn.IFS(F334&gt;8000,"Very High",F334&gt;5000,"High",F334&gt;3000,"Moderate",F334&lt;=3000,"Low")</f>
        <v>Low</v>
      </c>
      <c r="I347" s="25">
        <f t="shared" si="16"/>
        <v>330</v>
      </c>
      <c r="J347" t="str">
        <f t="shared" si="17"/>
        <v>Regular</v>
      </c>
    </row>
    <row r="348" spans="3:10" x14ac:dyDescent="0.25">
      <c r="C348" s="6" t="s">
        <v>40</v>
      </c>
      <c r="D348" s="6">
        <v>3</v>
      </c>
      <c r="E348" s="6">
        <v>318</v>
      </c>
      <c r="F348" s="6">
        <v>954</v>
      </c>
      <c r="G348" t="str">
        <f t="shared" si="15"/>
        <v>Low</v>
      </c>
      <c r="H348" t="str" cm="1">
        <f t="array" ref="H348">_xlfn.IFS(F335&gt;8000,"Very High",F335&gt;5000,"High",F335&gt;3000,"Moderate",F335&lt;=3000,"Low")</f>
        <v>Low</v>
      </c>
      <c r="I348" s="25">
        <f t="shared" si="16"/>
        <v>318</v>
      </c>
      <c r="J348" t="str">
        <f t="shared" si="17"/>
        <v>Regular</v>
      </c>
    </row>
    <row r="349" spans="3:10" x14ac:dyDescent="0.25">
      <c r="C349" s="7" t="s">
        <v>46</v>
      </c>
      <c r="D349" s="7">
        <v>1</v>
      </c>
      <c r="E349" s="7">
        <v>450</v>
      </c>
      <c r="F349" s="7">
        <v>450</v>
      </c>
      <c r="G349" t="str">
        <f t="shared" si="15"/>
        <v>Low</v>
      </c>
      <c r="H349" t="str" cm="1">
        <f t="array" ref="H349">_xlfn.IFS(F336&gt;8000,"Very High",F336&gt;5000,"High",F336&gt;3000,"Moderate",F336&lt;=3000,"Low")</f>
        <v>Low</v>
      </c>
      <c r="I349" s="25">
        <f t="shared" si="16"/>
        <v>450</v>
      </c>
      <c r="J349" t="str">
        <f t="shared" si="17"/>
        <v>Regular</v>
      </c>
    </row>
    <row r="350" spans="3:10" x14ac:dyDescent="0.25">
      <c r="C350" s="6" t="s">
        <v>44</v>
      </c>
      <c r="D350" s="6">
        <v>3</v>
      </c>
      <c r="E350" s="6">
        <v>472</v>
      </c>
      <c r="F350" s="6">
        <v>1416</v>
      </c>
      <c r="G350" t="str">
        <f t="shared" si="15"/>
        <v>Low</v>
      </c>
      <c r="H350" t="str" cm="1">
        <f t="array" ref="H350">_xlfn.IFS(F337&gt;8000,"Very High",F337&gt;5000,"High",F337&gt;3000,"Moderate",F337&lt;=3000,"Low")</f>
        <v>Low</v>
      </c>
      <c r="I350" s="25">
        <f t="shared" si="16"/>
        <v>472</v>
      </c>
      <c r="J350" t="str">
        <f t="shared" si="17"/>
        <v>Regular</v>
      </c>
    </row>
    <row r="351" spans="3:10" x14ac:dyDescent="0.25">
      <c r="C351" s="7" t="s">
        <v>27</v>
      </c>
      <c r="D351" s="7">
        <v>3</v>
      </c>
      <c r="E351" s="7">
        <v>245</v>
      </c>
      <c r="F351" s="7">
        <v>735</v>
      </c>
      <c r="G351" t="str">
        <f t="shared" si="15"/>
        <v>Low</v>
      </c>
      <c r="H351" t="str" cm="1">
        <f t="array" ref="H351">_xlfn.IFS(F338&gt;8000,"Very High",F338&gt;5000,"High",F338&gt;3000,"Moderate",F338&lt;=3000,"Low")</f>
        <v>Moderate</v>
      </c>
      <c r="I351" s="25">
        <f t="shared" si="16"/>
        <v>245</v>
      </c>
      <c r="J351" t="str">
        <f t="shared" si="17"/>
        <v>Regular</v>
      </c>
    </row>
    <row r="352" spans="3:10" x14ac:dyDescent="0.25">
      <c r="C352" s="6" t="s">
        <v>37</v>
      </c>
      <c r="D352" s="6">
        <v>2</v>
      </c>
      <c r="E352" s="6">
        <v>232</v>
      </c>
      <c r="F352" s="6">
        <v>464</v>
      </c>
      <c r="G352" t="str">
        <f t="shared" si="15"/>
        <v>Low</v>
      </c>
      <c r="H352" t="str" cm="1">
        <f t="array" ref="H352">_xlfn.IFS(F339&gt;8000,"Very High",F339&gt;5000,"High",F339&gt;3000,"Moderate",F339&lt;=3000,"Low")</f>
        <v>Low</v>
      </c>
      <c r="I352" s="25">
        <f t="shared" si="16"/>
        <v>232</v>
      </c>
      <c r="J352" t="str">
        <f t="shared" si="17"/>
        <v>Regular</v>
      </c>
    </row>
    <row r="353" spans="3:10" x14ac:dyDescent="0.25">
      <c r="C353" s="7" t="s">
        <v>32</v>
      </c>
      <c r="D353" s="7">
        <v>4</v>
      </c>
      <c r="E353" s="7">
        <v>471</v>
      </c>
      <c r="F353" s="7">
        <v>1884</v>
      </c>
      <c r="G353" t="str">
        <f t="shared" si="15"/>
        <v>Low</v>
      </c>
      <c r="H353" t="str" cm="1">
        <f t="array" ref="H353">_xlfn.IFS(F340&gt;8000,"Very High",F340&gt;5000,"High",F340&gt;3000,"Moderate",F340&lt;=3000,"Low")</f>
        <v>Low</v>
      </c>
      <c r="I353" s="25">
        <f t="shared" si="16"/>
        <v>471</v>
      </c>
      <c r="J353" t="str">
        <f t="shared" si="17"/>
        <v>Regular</v>
      </c>
    </row>
    <row r="354" spans="3:10" x14ac:dyDescent="0.25">
      <c r="C354" s="6" t="s">
        <v>27</v>
      </c>
      <c r="D354" s="6">
        <v>2</v>
      </c>
      <c r="E354" s="6">
        <v>404</v>
      </c>
      <c r="F354" s="6">
        <v>808</v>
      </c>
      <c r="G354" t="str">
        <f t="shared" si="15"/>
        <v>Low</v>
      </c>
      <c r="H354" t="str" cm="1">
        <f t="array" ref="H354">_xlfn.IFS(F341&gt;8000,"Very High",F341&gt;5000,"High",F341&gt;3000,"Moderate",F341&lt;=3000,"Low")</f>
        <v>Low</v>
      </c>
      <c r="I354" s="25">
        <f t="shared" si="16"/>
        <v>404</v>
      </c>
      <c r="J354" t="str">
        <f t="shared" si="17"/>
        <v>Regular</v>
      </c>
    </row>
    <row r="355" spans="3:10" x14ac:dyDescent="0.25">
      <c r="C355" s="7" t="s">
        <v>10</v>
      </c>
      <c r="D355" s="7">
        <v>2</v>
      </c>
      <c r="E355" s="7">
        <v>415</v>
      </c>
      <c r="F355" s="7">
        <v>830</v>
      </c>
      <c r="G355" t="str">
        <f t="shared" si="15"/>
        <v>Low</v>
      </c>
      <c r="H355" t="str" cm="1">
        <f t="array" ref="H355">_xlfn.IFS(F342&gt;8000,"Very High",F342&gt;5000,"High",F342&gt;3000,"Moderate",F342&lt;=3000,"Low")</f>
        <v>Low</v>
      </c>
      <c r="I355" s="25">
        <f t="shared" si="16"/>
        <v>415</v>
      </c>
      <c r="J355" t="str">
        <f t="shared" si="17"/>
        <v>Regular</v>
      </c>
    </row>
    <row r="356" spans="3:10" x14ac:dyDescent="0.25">
      <c r="C356" s="6" t="s">
        <v>44</v>
      </c>
      <c r="D356" s="6">
        <v>1</v>
      </c>
      <c r="E356" s="6">
        <v>149</v>
      </c>
      <c r="F356" s="6">
        <v>149</v>
      </c>
      <c r="G356" t="str">
        <f t="shared" si="15"/>
        <v>Low</v>
      </c>
      <c r="H356" t="str" cm="1">
        <f t="array" ref="H356">_xlfn.IFS(F343&gt;8000,"Very High",F343&gt;5000,"High",F343&gt;3000,"Moderate",F343&lt;=3000,"Low")</f>
        <v>Low</v>
      </c>
      <c r="I356" s="25">
        <f t="shared" si="16"/>
        <v>149</v>
      </c>
      <c r="J356" t="str">
        <f t="shared" si="17"/>
        <v>Regular</v>
      </c>
    </row>
    <row r="357" spans="3:10" x14ac:dyDescent="0.25">
      <c r="C357" s="7" t="s">
        <v>44</v>
      </c>
      <c r="D357" s="7">
        <v>3</v>
      </c>
      <c r="E357" s="7">
        <v>162</v>
      </c>
      <c r="F357" s="7">
        <v>486</v>
      </c>
      <c r="G357" t="str">
        <f t="shared" si="15"/>
        <v>Low</v>
      </c>
      <c r="H357" t="str" cm="1">
        <f t="array" ref="H357">_xlfn.IFS(F344&gt;8000,"Very High",F344&gt;5000,"High",F344&gt;3000,"Moderate",F344&lt;=3000,"Low")</f>
        <v>Low</v>
      </c>
      <c r="I357" s="25">
        <f t="shared" si="16"/>
        <v>162</v>
      </c>
      <c r="J357" t="str">
        <f t="shared" si="17"/>
        <v>Regular</v>
      </c>
    </row>
    <row r="358" spans="3:10" x14ac:dyDescent="0.25">
      <c r="C358" s="6" t="s">
        <v>10</v>
      </c>
      <c r="D358" s="6">
        <v>2</v>
      </c>
      <c r="E358" s="6">
        <v>434</v>
      </c>
      <c r="F358" s="6">
        <v>868</v>
      </c>
      <c r="G358" t="str">
        <f t="shared" si="15"/>
        <v>Low</v>
      </c>
      <c r="H358" t="str" cm="1">
        <f t="array" ref="H358">_xlfn.IFS(F345&gt;8000,"Very High",F345&gt;5000,"High",F345&gt;3000,"Moderate",F345&lt;=3000,"Low")</f>
        <v>Low</v>
      </c>
      <c r="I358" s="25">
        <f t="shared" si="16"/>
        <v>434</v>
      </c>
      <c r="J358" t="str">
        <f t="shared" si="17"/>
        <v>Regular</v>
      </c>
    </row>
    <row r="359" spans="3:10" x14ac:dyDescent="0.25">
      <c r="C359" s="7" t="s">
        <v>37</v>
      </c>
      <c r="D359" s="7">
        <v>2</v>
      </c>
      <c r="E359" s="7">
        <v>445</v>
      </c>
      <c r="F359" s="7">
        <v>890</v>
      </c>
      <c r="G359" t="str">
        <f t="shared" si="15"/>
        <v>Low</v>
      </c>
      <c r="H359" t="str" cm="1">
        <f t="array" ref="H359">_xlfn.IFS(F346&gt;8000,"Very High",F346&gt;5000,"High",F346&gt;3000,"Moderate",F346&lt;=3000,"Low")</f>
        <v>Low</v>
      </c>
      <c r="I359" s="25">
        <f t="shared" si="16"/>
        <v>445</v>
      </c>
      <c r="J359" t="str">
        <f t="shared" si="17"/>
        <v>Regular</v>
      </c>
    </row>
    <row r="360" spans="3:10" x14ac:dyDescent="0.25">
      <c r="C360" s="6" t="s">
        <v>40</v>
      </c>
      <c r="D360" s="6">
        <v>8</v>
      </c>
      <c r="E360" s="6">
        <v>282</v>
      </c>
      <c r="F360" s="6">
        <v>2256</v>
      </c>
      <c r="G360" t="str">
        <f t="shared" si="15"/>
        <v>Low</v>
      </c>
      <c r="H360" t="str" cm="1">
        <f t="array" ref="H360">_xlfn.IFS(F347&gt;8000,"Very High",F347&gt;5000,"High",F347&gt;3000,"Moderate",F347&lt;=3000,"Low")</f>
        <v>Low</v>
      </c>
      <c r="I360" s="25">
        <f t="shared" si="16"/>
        <v>282</v>
      </c>
      <c r="J360" t="str">
        <f t="shared" si="17"/>
        <v>Regular</v>
      </c>
    </row>
    <row r="361" spans="3:10" x14ac:dyDescent="0.25">
      <c r="C361" s="7" t="s">
        <v>37</v>
      </c>
      <c r="D361" s="7">
        <v>2</v>
      </c>
      <c r="E361" s="7">
        <v>263</v>
      </c>
      <c r="F361" s="7">
        <v>526</v>
      </c>
      <c r="G361" t="str">
        <f t="shared" si="15"/>
        <v>Low</v>
      </c>
      <c r="H361" t="str" cm="1">
        <f t="array" ref="H361">_xlfn.IFS(F348&gt;8000,"Very High",F348&gt;5000,"High",F348&gt;3000,"Moderate",F348&lt;=3000,"Low")</f>
        <v>Low</v>
      </c>
      <c r="I361" s="25">
        <f t="shared" si="16"/>
        <v>263</v>
      </c>
      <c r="J361" t="str">
        <f t="shared" si="17"/>
        <v>Regular</v>
      </c>
    </row>
    <row r="362" spans="3:10" x14ac:dyDescent="0.25">
      <c r="C362" s="6" t="s">
        <v>37</v>
      </c>
      <c r="D362" s="6">
        <v>4</v>
      </c>
      <c r="E362" s="6">
        <v>113</v>
      </c>
      <c r="F362" s="6">
        <v>452</v>
      </c>
      <c r="G362" t="str">
        <f t="shared" si="15"/>
        <v>Low</v>
      </c>
      <c r="H362" t="str" cm="1">
        <f t="array" ref="H362">_xlfn.IFS(F349&gt;8000,"Very High",F349&gt;5000,"High",F349&gt;3000,"Moderate",F349&lt;=3000,"Low")</f>
        <v>Low</v>
      </c>
      <c r="I362" s="25">
        <f t="shared" si="16"/>
        <v>113</v>
      </c>
      <c r="J362" t="str">
        <f t="shared" si="17"/>
        <v>Regular</v>
      </c>
    </row>
    <row r="363" spans="3:10" x14ac:dyDescent="0.25">
      <c r="C363" s="7" t="s">
        <v>37</v>
      </c>
      <c r="D363" s="7">
        <v>1</v>
      </c>
      <c r="E363" s="7">
        <v>307</v>
      </c>
      <c r="F363" s="7">
        <v>307</v>
      </c>
      <c r="G363" t="str">
        <f t="shared" si="15"/>
        <v>Low</v>
      </c>
      <c r="H363" t="str" cm="1">
        <f t="array" ref="H363">_xlfn.IFS(F350&gt;8000,"Very High",F350&gt;5000,"High",F350&gt;3000,"Moderate",F350&lt;=3000,"Low")</f>
        <v>Low</v>
      </c>
      <c r="I363" s="25">
        <f t="shared" si="16"/>
        <v>307</v>
      </c>
      <c r="J363" t="str">
        <f t="shared" si="17"/>
        <v>Regular</v>
      </c>
    </row>
    <row r="364" spans="3:10" x14ac:dyDescent="0.25">
      <c r="C364" s="6" t="s">
        <v>37</v>
      </c>
      <c r="D364" s="6">
        <v>1</v>
      </c>
      <c r="E364" s="6">
        <v>152</v>
      </c>
      <c r="F364" s="6">
        <v>152</v>
      </c>
      <c r="G364" t="str">
        <f t="shared" si="15"/>
        <v>Low</v>
      </c>
      <c r="H364" t="str" cm="1">
        <f t="array" ref="H364">_xlfn.IFS(F351&gt;8000,"Very High",F351&gt;5000,"High",F351&gt;3000,"Moderate",F351&lt;=3000,"Low")</f>
        <v>Low</v>
      </c>
      <c r="I364" s="25">
        <f t="shared" si="16"/>
        <v>152</v>
      </c>
      <c r="J364" t="str">
        <f t="shared" si="17"/>
        <v>Regular</v>
      </c>
    </row>
    <row r="365" spans="3:10" x14ac:dyDescent="0.25">
      <c r="C365" s="7" t="s">
        <v>27</v>
      </c>
      <c r="D365" s="7">
        <v>1</v>
      </c>
      <c r="E365" s="7">
        <v>163</v>
      </c>
      <c r="F365" s="7">
        <v>163</v>
      </c>
      <c r="G365" t="str">
        <f t="shared" si="15"/>
        <v>Low</v>
      </c>
      <c r="H365" t="str" cm="1">
        <f t="array" ref="H365">_xlfn.IFS(F352&gt;8000,"Very High",F352&gt;5000,"High",F352&gt;3000,"Moderate",F352&lt;=3000,"Low")</f>
        <v>Low</v>
      </c>
      <c r="I365" s="25">
        <f t="shared" si="16"/>
        <v>163</v>
      </c>
      <c r="J365" t="str">
        <f t="shared" si="17"/>
        <v>Regular</v>
      </c>
    </row>
    <row r="366" spans="3:10" x14ac:dyDescent="0.25">
      <c r="C366" s="6" t="s">
        <v>29</v>
      </c>
      <c r="D366" s="6">
        <v>2</v>
      </c>
      <c r="E366" s="6">
        <v>478</v>
      </c>
      <c r="F366" s="6">
        <v>956</v>
      </c>
      <c r="G366" t="str">
        <f t="shared" si="15"/>
        <v>Low</v>
      </c>
      <c r="H366" t="str" cm="1">
        <f t="array" ref="H366">_xlfn.IFS(F353&gt;8000,"Very High",F353&gt;5000,"High",F353&gt;3000,"Moderate",F353&lt;=3000,"Low")</f>
        <v>Low</v>
      </c>
      <c r="I366" s="25">
        <f t="shared" si="16"/>
        <v>478</v>
      </c>
      <c r="J366" t="str">
        <f t="shared" si="17"/>
        <v>Regular</v>
      </c>
    </row>
    <row r="367" spans="3:10" x14ac:dyDescent="0.25">
      <c r="C367" s="7" t="s">
        <v>24</v>
      </c>
      <c r="D367" s="7">
        <v>1</v>
      </c>
      <c r="E367" s="7">
        <v>285</v>
      </c>
      <c r="F367" s="7">
        <v>285</v>
      </c>
      <c r="G367" t="str">
        <f t="shared" si="15"/>
        <v>Low</v>
      </c>
      <c r="H367" t="str" cm="1">
        <f t="array" ref="H367">_xlfn.IFS(F354&gt;8000,"Very High",F354&gt;5000,"High",F354&gt;3000,"Moderate",F354&lt;=3000,"Low")</f>
        <v>Low</v>
      </c>
      <c r="I367" s="25">
        <f t="shared" si="16"/>
        <v>285</v>
      </c>
      <c r="J367" t="str">
        <f t="shared" si="17"/>
        <v>Regular</v>
      </c>
    </row>
    <row r="368" spans="3:10" x14ac:dyDescent="0.25">
      <c r="C368" s="6" t="s">
        <v>40</v>
      </c>
      <c r="D368" s="6">
        <v>2</v>
      </c>
      <c r="E368" s="6">
        <v>187</v>
      </c>
      <c r="F368" s="6">
        <v>374</v>
      </c>
      <c r="G368" t="str">
        <f t="shared" si="15"/>
        <v>Low</v>
      </c>
      <c r="H368" t="str" cm="1">
        <f t="array" ref="H368">_xlfn.IFS(F355&gt;8000,"Very High",F355&gt;5000,"High",F355&gt;3000,"Moderate",F355&lt;=3000,"Low")</f>
        <v>Low</v>
      </c>
      <c r="I368" s="25">
        <f t="shared" si="16"/>
        <v>187</v>
      </c>
      <c r="J368" t="str">
        <f t="shared" si="17"/>
        <v>Regular</v>
      </c>
    </row>
    <row r="369" spans="3:10" x14ac:dyDescent="0.25">
      <c r="C369" s="7" t="s">
        <v>27</v>
      </c>
      <c r="D369" s="7">
        <v>1</v>
      </c>
      <c r="E369" s="7">
        <v>351</v>
      </c>
      <c r="F369" s="7">
        <v>351</v>
      </c>
      <c r="G369" t="str">
        <f t="shared" si="15"/>
        <v>Low</v>
      </c>
      <c r="H369" t="str" cm="1">
        <f t="array" ref="H369">_xlfn.IFS(F356&gt;8000,"Very High",F356&gt;5000,"High",F356&gt;3000,"Moderate",F356&lt;=3000,"Low")</f>
        <v>Low</v>
      </c>
      <c r="I369" s="25">
        <f t="shared" si="16"/>
        <v>351</v>
      </c>
      <c r="J369" t="str">
        <f t="shared" si="17"/>
        <v>Regular</v>
      </c>
    </row>
    <row r="370" spans="3:10" x14ac:dyDescent="0.25">
      <c r="C370" s="6" t="s">
        <v>37</v>
      </c>
      <c r="D370" s="6">
        <v>2</v>
      </c>
      <c r="E370" s="6">
        <v>241</v>
      </c>
      <c r="F370" s="6">
        <v>482</v>
      </c>
      <c r="G370" t="str">
        <f t="shared" si="15"/>
        <v>Low</v>
      </c>
      <c r="H370" t="str" cm="1">
        <f t="array" ref="H370">_xlfn.IFS(F357&gt;8000,"Very High",F357&gt;5000,"High",F357&gt;3000,"Moderate",F357&lt;=3000,"Low")</f>
        <v>Low</v>
      </c>
      <c r="I370" s="25">
        <f t="shared" si="16"/>
        <v>241</v>
      </c>
      <c r="J370" t="str">
        <f t="shared" si="17"/>
        <v>Regular</v>
      </c>
    </row>
    <row r="371" spans="3:10" x14ac:dyDescent="0.25">
      <c r="C371" s="7" t="s">
        <v>10</v>
      </c>
      <c r="D371" s="7">
        <v>3</v>
      </c>
      <c r="E371" s="7">
        <v>333</v>
      </c>
      <c r="F371" s="7">
        <v>999</v>
      </c>
      <c r="G371" t="str">
        <f t="shared" si="15"/>
        <v>Low</v>
      </c>
      <c r="H371" t="str" cm="1">
        <f t="array" ref="H371">_xlfn.IFS(F358&gt;8000,"Very High",F358&gt;5000,"High",F358&gt;3000,"Moderate",F358&lt;=3000,"Low")</f>
        <v>Low</v>
      </c>
      <c r="I371" s="25">
        <f t="shared" si="16"/>
        <v>333</v>
      </c>
      <c r="J371" t="str">
        <f t="shared" si="17"/>
        <v>Regular</v>
      </c>
    </row>
    <row r="372" spans="3:10" x14ac:dyDescent="0.25">
      <c r="C372" s="6" t="s">
        <v>44</v>
      </c>
      <c r="D372" s="6">
        <v>2</v>
      </c>
      <c r="E372" s="6">
        <v>257</v>
      </c>
      <c r="F372" s="6">
        <v>514</v>
      </c>
      <c r="G372" t="str">
        <f t="shared" si="15"/>
        <v>Low</v>
      </c>
      <c r="H372" t="str" cm="1">
        <f t="array" ref="H372">_xlfn.IFS(F359&gt;8000,"Very High",F359&gt;5000,"High",F359&gt;3000,"Moderate",F359&lt;=3000,"Low")</f>
        <v>Low</v>
      </c>
      <c r="I372" s="25">
        <f t="shared" si="16"/>
        <v>257</v>
      </c>
      <c r="J372" t="str">
        <f t="shared" si="17"/>
        <v>Regular</v>
      </c>
    </row>
    <row r="373" spans="3:10" x14ac:dyDescent="0.25">
      <c r="C373" s="7" t="s">
        <v>27</v>
      </c>
      <c r="D373" s="7">
        <v>3</v>
      </c>
      <c r="E373" s="7">
        <v>247</v>
      </c>
      <c r="F373" s="7">
        <v>741</v>
      </c>
      <c r="G373" t="str">
        <f t="shared" si="15"/>
        <v>Low</v>
      </c>
      <c r="H373" t="str" cm="1">
        <f t="array" ref="H373">_xlfn.IFS(F360&gt;8000,"Very High",F360&gt;5000,"High",F360&gt;3000,"Moderate",F360&lt;=3000,"Low")</f>
        <v>Low</v>
      </c>
      <c r="I373" s="25">
        <f t="shared" si="16"/>
        <v>247</v>
      </c>
      <c r="J373" t="str">
        <f t="shared" si="17"/>
        <v>Regular</v>
      </c>
    </row>
    <row r="374" spans="3:10" x14ac:dyDescent="0.25">
      <c r="C374" s="6" t="s">
        <v>14</v>
      </c>
      <c r="D374" s="6">
        <v>1</v>
      </c>
      <c r="E374" s="6">
        <v>224</v>
      </c>
      <c r="F374" s="6">
        <v>224</v>
      </c>
      <c r="G374" t="str">
        <f t="shared" si="15"/>
        <v>Low</v>
      </c>
      <c r="H374" t="str" cm="1">
        <f t="array" ref="H374">_xlfn.IFS(F361&gt;8000,"Very High",F361&gt;5000,"High",F361&gt;3000,"Moderate",F361&lt;=3000,"Low")</f>
        <v>Low</v>
      </c>
      <c r="I374" s="25">
        <f t="shared" si="16"/>
        <v>224</v>
      </c>
      <c r="J374" t="str">
        <f t="shared" si="17"/>
        <v>Regular</v>
      </c>
    </row>
    <row r="375" spans="3:10" x14ac:dyDescent="0.25">
      <c r="C375" s="7" t="s">
        <v>40</v>
      </c>
      <c r="D375" s="7">
        <v>1</v>
      </c>
      <c r="E375" s="7">
        <v>126</v>
      </c>
      <c r="F375" s="7">
        <v>126</v>
      </c>
      <c r="G375" t="str">
        <f t="shared" si="15"/>
        <v>Low</v>
      </c>
      <c r="H375" t="str" cm="1">
        <f t="array" ref="H375">_xlfn.IFS(F362&gt;8000,"Very High",F362&gt;5000,"High",F362&gt;3000,"Moderate",F362&lt;=3000,"Low")</f>
        <v>Low</v>
      </c>
      <c r="I375" s="25">
        <f t="shared" si="16"/>
        <v>126</v>
      </c>
      <c r="J375" t="str">
        <f t="shared" si="17"/>
        <v>Regular</v>
      </c>
    </row>
    <row r="376" spans="3:10" x14ac:dyDescent="0.25">
      <c r="C376" s="6" t="s">
        <v>24</v>
      </c>
      <c r="D376" s="6">
        <v>2</v>
      </c>
      <c r="E376" s="6">
        <v>451</v>
      </c>
      <c r="F376" s="6">
        <v>902</v>
      </c>
      <c r="G376" t="str">
        <f t="shared" si="15"/>
        <v>Low</v>
      </c>
      <c r="H376" t="str" cm="1">
        <f t="array" ref="H376">_xlfn.IFS(F363&gt;8000,"Very High",F363&gt;5000,"High",F363&gt;3000,"Moderate",F363&lt;=3000,"Low")</f>
        <v>Low</v>
      </c>
      <c r="I376" s="25">
        <f t="shared" si="16"/>
        <v>451</v>
      </c>
      <c r="J376" t="str">
        <f t="shared" si="17"/>
        <v>Regular</v>
      </c>
    </row>
    <row r="377" spans="3:10" x14ac:dyDescent="0.25">
      <c r="C377" s="7" t="s">
        <v>44</v>
      </c>
      <c r="D377" s="7">
        <v>1</v>
      </c>
      <c r="E377" s="7">
        <v>210</v>
      </c>
      <c r="F377" s="7">
        <v>210</v>
      </c>
      <c r="G377" t="str">
        <f t="shared" si="15"/>
        <v>Low</v>
      </c>
      <c r="H377" t="str" cm="1">
        <f t="array" ref="H377">_xlfn.IFS(F364&gt;8000,"Very High",F364&gt;5000,"High",F364&gt;3000,"Moderate",F364&lt;=3000,"Low")</f>
        <v>Low</v>
      </c>
      <c r="I377" s="25">
        <f t="shared" si="16"/>
        <v>210</v>
      </c>
      <c r="J377" t="str">
        <f t="shared" si="17"/>
        <v>Regular</v>
      </c>
    </row>
    <row r="378" spans="3:10" x14ac:dyDescent="0.25">
      <c r="C378" s="6" t="s">
        <v>37</v>
      </c>
      <c r="D378" s="6">
        <v>1</v>
      </c>
      <c r="E378" s="6">
        <v>190</v>
      </c>
      <c r="F378" s="6">
        <v>190</v>
      </c>
      <c r="G378" t="str">
        <f t="shared" si="15"/>
        <v>Low</v>
      </c>
      <c r="H378" t="str" cm="1">
        <f t="array" ref="H378">_xlfn.IFS(F365&gt;8000,"Very High",F365&gt;5000,"High",F365&gt;3000,"Moderate",F365&lt;=3000,"Low")</f>
        <v>Low</v>
      </c>
      <c r="I378" s="25">
        <f t="shared" si="16"/>
        <v>190</v>
      </c>
      <c r="J378" t="str">
        <f t="shared" si="17"/>
        <v>Regular</v>
      </c>
    </row>
    <row r="379" spans="3:10" x14ac:dyDescent="0.25">
      <c r="C379" s="7" t="s">
        <v>29</v>
      </c>
      <c r="D379" s="7">
        <v>2</v>
      </c>
      <c r="E379" s="7">
        <v>419</v>
      </c>
      <c r="F379" s="7">
        <v>838</v>
      </c>
      <c r="G379" t="str">
        <f t="shared" si="15"/>
        <v>Low</v>
      </c>
      <c r="H379" t="str" cm="1">
        <f t="array" ref="H379">_xlfn.IFS(F366&gt;8000,"Very High",F366&gt;5000,"High",F366&gt;3000,"Moderate",F366&lt;=3000,"Low")</f>
        <v>Low</v>
      </c>
      <c r="I379" s="25">
        <f t="shared" si="16"/>
        <v>419</v>
      </c>
      <c r="J379" t="str">
        <f t="shared" si="17"/>
        <v>Regular</v>
      </c>
    </row>
    <row r="380" spans="3:10" x14ac:dyDescent="0.25">
      <c r="C380" s="6" t="s">
        <v>40</v>
      </c>
      <c r="D380" s="6">
        <v>2</v>
      </c>
      <c r="E380" s="6">
        <v>151</v>
      </c>
      <c r="F380" s="6">
        <v>302</v>
      </c>
      <c r="G380" t="str">
        <f t="shared" si="15"/>
        <v>Low</v>
      </c>
      <c r="H380" t="str" cm="1">
        <f t="array" ref="H380">_xlfn.IFS(F367&gt;8000,"Very High",F367&gt;5000,"High",F367&gt;3000,"Moderate",F367&lt;=3000,"Low")</f>
        <v>Low</v>
      </c>
      <c r="I380" s="25">
        <f t="shared" si="16"/>
        <v>151</v>
      </c>
      <c r="J380" t="str">
        <f t="shared" si="17"/>
        <v>Regular</v>
      </c>
    </row>
    <row r="381" spans="3:10" x14ac:dyDescent="0.25">
      <c r="C381" s="7" t="s">
        <v>27</v>
      </c>
      <c r="D381" s="7">
        <v>2</v>
      </c>
      <c r="E381" s="7">
        <v>373</v>
      </c>
      <c r="F381" s="7">
        <v>746</v>
      </c>
      <c r="G381" t="str">
        <f t="shared" si="15"/>
        <v>Low</v>
      </c>
      <c r="H381" t="str" cm="1">
        <f t="array" ref="H381">_xlfn.IFS(F368&gt;8000,"Very High",F368&gt;5000,"High",F368&gt;3000,"Moderate",F368&lt;=3000,"Low")</f>
        <v>Low</v>
      </c>
      <c r="I381" s="25">
        <f t="shared" si="16"/>
        <v>373</v>
      </c>
      <c r="J381" t="str">
        <f t="shared" si="17"/>
        <v>Regular</v>
      </c>
    </row>
    <row r="382" spans="3:10" x14ac:dyDescent="0.25">
      <c r="C382" s="6" t="s">
        <v>10</v>
      </c>
      <c r="D382" s="6">
        <v>3</v>
      </c>
      <c r="E382" s="6">
        <v>114</v>
      </c>
      <c r="F382" s="6">
        <v>342</v>
      </c>
      <c r="G382" t="str">
        <f t="shared" si="15"/>
        <v>Low</v>
      </c>
      <c r="H382" t="str" cm="1">
        <f t="array" ref="H382">_xlfn.IFS(F369&gt;8000,"Very High",F369&gt;5000,"High",F369&gt;3000,"Moderate",F369&lt;=3000,"Low")</f>
        <v>Low</v>
      </c>
      <c r="I382" s="25">
        <f t="shared" si="16"/>
        <v>114</v>
      </c>
      <c r="J382" t="str">
        <f t="shared" si="17"/>
        <v>Regular</v>
      </c>
    </row>
    <row r="383" spans="3:10" x14ac:dyDescent="0.25">
      <c r="C383" s="7" t="s">
        <v>32</v>
      </c>
      <c r="D383" s="7">
        <v>1</v>
      </c>
      <c r="E383" s="7">
        <v>179</v>
      </c>
      <c r="F383" s="7">
        <v>179</v>
      </c>
      <c r="G383" t="str">
        <f t="shared" si="15"/>
        <v>Low</v>
      </c>
      <c r="H383" t="str" cm="1">
        <f t="array" ref="H383">_xlfn.IFS(F370&gt;8000,"Very High",F370&gt;5000,"High",F370&gt;3000,"Moderate",F370&lt;=3000,"Low")</f>
        <v>Low</v>
      </c>
      <c r="I383" s="25">
        <f t="shared" si="16"/>
        <v>179</v>
      </c>
      <c r="J383" t="str">
        <f t="shared" si="17"/>
        <v>Regular</v>
      </c>
    </row>
    <row r="384" spans="3:10" x14ac:dyDescent="0.25">
      <c r="C384" s="6" t="s">
        <v>29</v>
      </c>
      <c r="D384" s="6">
        <v>4</v>
      </c>
      <c r="E384" s="6">
        <v>274</v>
      </c>
      <c r="F384" s="6">
        <v>1096</v>
      </c>
      <c r="G384" t="str">
        <f t="shared" si="15"/>
        <v>Low</v>
      </c>
      <c r="H384" t="str" cm="1">
        <f t="array" ref="H384">_xlfn.IFS(F371&gt;8000,"Very High",F371&gt;5000,"High",F371&gt;3000,"Moderate",F371&lt;=3000,"Low")</f>
        <v>Low</v>
      </c>
      <c r="I384" s="25">
        <f t="shared" si="16"/>
        <v>274</v>
      </c>
      <c r="J384" t="str">
        <f t="shared" si="17"/>
        <v>Regular</v>
      </c>
    </row>
    <row r="385" spans="3:10" x14ac:dyDescent="0.25">
      <c r="C385" s="7" t="s">
        <v>46</v>
      </c>
      <c r="D385" s="7">
        <v>13</v>
      </c>
      <c r="E385" s="7">
        <v>213</v>
      </c>
      <c r="F385" s="7">
        <v>2769</v>
      </c>
      <c r="G385" t="str">
        <f t="shared" si="15"/>
        <v>Low</v>
      </c>
      <c r="H385" t="str" cm="1">
        <f t="array" ref="H385">_xlfn.IFS(F372&gt;8000,"Very High",F372&gt;5000,"High",F372&gt;3000,"Moderate",F372&lt;=3000,"Low")</f>
        <v>Low</v>
      </c>
      <c r="I385" s="25">
        <f t="shared" si="16"/>
        <v>213</v>
      </c>
      <c r="J385" t="str">
        <f t="shared" si="17"/>
        <v>Regular</v>
      </c>
    </row>
    <row r="386" spans="3:10" x14ac:dyDescent="0.25">
      <c r="C386" s="6" t="s">
        <v>40</v>
      </c>
      <c r="D386" s="6">
        <v>2</v>
      </c>
      <c r="E386" s="6">
        <v>412</v>
      </c>
      <c r="F386" s="6">
        <v>824</v>
      </c>
      <c r="G386" t="str">
        <f t="shared" si="15"/>
        <v>Low</v>
      </c>
      <c r="H386" t="str" cm="1">
        <f t="array" ref="H386">_xlfn.IFS(F373&gt;8000,"Very High",F373&gt;5000,"High",F373&gt;3000,"Moderate",F373&lt;=3000,"Low")</f>
        <v>Low</v>
      </c>
      <c r="I386" s="25">
        <f t="shared" si="16"/>
        <v>412</v>
      </c>
      <c r="J386" t="str">
        <f t="shared" si="17"/>
        <v>Regular</v>
      </c>
    </row>
    <row r="387" spans="3:10" x14ac:dyDescent="0.25">
      <c r="C387" s="7" t="s">
        <v>10</v>
      </c>
      <c r="D387" s="7">
        <v>1</v>
      </c>
      <c r="E387" s="7">
        <v>458</v>
      </c>
      <c r="F387" s="7">
        <v>458</v>
      </c>
      <c r="G387" t="str">
        <f t="shared" si="15"/>
        <v>Low</v>
      </c>
      <c r="H387" t="str" cm="1">
        <f t="array" ref="H387">_xlfn.IFS(F374&gt;8000,"Very High",F374&gt;5000,"High",F374&gt;3000,"Moderate",F374&lt;=3000,"Low")</f>
        <v>Low</v>
      </c>
      <c r="I387" s="25">
        <f t="shared" si="16"/>
        <v>458</v>
      </c>
      <c r="J387" t="str">
        <f t="shared" si="17"/>
        <v>Regular</v>
      </c>
    </row>
    <row r="388" spans="3:10" x14ac:dyDescent="0.25">
      <c r="C388" s="6" t="s">
        <v>44</v>
      </c>
      <c r="D388" s="6">
        <v>2</v>
      </c>
      <c r="E388" s="6">
        <v>128</v>
      </c>
      <c r="F388" s="6">
        <v>256</v>
      </c>
      <c r="G388" t="str">
        <f t="shared" si="15"/>
        <v>Low</v>
      </c>
      <c r="H388" t="str" cm="1">
        <f t="array" ref="H388">_xlfn.IFS(F375&gt;8000,"Very High",F375&gt;5000,"High",F375&gt;3000,"Moderate",F375&lt;=3000,"Low")</f>
        <v>Low</v>
      </c>
      <c r="I388" s="25">
        <f t="shared" si="16"/>
        <v>128</v>
      </c>
      <c r="J388" t="str">
        <f t="shared" si="17"/>
        <v>Regular</v>
      </c>
    </row>
    <row r="389" spans="3:10" x14ac:dyDescent="0.25">
      <c r="C389" s="7" t="s">
        <v>40</v>
      </c>
      <c r="D389" s="7">
        <v>1</v>
      </c>
      <c r="E389" s="7">
        <v>387</v>
      </c>
      <c r="F389" s="7">
        <v>387</v>
      </c>
      <c r="G389" t="str">
        <f t="shared" si="15"/>
        <v>Low</v>
      </c>
      <c r="H389" t="str" cm="1">
        <f t="array" ref="H389">_xlfn.IFS(F376&gt;8000,"Very High",F376&gt;5000,"High",F376&gt;3000,"Moderate",F376&lt;=3000,"Low")</f>
        <v>Low</v>
      </c>
      <c r="I389" s="25">
        <f t="shared" si="16"/>
        <v>387</v>
      </c>
      <c r="J389" t="str">
        <f t="shared" si="17"/>
        <v>Regular</v>
      </c>
    </row>
    <row r="390" spans="3:10" x14ac:dyDescent="0.25">
      <c r="C390" s="6" t="s">
        <v>10</v>
      </c>
      <c r="D390" s="6">
        <v>4</v>
      </c>
      <c r="E390" s="6">
        <v>108</v>
      </c>
      <c r="F390" s="6">
        <v>432</v>
      </c>
      <c r="G390" t="str">
        <f t="shared" si="15"/>
        <v>Low</v>
      </c>
      <c r="H390" t="str" cm="1">
        <f t="array" ref="H390">_xlfn.IFS(F377&gt;8000,"Very High",F377&gt;5000,"High",F377&gt;3000,"Moderate",F377&lt;=3000,"Low")</f>
        <v>Low</v>
      </c>
      <c r="I390" s="25">
        <f t="shared" si="16"/>
        <v>108</v>
      </c>
      <c r="J390" t="str">
        <f t="shared" si="17"/>
        <v>Regular</v>
      </c>
    </row>
    <row r="391" spans="3:10" x14ac:dyDescent="0.25">
      <c r="C391" s="7" t="s">
        <v>35</v>
      </c>
      <c r="D391" s="7">
        <v>1</v>
      </c>
      <c r="E391" s="7">
        <v>213</v>
      </c>
      <c r="F391" s="7">
        <v>213</v>
      </c>
      <c r="G391" t="str">
        <f t="shared" si="15"/>
        <v>Low</v>
      </c>
      <c r="H391" t="str" cm="1">
        <f t="array" ref="H391">_xlfn.IFS(F378&gt;8000,"Very High",F378&gt;5000,"High",F378&gt;3000,"Moderate",F378&lt;=3000,"Low")</f>
        <v>Low</v>
      </c>
      <c r="I391" s="25">
        <f t="shared" si="16"/>
        <v>213</v>
      </c>
      <c r="J391" t="str">
        <f t="shared" si="17"/>
        <v>Regular</v>
      </c>
    </row>
    <row r="392" spans="3:10" x14ac:dyDescent="0.25">
      <c r="C392" s="6" t="s">
        <v>27</v>
      </c>
      <c r="D392" s="6">
        <v>1</v>
      </c>
      <c r="E392" s="6">
        <v>404</v>
      </c>
      <c r="F392" s="6">
        <v>404</v>
      </c>
      <c r="G392" t="str">
        <f t="shared" si="15"/>
        <v>Low</v>
      </c>
      <c r="H392" t="str" cm="1">
        <f t="array" ref="H392">_xlfn.IFS(F379&gt;8000,"Very High",F379&gt;5000,"High",F379&gt;3000,"Moderate",F379&lt;=3000,"Low")</f>
        <v>Low</v>
      </c>
      <c r="I392" s="25">
        <f t="shared" si="16"/>
        <v>404</v>
      </c>
      <c r="J392" t="str">
        <f t="shared" si="17"/>
        <v>Regular</v>
      </c>
    </row>
    <row r="393" spans="3:10" x14ac:dyDescent="0.25">
      <c r="C393" s="7" t="s">
        <v>24</v>
      </c>
      <c r="D393" s="7">
        <v>3</v>
      </c>
      <c r="E393" s="7">
        <v>411</v>
      </c>
      <c r="F393" s="7">
        <v>1233</v>
      </c>
      <c r="G393" t="str">
        <f t="shared" si="15"/>
        <v>Low</v>
      </c>
      <c r="H393" t="str" cm="1">
        <f t="array" ref="H393">_xlfn.IFS(F380&gt;8000,"Very High",F380&gt;5000,"High",F380&gt;3000,"Moderate",F380&lt;=3000,"Low")</f>
        <v>Low</v>
      </c>
      <c r="I393" s="25">
        <f t="shared" si="16"/>
        <v>411</v>
      </c>
      <c r="J393" t="str">
        <f t="shared" si="17"/>
        <v>Regular</v>
      </c>
    </row>
    <row r="394" spans="3:10" x14ac:dyDescent="0.25">
      <c r="C394" s="6" t="s">
        <v>40</v>
      </c>
      <c r="D394" s="6">
        <v>3</v>
      </c>
      <c r="E394" s="6">
        <v>422</v>
      </c>
      <c r="F394" s="6">
        <v>1266</v>
      </c>
      <c r="G394" t="str">
        <f t="shared" si="15"/>
        <v>Low</v>
      </c>
      <c r="H394" t="str" cm="1">
        <f t="array" ref="H394">_xlfn.IFS(F381&gt;8000,"Very High",F381&gt;5000,"High",F381&gt;3000,"Moderate",F381&lt;=3000,"Low")</f>
        <v>Low</v>
      </c>
      <c r="I394" s="25">
        <f t="shared" si="16"/>
        <v>422</v>
      </c>
      <c r="J394" t="str">
        <f t="shared" si="17"/>
        <v>Regular</v>
      </c>
    </row>
    <row r="395" spans="3:10" x14ac:dyDescent="0.25">
      <c r="C395" s="7" t="s">
        <v>29</v>
      </c>
      <c r="D395" s="7">
        <v>2</v>
      </c>
      <c r="E395" s="7">
        <v>380</v>
      </c>
      <c r="F395" s="7">
        <v>760</v>
      </c>
      <c r="G395" t="str">
        <f t="shared" si="15"/>
        <v>Low</v>
      </c>
      <c r="H395" t="str" cm="1">
        <f t="array" ref="H395">_xlfn.IFS(F382&gt;8000,"Very High",F382&gt;5000,"High",F382&gt;3000,"Moderate",F382&lt;=3000,"Low")</f>
        <v>Low</v>
      </c>
      <c r="I395" s="25">
        <f t="shared" si="16"/>
        <v>380</v>
      </c>
      <c r="J395" t="str">
        <f t="shared" si="17"/>
        <v>Regular</v>
      </c>
    </row>
    <row r="396" spans="3:10" x14ac:dyDescent="0.25">
      <c r="C396" s="6" t="s">
        <v>44</v>
      </c>
      <c r="D396" s="6">
        <v>4</v>
      </c>
      <c r="E396" s="6">
        <v>377</v>
      </c>
      <c r="F396" s="6">
        <v>1508</v>
      </c>
      <c r="G396" t="str">
        <f t="shared" si="15"/>
        <v>Low</v>
      </c>
      <c r="H396" t="str" cm="1">
        <f t="array" ref="H396">_xlfn.IFS(F383&gt;8000,"Very High",F383&gt;5000,"High",F383&gt;3000,"Moderate",F383&lt;=3000,"Low")</f>
        <v>Low</v>
      </c>
      <c r="I396" s="25">
        <f t="shared" si="16"/>
        <v>377</v>
      </c>
      <c r="J396" t="str">
        <f t="shared" si="17"/>
        <v>Regular</v>
      </c>
    </row>
    <row r="397" spans="3:10" x14ac:dyDescent="0.25">
      <c r="C397" s="7" t="s">
        <v>40</v>
      </c>
      <c r="D397" s="7">
        <v>2</v>
      </c>
      <c r="E397" s="7">
        <v>158</v>
      </c>
      <c r="F397" s="7">
        <v>316</v>
      </c>
      <c r="G397" t="str">
        <f t="shared" si="15"/>
        <v>Low</v>
      </c>
      <c r="H397" t="str" cm="1">
        <f t="array" ref="H397">_xlfn.IFS(F384&gt;8000,"Very High",F384&gt;5000,"High",F384&gt;3000,"Moderate",F384&lt;=3000,"Low")</f>
        <v>Low</v>
      </c>
      <c r="I397" s="25">
        <f t="shared" si="16"/>
        <v>158</v>
      </c>
      <c r="J397" t="str">
        <f t="shared" si="17"/>
        <v>Regular</v>
      </c>
    </row>
    <row r="398" spans="3:10" x14ac:dyDescent="0.25">
      <c r="C398" s="6" t="s">
        <v>27</v>
      </c>
      <c r="D398" s="6">
        <v>1</v>
      </c>
      <c r="E398" s="6">
        <v>196</v>
      </c>
      <c r="F398" s="6">
        <v>196</v>
      </c>
      <c r="G398" t="str">
        <f t="shared" si="15"/>
        <v>Low</v>
      </c>
      <c r="H398" t="str" cm="1">
        <f t="array" ref="H398">_xlfn.IFS(F385&gt;8000,"Very High",F385&gt;5000,"High",F385&gt;3000,"Moderate",F385&lt;=3000,"Low")</f>
        <v>Low</v>
      </c>
      <c r="I398" s="25">
        <f t="shared" si="16"/>
        <v>196</v>
      </c>
      <c r="J398" t="str">
        <f t="shared" si="17"/>
        <v>Regular</v>
      </c>
    </row>
    <row r="399" spans="3:10" x14ac:dyDescent="0.25">
      <c r="C399" s="7" t="s">
        <v>32</v>
      </c>
      <c r="D399" s="7">
        <v>1</v>
      </c>
      <c r="E399" s="7">
        <v>160</v>
      </c>
      <c r="F399" s="7">
        <v>160</v>
      </c>
      <c r="G399" t="str">
        <f t="shared" si="15"/>
        <v>Low</v>
      </c>
      <c r="H399" t="str" cm="1">
        <f t="array" ref="H399">_xlfn.IFS(F386&gt;8000,"Very High",F386&gt;5000,"High",F386&gt;3000,"Moderate",F386&lt;=3000,"Low")</f>
        <v>Low</v>
      </c>
      <c r="I399" s="25">
        <f t="shared" si="16"/>
        <v>160</v>
      </c>
      <c r="J399" t="str">
        <f t="shared" si="17"/>
        <v>Regular</v>
      </c>
    </row>
    <row r="400" spans="3:10" x14ac:dyDescent="0.25">
      <c r="C400" s="6" t="s">
        <v>37</v>
      </c>
      <c r="D400" s="6">
        <v>1</v>
      </c>
      <c r="E400" s="6">
        <v>176</v>
      </c>
      <c r="F400" s="6">
        <v>176</v>
      </c>
      <c r="G400" t="str">
        <f t="shared" si="15"/>
        <v>Low</v>
      </c>
      <c r="H400" t="str" cm="1">
        <f t="array" ref="H400">_xlfn.IFS(F387&gt;8000,"Very High",F387&gt;5000,"High",F387&gt;3000,"Moderate",F387&lt;=3000,"Low")</f>
        <v>Low</v>
      </c>
      <c r="I400" s="25">
        <f t="shared" si="16"/>
        <v>176</v>
      </c>
      <c r="J400" t="str">
        <f t="shared" si="17"/>
        <v>Regular</v>
      </c>
    </row>
    <row r="401" spans="3:10" x14ac:dyDescent="0.25">
      <c r="C401" s="7" t="s">
        <v>46</v>
      </c>
      <c r="D401" s="7">
        <v>2</v>
      </c>
      <c r="E401" s="7">
        <v>350</v>
      </c>
      <c r="F401" s="7">
        <v>700</v>
      </c>
      <c r="G401" t="str">
        <f t="shared" ref="G401:G464" si="18">IF(F401&gt;5000, "High", "Low")</f>
        <v>Low</v>
      </c>
      <c r="H401" t="str" cm="1">
        <f t="array" ref="H401">_xlfn.IFS(F388&gt;8000,"Very High",F388&gt;5000,"High",F388&gt;3000,"Moderate",F388&lt;=3000,"Low")</f>
        <v>Low</v>
      </c>
      <c r="I401" s="25">
        <f t="shared" ref="I401:I464" si="19">IFERROR(F401/D401, "Error")</f>
        <v>350</v>
      </c>
      <c r="J401" t="str">
        <f t="shared" ref="J401:J464" si="20">IF(AND(D401&gt;10, E401&gt;500), "Bulk Order", "Regular")</f>
        <v>Regular</v>
      </c>
    </row>
    <row r="402" spans="3:10" x14ac:dyDescent="0.25">
      <c r="C402" s="6" t="s">
        <v>32</v>
      </c>
      <c r="D402" s="6">
        <v>3</v>
      </c>
      <c r="E402" s="6">
        <v>295</v>
      </c>
      <c r="F402" s="6">
        <v>885</v>
      </c>
      <c r="G402" t="str">
        <f t="shared" si="18"/>
        <v>Low</v>
      </c>
      <c r="H402" t="str" cm="1">
        <f t="array" ref="H402">_xlfn.IFS(F389&gt;8000,"Very High",F389&gt;5000,"High",F389&gt;3000,"Moderate",F389&lt;=3000,"Low")</f>
        <v>Low</v>
      </c>
      <c r="I402" s="25">
        <f t="shared" si="19"/>
        <v>295</v>
      </c>
      <c r="J402" t="str">
        <f t="shared" si="20"/>
        <v>Regular</v>
      </c>
    </row>
    <row r="403" spans="3:10" x14ac:dyDescent="0.25">
      <c r="C403" s="7" t="s">
        <v>32</v>
      </c>
      <c r="D403" s="7">
        <v>2</v>
      </c>
      <c r="E403" s="7">
        <v>359</v>
      </c>
      <c r="F403" s="7">
        <v>718</v>
      </c>
      <c r="G403" t="str">
        <f t="shared" si="18"/>
        <v>Low</v>
      </c>
      <c r="H403" t="str" cm="1">
        <f t="array" ref="H403">_xlfn.IFS(F390&gt;8000,"Very High",F390&gt;5000,"High",F390&gt;3000,"Moderate",F390&lt;=3000,"Low")</f>
        <v>Low</v>
      </c>
      <c r="I403" s="25">
        <f t="shared" si="19"/>
        <v>359</v>
      </c>
      <c r="J403" t="str">
        <f t="shared" si="20"/>
        <v>Regular</v>
      </c>
    </row>
    <row r="404" spans="3:10" x14ac:dyDescent="0.25">
      <c r="C404" s="6" t="s">
        <v>32</v>
      </c>
      <c r="D404" s="6">
        <v>17</v>
      </c>
      <c r="E404" s="6">
        <v>138</v>
      </c>
      <c r="F404" s="6">
        <v>2346</v>
      </c>
      <c r="G404" t="str">
        <f t="shared" si="18"/>
        <v>Low</v>
      </c>
      <c r="H404" t="str" cm="1">
        <f t="array" ref="H404">_xlfn.IFS(F391&gt;8000,"Very High",F391&gt;5000,"High",F391&gt;3000,"Moderate",F391&lt;=3000,"Low")</f>
        <v>Low</v>
      </c>
      <c r="I404" s="25">
        <f t="shared" si="19"/>
        <v>138</v>
      </c>
      <c r="J404" t="str">
        <f t="shared" si="20"/>
        <v>Regular</v>
      </c>
    </row>
    <row r="405" spans="3:10" x14ac:dyDescent="0.25">
      <c r="C405" s="7" t="s">
        <v>37</v>
      </c>
      <c r="D405" s="7">
        <v>3</v>
      </c>
      <c r="E405" s="7">
        <v>187</v>
      </c>
      <c r="F405" s="7">
        <v>561</v>
      </c>
      <c r="G405" t="str">
        <f t="shared" si="18"/>
        <v>Low</v>
      </c>
      <c r="H405" t="str" cm="1">
        <f t="array" ref="H405">_xlfn.IFS(F392&gt;8000,"Very High",F392&gt;5000,"High",F392&gt;3000,"Moderate",F392&lt;=3000,"Low")</f>
        <v>Low</v>
      </c>
      <c r="I405" s="25">
        <f t="shared" si="19"/>
        <v>187</v>
      </c>
      <c r="J405" t="str">
        <f t="shared" si="20"/>
        <v>Regular</v>
      </c>
    </row>
    <row r="406" spans="3:10" x14ac:dyDescent="0.25">
      <c r="C406" s="6" t="s">
        <v>37</v>
      </c>
      <c r="D406" s="6">
        <v>3</v>
      </c>
      <c r="E406" s="6">
        <v>144</v>
      </c>
      <c r="F406" s="6">
        <v>432</v>
      </c>
      <c r="G406" t="str">
        <f t="shared" si="18"/>
        <v>Low</v>
      </c>
      <c r="H406" t="str" cm="1">
        <f t="array" ref="H406">_xlfn.IFS(F393&gt;8000,"Very High",F393&gt;5000,"High",F393&gt;3000,"Moderate",F393&lt;=3000,"Low")</f>
        <v>Low</v>
      </c>
      <c r="I406" s="25">
        <f t="shared" si="19"/>
        <v>144</v>
      </c>
      <c r="J406" t="str">
        <f t="shared" si="20"/>
        <v>Regular</v>
      </c>
    </row>
    <row r="407" spans="3:10" x14ac:dyDescent="0.25">
      <c r="C407" s="7" t="s">
        <v>46</v>
      </c>
      <c r="D407" s="7">
        <v>3</v>
      </c>
      <c r="E407" s="7">
        <v>180</v>
      </c>
      <c r="F407" s="7">
        <v>540</v>
      </c>
      <c r="G407" t="str">
        <f t="shared" si="18"/>
        <v>Low</v>
      </c>
      <c r="H407" t="str" cm="1">
        <f t="array" ref="H407">_xlfn.IFS(F394&gt;8000,"Very High",F394&gt;5000,"High",F394&gt;3000,"Moderate",F394&lt;=3000,"Low")</f>
        <v>Low</v>
      </c>
      <c r="I407" s="25">
        <f t="shared" si="19"/>
        <v>180</v>
      </c>
      <c r="J407" t="str">
        <f t="shared" si="20"/>
        <v>Regular</v>
      </c>
    </row>
    <row r="408" spans="3:10" x14ac:dyDescent="0.25">
      <c r="C408" s="6" t="s">
        <v>27</v>
      </c>
      <c r="D408" s="6">
        <v>2</v>
      </c>
      <c r="E408" s="6">
        <v>195</v>
      </c>
      <c r="F408" s="6">
        <v>390</v>
      </c>
      <c r="G408" t="str">
        <f t="shared" si="18"/>
        <v>Low</v>
      </c>
      <c r="H408" t="str" cm="1">
        <f t="array" ref="H408">_xlfn.IFS(F395&gt;8000,"Very High",F395&gt;5000,"High",F395&gt;3000,"Moderate",F395&lt;=3000,"Low")</f>
        <v>Low</v>
      </c>
      <c r="I408" s="25">
        <f t="shared" si="19"/>
        <v>195</v>
      </c>
      <c r="J408" t="str">
        <f t="shared" si="20"/>
        <v>Regular</v>
      </c>
    </row>
    <row r="409" spans="3:10" x14ac:dyDescent="0.25">
      <c r="C409" s="7" t="s">
        <v>32</v>
      </c>
      <c r="D409" s="7">
        <v>2</v>
      </c>
      <c r="E409" s="7">
        <v>415</v>
      </c>
      <c r="F409" s="7">
        <v>830</v>
      </c>
      <c r="G409" t="str">
        <f t="shared" si="18"/>
        <v>Low</v>
      </c>
      <c r="H409" t="str" cm="1">
        <f t="array" ref="H409">_xlfn.IFS(F396&gt;8000,"Very High",F396&gt;5000,"High",F396&gt;3000,"Moderate",F396&lt;=3000,"Low")</f>
        <v>Low</v>
      </c>
      <c r="I409" s="25">
        <f t="shared" si="19"/>
        <v>415</v>
      </c>
      <c r="J409" t="str">
        <f t="shared" si="20"/>
        <v>Regular</v>
      </c>
    </row>
    <row r="410" spans="3:10" x14ac:dyDescent="0.25">
      <c r="C410" s="6" t="s">
        <v>32</v>
      </c>
      <c r="D410" s="6">
        <v>3</v>
      </c>
      <c r="E410" s="6">
        <v>365</v>
      </c>
      <c r="F410" s="6">
        <v>1095</v>
      </c>
      <c r="G410" t="str">
        <f t="shared" si="18"/>
        <v>Low</v>
      </c>
      <c r="H410" t="str" cm="1">
        <f t="array" ref="H410">_xlfn.IFS(F397&gt;8000,"Very High",F397&gt;5000,"High",F397&gt;3000,"Moderate",F397&lt;=3000,"Low")</f>
        <v>Low</v>
      </c>
      <c r="I410" s="25">
        <f t="shared" si="19"/>
        <v>365</v>
      </c>
      <c r="J410" t="str">
        <f t="shared" si="20"/>
        <v>Regular</v>
      </c>
    </row>
    <row r="411" spans="3:10" x14ac:dyDescent="0.25">
      <c r="C411" s="7" t="s">
        <v>40</v>
      </c>
      <c r="D411" s="7">
        <v>1</v>
      </c>
      <c r="E411" s="7">
        <v>463</v>
      </c>
      <c r="F411" s="7">
        <v>463</v>
      </c>
      <c r="G411" t="str">
        <f t="shared" si="18"/>
        <v>Low</v>
      </c>
      <c r="H411" t="str" cm="1">
        <f t="array" ref="H411">_xlfn.IFS(F398&gt;8000,"Very High",F398&gt;5000,"High",F398&gt;3000,"Moderate",F398&lt;=3000,"Low")</f>
        <v>Low</v>
      </c>
      <c r="I411" s="25">
        <f t="shared" si="19"/>
        <v>463</v>
      </c>
      <c r="J411" t="str">
        <f t="shared" si="20"/>
        <v>Regular</v>
      </c>
    </row>
    <row r="412" spans="3:10" x14ac:dyDescent="0.25">
      <c r="C412" s="6" t="s">
        <v>37</v>
      </c>
      <c r="D412" s="6">
        <v>2</v>
      </c>
      <c r="E412" s="6">
        <v>404</v>
      </c>
      <c r="F412" s="6">
        <v>808</v>
      </c>
      <c r="G412" t="str">
        <f t="shared" si="18"/>
        <v>Low</v>
      </c>
      <c r="H412" t="str" cm="1">
        <f t="array" ref="H412">_xlfn.IFS(F399&gt;8000,"Very High",F399&gt;5000,"High",F399&gt;3000,"Moderate",F399&lt;=3000,"Low")</f>
        <v>Low</v>
      </c>
      <c r="I412" s="25">
        <f t="shared" si="19"/>
        <v>404</v>
      </c>
      <c r="J412" t="str">
        <f t="shared" si="20"/>
        <v>Regular</v>
      </c>
    </row>
    <row r="413" spans="3:10" x14ac:dyDescent="0.25">
      <c r="C413" s="7" t="s">
        <v>44</v>
      </c>
      <c r="D413" s="7">
        <v>3</v>
      </c>
      <c r="E413" s="7">
        <v>257</v>
      </c>
      <c r="F413" s="7">
        <v>771</v>
      </c>
      <c r="G413" t="str">
        <f t="shared" si="18"/>
        <v>Low</v>
      </c>
      <c r="H413" t="str" cm="1">
        <f t="array" ref="H413">_xlfn.IFS(F400&gt;8000,"Very High",F400&gt;5000,"High",F400&gt;3000,"Moderate",F400&lt;=3000,"Low")</f>
        <v>Low</v>
      </c>
      <c r="I413" s="25">
        <f t="shared" si="19"/>
        <v>257</v>
      </c>
      <c r="J413" t="str">
        <f t="shared" si="20"/>
        <v>Regular</v>
      </c>
    </row>
    <row r="414" spans="3:10" x14ac:dyDescent="0.25">
      <c r="C414" s="6" t="s">
        <v>37</v>
      </c>
      <c r="D414" s="6">
        <v>2</v>
      </c>
      <c r="E414" s="6">
        <v>126</v>
      </c>
      <c r="F414" s="6">
        <v>252</v>
      </c>
      <c r="G414" t="str">
        <f t="shared" si="18"/>
        <v>Low</v>
      </c>
      <c r="H414" t="str" cm="1">
        <f t="array" ref="H414">_xlfn.IFS(F401&gt;8000,"Very High",F401&gt;5000,"High",F401&gt;3000,"Moderate",F401&lt;=3000,"Low")</f>
        <v>Low</v>
      </c>
      <c r="I414" s="25">
        <f t="shared" si="19"/>
        <v>126</v>
      </c>
      <c r="J414" t="str">
        <f t="shared" si="20"/>
        <v>Regular</v>
      </c>
    </row>
    <row r="415" spans="3:10" x14ac:dyDescent="0.25">
      <c r="C415" s="7" t="s">
        <v>24</v>
      </c>
      <c r="D415" s="7">
        <v>13</v>
      </c>
      <c r="E415" s="7">
        <v>279</v>
      </c>
      <c r="F415" s="7">
        <v>3627</v>
      </c>
      <c r="G415" t="str">
        <f t="shared" si="18"/>
        <v>Low</v>
      </c>
      <c r="H415" t="str" cm="1">
        <f t="array" ref="H415">_xlfn.IFS(F402&gt;8000,"Very High",F402&gt;5000,"High",F402&gt;3000,"Moderate",F402&lt;=3000,"Low")</f>
        <v>Low</v>
      </c>
      <c r="I415" s="25">
        <f t="shared" si="19"/>
        <v>279</v>
      </c>
      <c r="J415" t="str">
        <f t="shared" si="20"/>
        <v>Regular</v>
      </c>
    </row>
    <row r="416" spans="3:10" x14ac:dyDescent="0.25">
      <c r="C416" s="6" t="s">
        <v>32</v>
      </c>
      <c r="D416" s="6">
        <v>2</v>
      </c>
      <c r="E416" s="6">
        <v>137</v>
      </c>
      <c r="F416" s="6">
        <v>274</v>
      </c>
      <c r="G416" t="str">
        <f t="shared" si="18"/>
        <v>Low</v>
      </c>
      <c r="H416" t="str" cm="1">
        <f t="array" ref="H416">_xlfn.IFS(F403&gt;8000,"Very High",F403&gt;5000,"High",F403&gt;3000,"Moderate",F403&lt;=3000,"Low")</f>
        <v>Low</v>
      </c>
      <c r="I416" s="25">
        <f t="shared" si="19"/>
        <v>137</v>
      </c>
      <c r="J416" t="str">
        <f t="shared" si="20"/>
        <v>Regular</v>
      </c>
    </row>
    <row r="417" spans="3:10" x14ac:dyDescent="0.25">
      <c r="C417" s="7" t="s">
        <v>46</v>
      </c>
      <c r="D417" s="7">
        <v>3</v>
      </c>
      <c r="E417" s="7">
        <v>254</v>
      </c>
      <c r="F417" s="7">
        <v>762</v>
      </c>
      <c r="G417" t="str">
        <f t="shared" si="18"/>
        <v>Low</v>
      </c>
      <c r="H417" t="str" cm="1">
        <f t="array" ref="H417">_xlfn.IFS(F404&gt;8000,"Very High",F404&gt;5000,"High",F404&gt;3000,"Moderate",F404&lt;=3000,"Low")</f>
        <v>Low</v>
      </c>
      <c r="I417" s="25">
        <f t="shared" si="19"/>
        <v>254</v>
      </c>
      <c r="J417" t="str">
        <f t="shared" si="20"/>
        <v>Regular</v>
      </c>
    </row>
    <row r="418" spans="3:10" x14ac:dyDescent="0.25">
      <c r="C418" s="6" t="s">
        <v>32</v>
      </c>
      <c r="D418" s="6">
        <v>2</v>
      </c>
      <c r="E418" s="6">
        <v>288</v>
      </c>
      <c r="F418" s="6">
        <v>576</v>
      </c>
      <c r="G418" t="str">
        <f t="shared" si="18"/>
        <v>Low</v>
      </c>
      <c r="H418" t="str" cm="1">
        <f t="array" ref="H418">_xlfn.IFS(F405&gt;8000,"Very High",F405&gt;5000,"High",F405&gt;3000,"Moderate",F405&lt;=3000,"Low")</f>
        <v>Low</v>
      </c>
      <c r="I418" s="25">
        <f t="shared" si="19"/>
        <v>288</v>
      </c>
      <c r="J418" t="str">
        <f t="shared" si="20"/>
        <v>Regular</v>
      </c>
    </row>
    <row r="419" spans="3:10" x14ac:dyDescent="0.25">
      <c r="C419" s="7" t="s">
        <v>37</v>
      </c>
      <c r="D419" s="7">
        <v>2</v>
      </c>
      <c r="E419" s="7">
        <v>171</v>
      </c>
      <c r="F419" s="7">
        <v>342</v>
      </c>
      <c r="G419" t="str">
        <f t="shared" si="18"/>
        <v>Low</v>
      </c>
      <c r="H419" t="str" cm="1">
        <f t="array" ref="H419">_xlfn.IFS(F406&gt;8000,"Very High",F406&gt;5000,"High",F406&gt;3000,"Moderate",F406&lt;=3000,"Low")</f>
        <v>Low</v>
      </c>
      <c r="I419" s="25">
        <f t="shared" si="19"/>
        <v>171</v>
      </c>
      <c r="J419" t="str">
        <f t="shared" si="20"/>
        <v>Regular</v>
      </c>
    </row>
    <row r="420" spans="3:10" x14ac:dyDescent="0.25">
      <c r="C420" s="6" t="s">
        <v>29</v>
      </c>
      <c r="D420" s="6">
        <v>2</v>
      </c>
      <c r="E420" s="6">
        <v>238</v>
      </c>
      <c r="F420" s="6">
        <v>476</v>
      </c>
      <c r="G420" t="str">
        <f t="shared" si="18"/>
        <v>Low</v>
      </c>
      <c r="H420" t="str" cm="1">
        <f t="array" ref="H420">_xlfn.IFS(F407&gt;8000,"Very High",F407&gt;5000,"High",F407&gt;3000,"Moderate",F407&lt;=3000,"Low")</f>
        <v>Low</v>
      </c>
      <c r="I420" s="25">
        <f t="shared" si="19"/>
        <v>238</v>
      </c>
      <c r="J420" t="str">
        <f t="shared" si="20"/>
        <v>Regular</v>
      </c>
    </row>
    <row r="421" spans="3:10" x14ac:dyDescent="0.25">
      <c r="C421" s="7" t="s">
        <v>40</v>
      </c>
      <c r="D421" s="7">
        <v>2</v>
      </c>
      <c r="E421" s="7">
        <v>313</v>
      </c>
      <c r="F421" s="7">
        <v>626</v>
      </c>
      <c r="G421" t="str">
        <f t="shared" si="18"/>
        <v>Low</v>
      </c>
      <c r="H421" t="str" cm="1">
        <f t="array" ref="H421">_xlfn.IFS(F408&gt;8000,"Very High",F408&gt;5000,"High",F408&gt;3000,"Moderate",F408&lt;=3000,"Low")</f>
        <v>Low</v>
      </c>
      <c r="I421" s="25">
        <f t="shared" si="19"/>
        <v>313</v>
      </c>
      <c r="J421" t="str">
        <f t="shared" si="20"/>
        <v>Regular</v>
      </c>
    </row>
    <row r="422" spans="3:10" x14ac:dyDescent="0.25">
      <c r="C422" s="6" t="s">
        <v>40</v>
      </c>
      <c r="D422" s="6">
        <v>20</v>
      </c>
      <c r="E422" s="6">
        <v>389</v>
      </c>
      <c r="F422" s="6">
        <v>7780</v>
      </c>
      <c r="G422" t="str">
        <f t="shared" si="18"/>
        <v>High</v>
      </c>
      <c r="H422" t="str" cm="1">
        <f t="array" ref="H422">_xlfn.IFS(F409&gt;8000,"Very High",F409&gt;5000,"High",F409&gt;3000,"Moderate",F409&lt;=3000,"Low")</f>
        <v>Low</v>
      </c>
      <c r="I422" s="25">
        <f t="shared" si="19"/>
        <v>389</v>
      </c>
      <c r="J422" t="str">
        <f t="shared" si="20"/>
        <v>Regular</v>
      </c>
    </row>
    <row r="423" spans="3:10" x14ac:dyDescent="0.25">
      <c r="C423" s="7" t="s">
        <v>44</v>
      </c>
      <c r="D423" s="7">
        <v>2</v>
      </c>
      <c r="E423" s="7">
        <v>382</v>
      </c>
      <c r="F423" s="7">
        <v>764</v>
      </c>
      <c r="G423" t="str">
        <f t="shared" si="18"/>
        <v>Low</v>
      </c>
      <c r="H423" t="str" cm="1">
        <f t="array" ref="H423">_xlfn.IFS(F410&gt;8000,"Very High",F410&gt;5000,"High",F410&gt;3000,"Moderate",F410&lt;=3000,"Low")</f>
        <v>Low</v>
      </c>
      <c r="I423" s="25">
        <f t="shared" si="19"/>
        <v>382</v>
      </c>
      <c r="J423" t="str">
        <f t="shared" si="20"/>
        <v>Regular</v>
      </c>
    </row>
    <row r="424" spans="3:10" x14ac:dyDescent="0.25">
      <c r="C424" s="6" t="s">
        <v>32</v>
      </c>
      <c r="D424" s="6">
        <v>1</v>
      </c>
      <c r="E424" s="6">
        <v>128</v>
      </c>
      <c r="F424" s="6">
        <v>128</v>
      </c>
      <c r="G424" t="str">
        <f t="shared" si="18"/>
        <v>Low</v>
      </c>
      <c r="H424" t="str" cm="1">
        <f t="array" ref="H424">_xlfn.IFS(F411&gt;8000,"Very High",F411&gt;5000,"High",F411&gt;3000,"Moderate",F411&lt;=3000,"Low")</f>
        <v>Low</v>
      </c>
      <c r="I424" s="25">
        <f t="shared" si="19"/>
        <v>128</v>
      </c>
      <c r="J424" t="str">
        <f t="shared" si="20"/>
        <v>Regular</v>
      </c>
    </row>
    <row r="425" spans="3:10" x14ac:dyDescent="0.25">
      <c r="C425" s="7" t="s">
        <v>44</v>
      </c>
      <c r="D425" s="7">
        <v>1</v>
      </c>
      <c r="E425" s="7">
        <v>338</v>
      </c>
      <c r="F425" s="7">
        <v>338</v>
      </c>
      <c r="G425" t="str">
        <f t="shared" si="18"/>
        <v>Low</v>
      </c>
      <c r="H425" t="str" cm="1">
        <f t="array" ref="H425">_xlfn.IFS(F412&gt;8000,"Very High",F412&gt;5000,"High",F412&gt;3000,"Moderate",F412&lt;=3000,"Low")</f>
        <v>Low</v>
      </c>
      <c r="I425" s="25">
        <f t="shared" si="19"/>
        <v>338</v>
      </c>
      <c r="J425" t="str">
        <f t="shared" si="20"/>
        <v>Regular</v>
      </c>
    </row>
    <row r="426" spans="3:10" x14ac:dyDescent="0.25">
      <c r="C426" s="6" t="s">
        <v>10</v>
      </c>
      <c r="D426" s="6">
        <v>17</v>
      </c>
      <c r="E426" s="6">
        <v>209</v>
      </c>
      <c r="F426" s="6">
        <v>3553</v>
      </c>
      <c r="G426" t="str">
        <f t="shared" si="18"/>
        <v>Low</v>
      </c>
      <c r="H426" t="str" cm="1">
        <f t="array" ref="H426">_xlfn.IFS(F413&gt;8000,"Very High",F413&gt;5000,"High",F413&gt;3000,"Moderate",F413&lt;=3000,"Low")</f>
        <v>Low</v>
      </c>
      <c r="I426" s="25">
        <f t="shared" si="19"/>
        <v>209</v>
      </c>
      <c r="J426" t="str">
        <f t="shared" si="20"/>
        <v>Regular</v>
      </c>
    </row>
    <row r="427" spans="3:10" x14ac:dyDescent="0.25">
      <c r="C427" s="7" t="s">
        <v>40</v>
      </c>
      <c r="D427" s="7">
        <v>1</v>
      </c>
      <c r="E427" s="7">
        <v>252</v>
      </c>
      <c r="F427" s="7">
        <v>252</v>
      </c>
      <c r="G427" t="str">
        <f t="shared" si="18"/>
        <v>Low</v>
      </c>
      <c r="H427" t="str" cm="1">
        <f t="array" ref="H427">_xlfn.IFS(F414&gt;8000,"Very High",F414&gt;5000,"High",F414&gt;3000,"Moderate",F414&lt;=3000,"Low")</f>
        <v>Low</v>
      </c>
      <c r="I427" s="25">
        <f t="shared" si="19"/>
        <v>252</v>
      </c>
      <c r="J427" t="str">
        <f t="shared" si="20"/>
        <v>Regular</v>
      </c>
    </row>
    <row r="428" spans="3:10" x14ac:dyDescent="0.25">
      <c r="C428" s="6" t="s">
        <v>37</v>
      </c>
      <c r="D428" s="6">
        <v>3</v>
      </c>
      <c r="E428" s="6">
        <v>279</v>
      </c>
      <c r="F428" s="6">
        <v>837</v>
      </c>
      <c r="G428" t="str">
        <f t="shared" si="18"/>
        <v>Low</v>
      </c>
      <c r="H428" t="str" cm="1">
        <f t="array" ref="H428">_xlfn.IFS(F415&gt;8000,"Very High",F415&gt;5000,"High",F415&gt;3000,"Moderate",F415&lt;=3000,"Low")</f>
        <v>Moderate</v>
      </c>
      <c r="I428" s="25">
        <f t="shared" si="19"/>
        <v>279</v>
      </c>
      <c r="J428" t="str">
        <f t="shared" si="20"/>
        <v>Regular</v>
      </c>
    </row>
    <row r="429" spans="3:10" x14ac:dyDescent="0.25">
      <c r="C429" s="7" t="s">
        <v>40</v>
      </c>
      <c r="D429" s="7">
        <v>3</v>
      </c>
      <c r="E429" s="7">
        <v>437</v>
      </c>
      <c r="F429" s="7">
        <v>1311</v>
      </c>
      <c r="G429" t="str">
        <f t="shared" si="18"/>
        <v>Low</v>
      </c>
      <c r="H429" t="str" cm="1">
        <f t="array" ref="H429">_xlfn.IFS(F416&gt;8000,"Very High",F416&gt;5000,"High",F416&gt;3000,"Moderate",F416&lt;=3000,"Low")</f>
        <v>Low</v>
      </c>
      <c r="I429" s="25">
        <f t="shared" si="19"/>
        <v>437</v>
      </c>
      <c r="J429" t="str">
        <f t="shared" si="20"/>
        <v>Regular</v>
      </c>
    </row>
    <row r="430" spans="3:10" x14ac:dyDescent="0.25">
      <c r="C430" s="6" t="s">
        <v>37</v>
      </c>
      <c r="D430" s="6">
        <v>2</v>
      </c>
      <c r="E430" s="6">
        <v>330</v>
      </c>
      <c r="F430" s="6">
        <v>660</v>
      </c>
      <c r="G430" t="str">
        <f t="shared" si="18"/>
        <v>Low</v>
      </c>
      <c r="H430" t="str" cm="1">
        <f t="array" ref="H430">_xlfn.IFS(F417&gt;8000,"Very High",F417&gt;5000,"High",F417&gt;3000,"Moderate",F417&lt;=3000,"Low")</f>
        <v>Low</v>
      </c>
      <c r="I430" s="25">
        <f t="shared" si="19"/>
        <v>330</v>
      </c>
      <c r="J430" t="str">
        <f t="shared" si="20"/>
        <v>Regular</v>
      </c>
    </row>
    <row r="431" spans="3:10" x14ac:dyDescent="0.25">
      <c r="C431" s="7" t="s">
        <v>27</v>
      </c>
      <c r="D431" s="7">
        <v>3</v>
      </c>
      <c r="E431" s="7">
        <v>490</v>
      </c>
      <c r="F431" s="7">
        <v>1470</v>
      </c>
      <c r="G431" t="str">
        <f t="shared" si="18"/>
        <v>Low</v>
      </c>
      <c r="H431" t="str" cm="1">
        <f t="array" ref="H431">_xlfn.IFS(F418&gt;8000,"Very High",F418&gt;5000,"High",F418&gt;3000,"Moderate",F418&lt;=3000,"Low")</f>
        <v>Low</v>
      </c>
      <c r="I431" s="25">
        <f t="shared" si="19"/>
        <v>490</v>
      </c>
      <c r="J431" t="str">
        <f t="shared" si="20"/>
        <v>Regular</v>
      </c>
    </row>
    <row r="432" spans="3:10" x14ac:dyDescent="0.25">
      <c r="C432" s="6" t="s">
        <v>29</v>
      </c>
      <c r="D432" s="6">
        <v>1</v>
      </c>
      <c r="E432" s="6">
        <v>353</v>
      </c>
      <c r="F432" s="6">
        <v>353</v>
      </c>
      <c r="G432" t="str">
        <f t="shared" si="18"/>
        <v>Low</v>
      </c>
      <c r="H432" t="str" cm="1">
        <f t="array" ref="H432">_xlfn.IFS(F419&gt;8000,"Very High",F419&gt;5000,"High",F419&gt;3000,"Moderate",F419&lt;=3000,"Low")</f>
        <v>Low</v>
      </c>
      <c r="I432" s="25">
        <f t="shared" si="19"/>
        <v>353</v>
      </c>
      <c r="J432" t="str">
        <f t="shared" si="20"/>
        <v>Regular</v>
      </c>
    </row>
    <row r="433" spans="3:10" x14ac:dyDescent="0.25">
      <c r="C433" s="7" t="s">
        <v>37</v>
      </c>
      <c r="D433" s="7">
        <v>3</v>
      </c>
      <c r="E433" s="7">
        <v>180</v>
      </c>
      <c r="F433" s="7">
        <v>540</v>
      </c>
      <c r="G433" t="str">
        <f t="shared" si="18"/>
        <v>Low</v>
      </c>
      <c r="H433" t="str" cm="1">
        <f t="array" ref="H433">_xlfn.IFS(F420&gt;8000,"Very High",F420&gt;5000,"High",F420&gt;3000,"Moderate",F420&lt;=3000,"Low")</f>
        <v>Low</v>
      </c>
      <c r="I433" s="25">
        <f t="shared" si="19"/>
        <v>180</v>
      </c>
      <c r="J433" t="str">
        <f t="shared" si="20"/>
        <v>Regular</v>
      </c>
    </row>
    <row r="434" spans="3:10" x14ac:dyDescent="0.25">
      <c r="C434" s="6" t="s">
        <v>40</v>
      </c>
      <c r="D434" s="6">
        <v>3</v>
      </c>
      <c r="E434" s="6">
        <v>202</v>
      </c>
      <c r="F434" s="6">
        <v>606</v>
      </c>
      <c r="G434" t="str">
        <f t="shared" si="18"/>
        <v>Low</v>
      </c>
      <c r="H434" t="str" cm="1">
        <f t="array" ref="H434">_xlfn.IFS(F421&gt;8000,"Very High",F421&gt;5000,"High",F421&gt;3000,"Moderate",F421&lt;=3000,"Low")</f>
        <v>Low</v>
      </c>
      <c r="I434" s="25">
        <f t="shared" si="19"/>
        <v>202</v>
      </c>
      <c r="J434" t="str">
        <f t="shared" si="20"/>
        <v>Regular</v>
      </c>
    </row>
    <row r="435" spans="3:10" x14ac:dyDescent="0.25">
      <c r="C435" s="7" t="s">
        <v>10</v>
      </c>
      <c r="D435" s="7">
        <v>25</v>
      </c>
      <c r="E435" s="7">
        <v>147</v>
      </c>
      <c r="F435" s="7">
        <v>3675</v>
      </c>
      <c r="G435" t="str">
        <f t="shared" si="18"/>
        <v>Low</v>
      </c>
      <c r="H435" t="str" cm="1">
        <f t="array" ref="H435">_xlfn.IFS(F422&gt;8000,"Very High",F422&gt;5000,"High",F422&gt;3000,"Moderate",F422&lt;=3000,"Low")</f>
        <v>High</v>
      </c>
      <c r="I435" s="25">
        <f t="shared" si="19"/>
        <v>147</v>
      </c>
      <c r="J435" t="str">
        <f t="shared" si="20"/>
        <v>Regular</v>
      </c>
    </row>
    <row r="436" spans="3:10" x14ac:dyDescent="0.25">
      <c r="C436" s="6" t="s">
        <v>24</v>
      </c>
      <c r="D436" s="6">
        <v>2</v>
      </c>
      <c r="E436" s="6">
        <v>232</v>
      </c>
      <c r="F436" s="6">
        <v>464</v>
      </c>
      <c r="G436" t="str">
        <f t="shared" si="18"/>
        <v>Low</v>
      </c>
      <c r="H436" t="str" cm="1">
        <f t="array" ref="H436">_xlfn.IFS(F423&gt;8000,"Very High",F423&gt;5000,"High",F423&gt;3000,"Moderate",F423&lt;=3000,"Low")</f>
        <v>Low</v>
      </c>
      <c r="I436" s="25">
        <f t="shared" si="19"/>
        <v>232</v>
      </c>
      <c r="J436" t="str">
        <f t="shared" si="20"/>
        <v>Regular</v>
      </c>
    </row>
    <row r="437" spans="3:10" x14ac:dyDescent="0.25">
      <c r="C437" s="7" t="s">
        <v>24</v>
      </c>
      <c r="D437" s="7">
        <v>3</v>
      </c>
      <c r="E437" s="7">
        <v>123</v>
      </c>
      <c r="F437" s="7">
        <v>369</v>
      </c>
      <c r="G437" t="str">
        <f t="shared" si="18"/>
        <v>Low</v>
      </c>
      <c r="H437" t="str" cm="1">
        <f t="array" ref="H437">_xlfn.IFS(F424&gt;8000,"Very High",F424&gt;5000,"High",F424&gt;3000,"Moderate",F424&lt;=3000,"Low")</f>
        <v>Low</v>
      </c>
      <c r="I437" s="25">
        <f t="shared" si="19"/>
        <v>123</v>
      </c>
      <c r="J437" t="str">
        <f t="shared" si="20"/>
        <v>Regular</v>
      </c>
    </row>
    <row r="438" spans="3:10" x14ac:dyDescent="0.25">
      <c r="C438" s="6" t="s">
        <v>40</v>
      </c>
      <c r="D438" s="6">
        <v>3</v>
      </c>
      <c r="E438" s="6">
        <v>287</v>
      </c>
      <c r="F438" s="6">
        <v>861</v>
      </c>
      <c r="G438" t="str">
        <f t="shared" si="18"/>
        <v>Low</v>
      </c>
      <c r="H438" t="str" cm="1">
        <f t="array" ref="H438">_xlfn.IFS(F425&gt;8000,"Very High",F425&gt;5000,"High",F425&gt;3000,"Moderate",F425&lt;=3000,"Low")</f>
        <v>Low</v>
      </c>
      <c r="I438" s="25">
        <f t="shared" si="19"/>
        <v>287</v>
      </c>
      <c r="J438" t="str">
        <f t="shared" si="20"/>
        <v>Regular</v>
      </c>
    </row>
    <row r="439" spans="3:10" x14ac:dyDescent="0.25">
      <c r="C439" s="7" t="s">
        <v>37</v>
      </c>
      <c r="D439" s="7">
        <v>16</v>
      </c>
      <c r="E439" s="7">
        <v>139</v>
      </c>
      <c r="F439" s="7">
        <v>2224</v>
      </c>
      <c r="G439" t="str">
        <f t="shared" si="18"/>
        <v>Low</v>
      </c>
      <c r="H439" t="str" cm="1">
        <f t="array" ref="H439">_xlfn.IFS(F426&gt;8000,"Very High",F426&gt;5000,"High",F426&gt;3000,"Moderate",F426&lt;=3000,"Low")</f>
        <v>Moderate</v>
      </c>
      <c r="I439" s="25">
        <f t="shared" si="19"/>
        <v>139</v>
      </c>
      <c r="J439" t="str">
        <f t="shared" si="20"/>
        <v>Regular</v>
      </c>
    </row>
    <row r="440" spans="3:10" x14ac:dyDescent="0.25">
      <c r="C440" s="6" t="s">
        <v>10</v>
      </c>
      <c r="D440" s="6">
        <v>18</v>
      </c>
      <c r="E440" s="6">
        <v>295</v>
      </c>
      <c r="F440" s="6">
        <v>5310</v>
      </c>
      <c r="G440" t="str">
        <f t="shared" si="18"/>
        <v>High</v>
      </c>
      <c r="H440" t="str" cm="1">
        <f t="array" ref="H440">_xlfn.IFS(F427&gt;8000,"Very High",F427&gt;5000,"High",F427&gt;3000,"Moderate",F427&lt;=3000,"Low")</f>
        <v>Low</v>
      </c>
      <c r="I440" s="25">
        <f t="shared" si="19"/>
        <v>295</v>
      </c>
      <c r="J440" t="str">
        <f t="shared" si="20"/>
        <v>Regular</v>
      </c>
    </row>
    <row r="441" spans="3:10" x14ac:dyDescent="0.25">
      <c r="C441" s="7" t="s">
        <v>40</v>
      </c>
      <c r="D441" s="7">
        <v>2</v>
      </c>
      <c r="E441" s="7">
        <v>344</v>
      </c>
      <c r="F441" s="7">
        <v>688</v>
      </c>
      <c r="G441" t="str">
        <f t="shared" si="18"/>
        <v>Low</v>
      </c>
      <c r="H441" t="str" cm="1">
        <f t="array" ref="H441">_xlfn.IFS(F428&gt;8000,"Very High",F428&gt;5000,"High",F428&gt;3000,"Moderate",F428&lt;=3000,"Low")</f>
        <v>Low</v>
      </c>
      <c r="I441" s="25">
        <f t="shared" si="19"/>
        <v>344</v>
      </c>
      <c r="J441" t="str">
        <f t="shared" si="20"/>
        <v>Regular</v>
      </c>
    </row>
    <row r="442" spans="3:10" x14ac:dyDescent="0.25">
      <c r="C442" s="6" t="s">
        <v>35</v>
      </c>
      <c r="D442" s="6">
        <v>21</v>
      </c>
      <c r="E442" s="6">
        <v>200</v>
      </c>
      <c r="F442" s="6">
        <v>4200</v>
      </c>
      <c r="G442" t="str">
        <f t="shared" si="18"/>
        <v>Low</v>
      </c>
      <c r="H442" t="str" cm="1">
        <f t="array" ref="H442">_xlfn.IFS(F429&gt;8000,"Very High",F429&gt;5000,"High",F429&gt;3000,"Moderate",F429&lt;=3000,"Low")</f>
        <v>Low</v>
      </c>
      <c r="I442" s="25">
        <f t="shared" si="19"/>
        <v>200</v>
      </c>
      <c r="J442" t="str">
        <f t="shared" si="20"/>
        <v>Regular</v>
      </c>
    </row>
    <row r="443" spans="3:10" x14ac:dyDescent="0.25">
      <c r="C443" s="7" t="s">
        <v>24</v>
      </c>
      <c r="D443" s="7">
        <v>3</v>
      </c>
      <c r="E443" s="7">
        <v>416</v>
      </c>
      <c r="F443" s="7">
        <v>1248</v>
      </c>
      <c r="G443" t="str">
        <f t="shared" si="18"/>
        <v>Low</v>
      </c>
      <c r="H443" t="str" cm="1">
        <f t="array" ref="H443">_xlfn.IFS(F430&gt;8000,"Very High",F430&gt;5000,"High",F430&gt;3000,"Moderate",F430&lt;=3000,"Low")</f>
        <v>Low</v>
      </c>
      <c r="I443" s="25">
        <f t="shared" si="19"/>
        <v>416</v>
      </c>
      <c r="J443" t="str">
        <f t="shared" si="20"/>
        <v>Regular</v>
      </c>
    </row>
    <row r="444" spans="3:10" x14ac:dyDescent="0.25">
      <c r="C444" s="6" t="s">
        <v>37</v>
      </c>
      <c r="D444" s="6">
        <v>1</v>
      </c>
      <c r="E444" s="6">
        <v>466</v>
      </c>
      <c r="F444" s="6">
        <v>466</v>
      </c>
      <c r="G444" t="str">
        <f t="shared" si="18"/>
        <v>Low</v>
      </c>
      <c r="H444" t="str" cm="1">
        <f t="array" ref="H444">_xlfn.IFS(F431&gt;8000,"Very High",F431&gt;5000,"High",F431&gt;3000,"Moderate",F431&lt;=3000,"Low")</f>
        <v>Low</v>
      </c>
      <c r="I444" s="25">
        <f t="shared" si="19"/>
        <v>466</v>
      </c>
      <c r="J444" t="str">
        <f t="shared" si="20"/>
        <v>Regular</v>
      </c>
    </row>
    <row r="445" spans="3:10" x14ac:dyDescent="0.25">
      <c r="C445" s="7" t="s">
        <v>40</v>
      </c>
      <c r="D445" s="7">
        <v>2</v>
      </c>
      <c r="E445" s="7">
        <v>391</v>
      </c>
      <c r="F445" s="7">
        <v>782</v>
      </c>
      <c r="G445" t="str">
        <f t="shared" si="18"/>
        <v>Low</v>
      </c>
      <c r="H445" t="str" cm="1">
        <f t="array" ref="H445">_xlfn.IFS(F432&gt;8000,"Very High",F432&gt;5000,"High",F432&gt;3000,"Moderate",F432&lt;=3000,"Low")</f>
        <v>Low</v>
      </c>
      <c r="I445" s="25">
        <f t="shared" si="19"/>
        <v>391</v>
      </c>
      <c r="J445" t="str">
        <f t="shared" si="20"/>
        <v>Regular</v>
      </c>
    </row>
    <row r="446" spans="3:10" x14ac:dyDescent="0.25">
      <c r="C446" s="6" t="s">
        <v>27</v>
      </c>
      <c r="D446" s="6">
        <v>2</v>
      </c>
      <c r="E446" s="6">
        <v>137</v>
      </c>
      <c r="F446" s="6">
        <v>274</v>
      </c>
      <c r="G446" t="str">
        <f t="shared" si="18"/>
        <v>Low</v>
      </c>
      <c r="H446" t="str" cm="1">
        <f t="array" ref="H446">_xlfn.IFS(F433&gt;8000,"Very High",F433&gt;5000,"High",F433&gt;3000,"Moderate",F433&lt;=3000,"Low")</f>
        <v>Low</v>
      </c>
      <c r="I446" s="25">
        <f t="shared" si="19"/>
        <v>137</v>
      </c>
      <c r="J446" t="str">
        <f t="shared" si="20"/>
        <v>Regular</v>
      </c>
    </row>
    <row r="447" spans="3:10" x14ac:dyDescent="0.25">
      <c r="C447" s="7" t="s">
        <v>32</v>
      </c>
      <c r="D447" s="7">
        <v>1</v>
      </c>
      <c r="E447" s="7">
        <v>286</v>
      </c>
      <c r="F447" s="7">
        <v>286</v>
      </c>
      <c r="G447" t="str">
        <f t="shared" si="18"/>
        <v>Low</v>
      </c>
      <c r="H447" t="str" cm="1">
        <f t="array" ref="H447">_xlfn.IFS(F434&gt;8000,"Very High",F434&gt;5000,"High",F434&gt;3000,"Moderate",F434&lt;=3000,"Low")</f>
        <v>Low</v>
      </c>
      <c r="I447" s="25">
        <f t="shared" si="19"/>
        <v>286</v>
      </c>
      <c r="J447" t="str">
        <f t="shared" si="20"/>
        <v>Regular</v>
      </c>
    </row>
    <row r="448" spans="3:10" x14ac:dyDescent="0.25">
      <c r="C448" s="6" t="s">
        <v>37</v>
      </c>
      <c r="D448" s="6">
        <v>23</v>
      </c>
      <c r="E448" s="6">
        <v>468</v>
      </c>
      <c r="F448" s="6">
        <v>10764</v>
      </c>
      <c r="G448" t="str">
        <f t="shared" si="18"/>
        <v>High</v>
      </c>
      <c r="H448" t="str" cm="1">
        <f t="array" ref="H448">_xlfn.IFS(F435&gt;8000,"Very High",F435&gt;5000,"High",F435&gt;3000,"Moderate",F435&lt;=3000,"Low")</f>
        <v>Moderate</v>
      </c>
      <c r="I448" s="25">
        <f t="shared" si="19"/>
        <v>468</v>
      </c>
      <c r="J448" t="str">
        <f t="shared" si="20"/>
        <v>Regular</v>
      </c>
    </row>
    <row r="449" spans="3:10" x14ac:dyDescent="0.25">
      <c r="C449" s="7" t="s">
        <v>37</v>
      </c>
      <c r="D449" s="7">
        <v>1</v>
      </c>
      <c r="E449" s="7">
        <v>122</v>
      </c>
      <c r="F449" s="7">
        <v>122</v>
      </c>
      <c r="G449" t="str">
        <f t="shared" si="18"/>
        <v>Low</v>
      </c>
      <c r="H449" t="str" cm="1">
        <f t="array" ref="H449">_xlfn.IFS(F436&gt;8000,"Very High",F436&gt;5000,"High",F436&gt;3000,"Moderate",F436&lt;=3000,"Low")</f>
        <v>Low</v>
      </c>
      <c r="I449" s="25">
        <f t="shared" si="19"/>
        <v>122</v>
      </c>
      <c r="J449" t="str">
        <f t="shared" si="20"/>
        <v>Regular</v>
      </c>
    </row>
    <row r="450" spans="3:10" x14ac:dyDescent="0.25">
      <c r="C450" s="6" t="s">
        <v>24</v>
      </c>
      <c r="D450" s="6">
        <v>1</v>
      </c>
      <c r="E450" s="6">
        <v>145</v>
      </c>
      <c r="F450" s="6">
        <v>145</v>
      </c>
      <c r="G450" t="str">
        <f t="shared" si="18"/>
        <v>Low</v>
      </c>
      <c r="H450" t="str" cm="1">
        <f t="array" ref="H450">_xlfn.IFS(F437&gt;8000,"Very High",F437&gt;5000,"High",F437&gt;3000,"Moderate",F437&lt;=3000,"Low")</f>
        <v>Low</v>
      </c>
      <c r="I450" s="25">
        <f t="shared" si="19"/>
        <v>145</v>
      </c>
      <c r="J450" t="str">
        <f t="shared" si="20"/>
        <v>Regular</v>
      </c>
    </row>
    <row r="451" spans="3:10" x14ac:dyDescent="0.25">
      <c r="C451" s="7" t="s">
        <v>37</v>
      </c>
      <c r="D451" s="7">
        <v>1</v>
      </c>
      <c r="E451" s="7">
        <v>124</v>
      </c>
      <c r="F451" s="7">
        <v>124</v>
      </c>
      <c r="G451" t="str">
        <f t="shared" si="18"/>
        <v>Low</v>
      </c>
      <c r="H451" t="str" cm="1">
        <f t="array" ref="H451">_xlfn.IFS(F438&gt;8000,"Very High",F438&gt;5000,"High",F438&gt;3000,"Moderate",F438&lt;=3000,"Low")</f>
        <v>Low</v>
      </c>
      <c r="I451" s="25">
        <f t="shared" si="19"/>
        <v>124</v>
      </c>
      <c r="J451" t="str">
        <f t="shared" si="20"/>
        <v>Regular</v>
      </c>
    </row>
    <row r="452" spans="3:10" x14ac:dyDescent="0.25">
      <c r="C452" s="6" t="s">
        <v>44</v>
      </c>
      <c r="D452" s="6">
        <v>1</v>
      </c>
      <c r="E452" s="6">
        <v>171</v>
      </c>
      <c r="F452" s="6">
        <v>171</v>
      </c>
      <c r="G452" t="str">
        <f t="shared" si="18"/>
        <v>Low</v>
      </c>
      <c r="H452" t="str" cm="1">
        <f t="array" ref="H452">_xlfn.IFS(F439&gt;8000,"Very High",F439&gt;5000,"High",F439&gt;3000,"Moderate",F439&lt;=3000,"Low")</f>
        <v>Low</v>
      </c>
      <c r="I452" s="25">
        <f t="shared" si="19"/>
        <v>171</v>
      </c>
      <c r="J452" t="str">
        <f t="shared" si="20"/>
        <v>Regular</v>
      </c>
    </row>
    <row r="453" spans="3:10" x14ac:dyDescent="0.25">
      <c r="C453" s="7" t="s">
        <v>24</v>
      </c>
      <c r="D453" s="7">
        <v>2</v>
      </c>
      <c r="E453" s="7">
        <v>442</v>
      </c>
      <c r="F453" s="7">
        <v>884</v>
      </c>
      <c r="G453" t="str">
        <f t="shared" si="18"/>
        <v>Low</v>
      </c>
      <c r="H453" t="str" cm="1">
        <f t="array" ref="H453">_xlfn.IFS(F440&gt;8000,"Very High",F440&gt;5000,"High",F440&gt;3000,"Moderate",F440&lt;=3000,"Low")</f>
        <v>High</v>
      </c>
      <c r="I453" s="25">
        <f t="shared" si="19"/>
        <v>442</v>
      </c>
      <c r="J453" t="str">
        <f t="shared" si="20"/>
        <v>Regular</v>
      </c>
    </row>
    <row r="454" spans="3:10" x14ac:dyDescent="0.25">
      <c r="C454" s="6" t="s">
        <v>24</v>
      </c>
      <c r="D454" s="6">
        <v>3</v>
      </c>
      <c r="E454" s="6">
        <v>463</v>
      </c>
      <c r="F454" s="6">
        <v>1389</v>
      </c>
      <c r="G454" t="str">
        <f t="shared" si="18"/>
        <v>Low</v>
      </c>
      <c r="H454" t="str" cm="1">
        <f t="array" ref="H454">_xlfn.IFS(F441&gt;8000,"Very High",F441&gt;5000,"High",F441&gt;3000,"Moderate",F441&lt;=3000,"Low")</f>
        <v>Low</v>
      </c>
      <c r="I454" s="25">
        <f t="shared" si="19"/>
        <v>463</v>
      </c>
      <c r="J454" t="str">
        <f t="shared" si="20"/>
        <v>Regular</v>
      </c>
    </row>
    <row r="455" spans="3:10" x14ac:dyDescent="0.25">
      <c r="C455" s="7" t="s">
        <v>44</v>
      </c>
      <c r="D455" s="7">
        <v>2</v>
      </c>
      <c r="E455" s="7">
        <v>342</v>
      </c>
      <c r="F455" s="7">
        <v>684</v>
      </c>
      <c r="G455" t="str">
        <f t="shared" si="18"/>
        <v>Low</v>
      </c>
      <c r="H455" t="str" cm="1">
        <f t="array" ref="H455">_xlfn.IFS(F442&gt;8000,"Very High",F442&gt;5000,"High",F442&gt;3000,"Moderate",F442&lt;=3000,"Low")</f>
        <v>Moderate</v>
      </c>
      <c r="I455" s="25">
        <f t="shared" si="19"/>
        <v>342</v>
      </c>
      <c r="J455" t="str">
        <f t="shared" si="20"/>
        <v>Regular</v>
      </c>
    </row>
    <row r="456" spans="3:10" x14ac:dyDescent="0.25">
      <c r="C456" s="6" t="s">
        <v>44</v>
      </c>
      <c r="D456" s="6">
        <v>1</v>
      </c>
      <c r="E456" s="6">
        <v>262</v>
      </c>
      <c r="F456" s="6">
        <v>262</v>
      </c>
      <c r="G456" t="str">
        <f t="shared" si="18"/>
        <v>Low</v>
      </c>
      <c r="H456" t="str" cm="1">
        <f t="array" ref="H456">_xlfn.IFS(F443&gt;8000,"Very High",F443&gt;5000,"High",F443&gt;3000,"Moderate",F443&lt;=3000,"Low")</f>
        <v>Low</v>
      </c>
      <c r="I456" s="25">
        <f t="shared" si="19"/>
        <v>262</v>
      </c>
      <c r="J456" t="str">
        <f t="shared" si="20"/>
        <v>Regular</v>
      </c>
    </row>
    <row r="457" spans="3:10" x14ac:dyDescent="0.25">
      <c r="C457" s="7" t="s">
        <v>32</v>
      </c>
      <c r="D457" s="7">
        <v>15</v>
      </c>
      <c r="E457" s="7">
        <v>325</v>
      </c>
      <c r="F457" s="7">
        <v>4875</v>
      </c>
      <c r="G457" t="str">
        <f t="shared" si="18"/>
        <v>Low</v>
      </c>
      <c r="H457" t="str" cm="1">
        <f t="array" ref="H457">_xlfn.IFS(F444&gt;8000,"Very High",F444&gt;5000,"High",F444&gt;3000,"Moderate",F444&lt;=3000,"Low")</f>
        <v>Low</v>
      </c>
      <c r="I457" s="25">
        <f t="shared" si="19"/>
        <v>325</v>
      </c>
      <c r="J457" t="str">
        <f t="shared" si="20"/>
        <v>Regular</v>
      </c>
    </row>
    <row r="458" spans="3:10" x14ac:dyDescent="0.25">
      <c r="C458" s="6" t="s">
        <v>37</v>
      </c>
      <c r="D458" s="6">
        <v>3</v>
      </c>
      <c r="E458" s="6">
        <v>221</v>
      </c>
      <c r="F458" s="6">
        <v>663</v>
      </c>
      <c r="G458" t="str">
        <f t="shared" si="18"/>
        <v>Low</v>
      </c>
      <c r="H458" t="str" cm="1">
        <f t="array" ref="H458">_xlfn.IFS(F445&gt;8000,"Very High",F445&gt;5000,"High",F445&gt;3000,"Moderate",F445&lt;=3000,"Low")</f>
        <v>Low</v>
      </c>
      <c r="I458" s="25">
        <f t="shared" si="19"/>
        <v>221</v>
      </c>
      <c r="J458" t="str">
        <f t="shared" si="20"/>
        <v>Regular</v>
      </c>
    </row>
    <row r="459" spans="3:10" x14ac:dyDescent="0.25">
      <c r="C459" s="7" t="s">
        <v>40</v>
      </c>
      <c r="D459" s="7">
        <v>2</v>
      </c>
      <c r="E459" s="7">
        <v>445</v>
      </c>
      <c r="F459" s="7">
        <v>890</v>
      </c>
      <c r="G459" t="str">
        <f t="shared" si="18"/>
        <v>Low</v>
      </c>
      <c r="H459" t="str" cm="1">
        <f t="array" ref="H459">_xlfn.IFS(F446&gt;8000,"Very High",F446&gt;5000,"High",F446&gt;3000,"Moderate",F446&lt;=3000,"Low")</f>
        <v>Low</v>
      </c>
      <c r="I459" s="25">
        <f t="shared" si="19"/>
        <v>445</v>
      </c>
      <c r="J459" t="str">
        <f t="shared" si="20"/>
        <v>Regular</v>
      </c>
    </row>
    <row r="460" spans="3:10" x14ac:dyDescent="0.25">
      <c r="C460" s="6" t="s">
        <v>37</v>
      </c>
      <c r="D460" s="6">
        <v>3</v>
      </c>
      <c r="E460" s="6">
        <v>178</v>
      </c>
      <c r="F460" s="6">
        <v>534</v>
      </c>
      <c r="G460" t="str">
        <f t="shared" si="18"/>
        <v>Low</v>
      </c>
      <c r="H460" t="str" cm="1">
        <f t="array" ref="H460">_xlfn.IFS(F447&gt;8000,"Very High",F447&gt;5000,"High",F447&gt;3000,"Moderate",F447&lt;=3000,"Low")</f>
        <v>Low</v>
      </c>
      <c r="I460" s="25">
        <f t="shared" si="19"/>
        <v>178</v>
      </c>
      <c r="J460" t="str">
        <f t="shared" si="20"/>
        <v>Regular</v>
      </c>
    </row>
    <row r="461" spans="3:10" x14ac:dyDescent="0.25">
      <c r="C461" s="7" t="s">
        <v>27</v>
      </c>
      <c r="D461" s="7">
        <v>2</v>
      </c>
      <c r="E461" s="7">
        <v>228</v>
      </c>
      <c r="F461" s="7">
        <v>456</v>
      </c>
      <c r="G461" t="str">
        <f t="shared" si="18"/>
        <v>Low</v>
      </c>
      <c r="H461" t="str" cm="1">
        <f t="array" ref="H461">_xlfn.IFS(F448&gt;8000,"Very High",F448&gt;5000,"High",F448&gt;3000,"Moderate",F448&lt;=3000,"Low")</f>
        <v>Very High</v>
      </c>
      <c r="I461" s="25">
        <f t="shared" si="19"/>
        <v>228</v>
      </c>
      <c r="J461" t="str">
        <f t="shared" si="20"/>
        <v>Regular</v>
      </c>
    </row>
    <row r="462" spans="3:10" x14ac:dyDescent="0.25">
      <c r="C462" s="6" t="s">
        <v>40</v>
      </c>
      <c r="D462" s="6">
        <v>1</v>
      </c>
      <c r="E462" s="6">
        <v>221</v>
      </c>
      <c r="F462" s="6">
        <v>221</v>
      </c>
      <c r="G462" t="str">
        <f t="shared" si="18"/>
        <v>Low</v>
      </c>
      <c r="H462" t="str" cm="1">
        <f t="array" ref="H462">_xlfn.IFS(F449&gt;8000,"Very High",F449&gt;5000,"High",F449&gt;3000,"Moderate",F449&lt;=3000,"Low")</f>
        <v>Low</v>
      </c>
      <c r="I462" s="25">
        <f t="shared" si="19"/>
        <v>221</v>
      </c>
      <c r="J462" t="str">
        <f t="shared" si="20"/>
        <v>Regular</v>
      </c>
    </row>
    <row r="463" spans="3:10" x14ac:dyDescent="0.25">
      <c r="C463" s="7" t="s">
        <v>46</v>
      </c>
      <c r="D463" s="7">
        <v>3</v>
      </c>
      <c r="E463" s="7">
        <v>335</v>
      </c>
      <c r="F463" s="7">
        <v>1005</v>
      </c>
      <c r="G463" t="str">
        <f t="shared" si="18"/>
        <v>Low</v>
      </c>
      <c r="H463" t="str" cm="1">
        <f t="array" ref="H463">_xlfn.IFS(F450&gt;8000,"Very High",F450&gt;5000,"High",F450&gt;3000,"Moderate",F450&lt;=3000,"Low")</f>
        <v>Low</v>
      </c>
      <c r="I463" s="25">
        <f t="shared" si="19"/>
        <v>335</v>
      </c>
      <c r="J463" t="str">
        <f t="shared" si="20"/>
        <v>Regular</v>
      </c>
    </row>
    <row r="464" spans="3:10" x14ac:dyDescent="0.25">
      <c r="C464" s="6" t="s">
        <v>10</v>
      </c>
      <c r="D464" s="6">
        <v>3</v>
      </c>
      <c r="E464" s="6">
        <v>248</v>
      </c>
      <c r="F464" s="6">
        <v>744</v>
      </c>
      <c r="G464" t="str">
        <f t="shared" si="18"/>
        <v>Low</v>
      </c>
      <c r="H464" t="str" cm="1">
        <f t="array" ref="H464">_xlfn.IFS(F451&gt;8000,"Very High",F451&gt;5000,"High",F451&gt;3000,"Moderate",F451&lt;=3000,"Low")</f>
        <v>Low</v>
      </c>
      <c r="I464" s="25">
        <f t="shared" si="19"/>
        <v>248</v>
      </c>
      <c r="J464" t="str">
        <f t="shared" si="20"/>
        <v>Regular</v>
      </c>
    </row>
    <row r="465" spans="3:10" x14ac:dyDescent="0.25">
      <c r="C465" s="7" t="s">
        <v>27</v>
      </c>
      <c r="D465" s="7">
        <v>3</v>
      </c>
      <c r="E465" s="7">
        <v>308</v>
      </c>
      <c r="F465" s="7">
        <v>924</v>
      </c>
      <c r="G465" t="str">
        <f t="shared" ref="G465:G528" si="21">IF(F465&gt;5000, "High", "Low")</f>
        <v>Low</v>
      </c>
      <c r="H465" t="str" cm="1">
        <f t="array" ref="H465">_xlfn.IFS(F452&gt;8000,"Very High",F452&gt;5000,"High",F452&gt;3000,"Moderate",F452&lt;=3000,"Low")</f>
        <v>Low</v>
      </c>
      <c r="I465" s="25">
        <f t="shared" ref="I465:I528" si="22">IFERROR(F465/D465, "Error")</f>
        <v>308</v>
      </c>
      <c r="J465" t="str">
        <f t="shared" ref="J465:J528" si="23">IF(AND(D465&gt;10, E465&gt;500), "Bulk Order", "Regular")</f>
        <v>Regular</v>
      </c>
    </row>
    <row r="466" spans="3:10" x14ac:dyDescent="0.25">
      <c r="C466" s="6" t="s">
        <v>14</v>
      </c>
      <c r="D466" s="6">
        <v>1</v>
      </c>
      <c r="E466" s="6">
        <v>222</v>
      </c>
      <c r="F466" s="6">
        <v>222</v>
      </c>
      <c r="G466" t="str">
        <f t="shared" si="21"/>
        <v>Low</v>
      </c>
      <c r="H466" t="str" cm="1">
        <f t="array" ref="H466">_xlfn.IFS(F453&gt;8000,"Very High",F453&gt;5000,"High",F453&gt;3000,"Moderate",F453&lt;=3000,"Low")</f>
        <v>Low</v>
      </c>
      <c r="I466" s="25">
        <f t="shared" si="22"/>
        <v>222</v>
      </c>
      <c r="J466" t="str">
        <f t="shared" si="23"/>
        <v>Regular</v>
      </c>
    </row>
    <row r="467" spans="3:10" x14ac:dyDescent="0.25">
      <c r="C467" s="7" t="s">
        <v>40</v>
      </c>
      <c r="D467" s="7">
        <v>1</v>
      </c>
      <c r="E467" s="7">
        <v>199</v>
      </c>
      <c r="F467" s="7">
        <v>199</v>
      </c>
      <c r="G467" t="str">
        <f t="shared" si="21"/>
        <v>Low</v>
      </c>
      <c r="H467" t="str" cm="1">
        <f t="array" ref="H467">_xlfn.IFS(F454&gt;8000,"Very High",F454&gt;5000,"High",F454&gt;3000,"Moderate",F454&lt;=3000,"Low")</f>
        <v>Low</v>
      </c>
      <c r="I467" s="25">
        <f t="shared" si="22"/>
        <v>199</v>
      </c>
      <c r="J467" t="str">
        <f t="shared" si="23"/>
        <v>Regular</v>
      </c>
    </row>
    <row r="468" spans="3:10" x14ac:dyDescent="0.25">
      <c r="C468" s="6" t="s">
        <v>27</v>
      </c>
      <c r="D468" s="6">
        <v>3</v>
      </c>
      <c r="E468" s="6">
        <v>239</v>
      </c>
      <c r="F468" s="6">
        <v>717</v>
      </c>
      <c r="G468" t="str">
        <f t="shared" si="21"/>
        <v>Low</v>
      </c>
      <c r="H468" t="str" cm="1">
        <f t="array" ref="H468">_xlfn.IFS(F455&gt;8000,"Very High",F455&gt;5000,"High",F455&gt;3000,"Moderate",F455&lt;=3000,"Low")</f>
        <v>Low</v>
      </c>
      <c r="I468" s="25">
        <f t="shared" si="22"/>
        <v>239</v>
      </c>
      <c r="J468" t="str">
        <f t="shared" si="23"/>
        <v>Regular</v>
      </c>
    </row>
    <row r="469" spans="3:10" x14ac:dyDescent="0.25">
      <c r="C469" s="7" t="s">
        <v>37</v>
      </c>
      <c r="D469" s="7">
        <v>14</v>
      </c>
      <c r="E469" s="7">
        <v>121</v>
      </c>
      <c r="F469" s="7">
        <v>1694</v>
      </c>
      <c r="G469" t="str">
        <f t="shared" si="21"/>
        <v>Low</v>
      </c>
      <c r="H469" t="str" cm="1">
        <f t="array" ref="H469">_xlfn.IFS(F456&gt;8000,"Very High",F456&gt;5000,"High",F456&gt;3000,"Moderate",F456&lt;=3000,"Low")</f>
        <v>Low</v>
      </c>
      <c r="I469" s="25">
        <f t="shared" si="22"/>
        <v>121</v>
      </c>
      <c r="J469" t="str">
        <f t="shared" si="23"/>
        <v>Regular</v>
      </c>
    </row>
    <row r="470" spans="3:10" x14ac:dyDescent="0.25">
      <c r="C470" s="6" t="s">
        <v>27</v>
      </c>
      <c r="D470" s="6">
        <v>3</v>
      </c>
      <c r="E470" s="6">
        <v>171</v>
      </c>
      <c r="F470" s="6">
        <v>513</v>
      </c>
      <c r="G470" t="str">
        <f t="shared" si="21"/>
        <v>Low</v>
      </c>
      <c r="H470" t="str" cm="1">
        <f t="array" ref="H470">_xlfn.IFS(F457&gt;8000,"Very High",F457&gt;5000,"High",F457&gt;3000,"Moderate",F457&lt;=3000,"Low")</f>
        <v>Moderate</v>
      </c>
      <c r="I470" s="25">
        <f t="shared" si="22"/>
        <v>171</v>
      </c>
      <c r="J470" t="str">
        <f t="shared" si="23"/>
        <v>Regular</v>
      </c>
    </row>
    <row r="471" spans="3:10" x14ac:dyDescent="0.25">
      <c r="C471" s="7" t="s">
        <v>24</v>
      </c>
      <c r="D471" s="7">
        <v>2</v>
      </c>
      <c r="E471" s="7">
        <v>320</v>
      </c>
      <c r="F471" s="7">
        <v>640</v>
      </c>
      <c r="G471" t="str">
        <f t="shared" si="21"/>
        <v>Low</v>
      </c>
      <c r="H471" t="str" cm="1">
        <f t="array" ref="H471">_xlfn.IFS(F458&gt;8000,"Very High",F458&gt;5000,"High",F458&gt;3000,"Moderate",F458&lt;=3000,"Low")</f>
        <v>Low</v>
      </c>
      <c r="I471" s="25">
        <f t="shared" si="22"/>
        <v>320</v>
      </c>
      <c r="J471" t="str">
        <f t="shared" si="23"/>
        <v>Regular</v>
      </c>
    </row>
    <row r="472" spans="3:10" x14ac:dyDescent="0.25">
      <c r="C472" s="6" t="s">
        <v>40</v>
      </c>
      <c r="D472" s="6">
        <v>2</v>
      </c>
      <c r="E472" s="6">
        <v>406</v>
      </c>
      <c r="F472" s="6">
        <v>812</v>
      </c>
      <c r="G472" t="str">
        <f t="shared" si="21"/>
        <v>Low</v>
      </c>
      <c r="H472" t="str" cm="1">
        <f t="array" ref="H472">_xlfn.IFS(F459&gt;8000,"Very High",F459&gt;5000,"High",F459&gt;3000,"Moderate",F459&lt;=3000,"Low")</f>
        <v>Low</v>
      </c>
      <c r="I472" s="25">
        <f t="shared" si="22"/>
        <v>406</v>
      </c>
      <c r="J472" t="str">
        <f t="shared" si="23"/>
        <v>Regular</v>
      </c>
    </row>
    <row r="473" spans="3:10" x14ac:dyDescent="0.25">
      <c r="C473" s="7" t="s">
        <v>29</v>
      </c>
      <c r="D473" s="7">
        <v>3</v>
      </c>
      <c r="E473" s="7">
        <v>356</v>
      </c>
      <c r="F473" s="7">
        <v>1068</v>
      </c>
      <c r="G473" t="str">
        <f t="shared" si="21"/>
        <v>Low</v>
      </c>
      <c r="H473" t="str" cm="1">
        <f t="array" ref="H473">_xlfn.IFS(F460&gt;8000,"Very High",F460&gt;5000,"High",F460&gt;3000,"Moderate",F460&lt;=3000,"Low")</f>
        <v>Low</v>
      </c>
      <c r="I473" s="25">
        <f t="shared" si="22"/>
        <v>356</v>
      </c>
      <c r="J473" t="str">
        <f t="shared" si="23"/>
        <v>Regular</v>
      </c>
    </row>
    <row r="474" spans="3:10" x14ac:dyDescent="0.25">
      <c r="C474" s="6" t="s">
        <v>27</v>
      </c>
      <c r="D474" s="6">
        <v>1</v>
      </c>
      <c r="E474" s="6">
        <v>202</v>
      </c>
      <c r="F474" s="6">
        <v>202</v>
      </c>
      <c r="G474" t="str">
        <f t="shared" si="21"/>
        <v>Low</v>
      </c>
      <c r="H474" t="str" cm="1">
        <f t="array" ref="H474">_xlfn.IFS(F461&gt;8000,"Very High",F461&gt;5000,"High",F461&gt;3000,"Moderate",F461&lt;=3000,"Low")</f>
        <v>Low</v>
      </c>
      <c r="I474" s="25">
        <f t="shared" si="22"/>
        <v>202</v>
      </c>
      <c r="J474" t="str">
        <f t="shared" si="23"/>
        <v>Regular</v>
      </c>
    </row>
    <row r="475" spans="3:10" x14ac:dyDescent="0.25">
      <c r="C475" s="7" t="s">
        <v>24</v>
      </c>
      <c r="D475" s="7">
        <v>2</v>
      </c>
      <c r="E475" s="7">
        <v>210</v>
      </c>
      <c r="F475" s="7">
        <v>420</v>
      </c>
      <c r="G475" t="str">
        <f t="shared" si="21"/>
        <v>Low</v>
      </c>
      <c r="H475" t="str" cm="1">
        <f t="array" ref="H475">_xlfn.IFS(F462&gt;8000,"Very High",F462&gt;5000,"High",F462&gt;3000,"Moderate",F462&lt;=3000,"Low")</f>
        <v>Low</v>
      </c>
      <c r="I475" s="25">
        <f t="shared" si="22"/>
        <v>210</v>
      </c>
      <c r="J475" t="str">
        <f t="shared" si="23"/>
        <v>Regular</v>
      </c>
    </row>
    <row r="476" spans="3:10" x14ac:dyDescent="0.25">
      <c r="C476" s="6" t="s">
        <v>40</v>
      </c>
      <c r="D476" s="6">
        <v>2</v>
      </c>
      <c r="E476" s="6">
        <v>399</v>
      </c>
      <c r="F476" s="6">
        <v>798</v>
      </c>
      <c r="G476" t="str">
        <f t="shared" si="21"/>
        <v>Low</v>
      </c>
      <c r="H476" t="str" cm="1">
        <f t="array" ref="H476">_xlfn.IFS(F463&gt;8000,"Very High",F463&gt;5000,"High",F463&gt;3000,"Moderate",F463&lt;=3000,"Low")</f>
        <v>Low</v>
      </c>
      <c r="I476" s="25">
        <f t="shared" si="22"/>
        <v>399</v>
      </c>
      <c r="J476" t="str">
        <f t="shared" si="23"/>
        <v>Regular</v>
      </c>
    </row>
    <row r="477" spans="3:10" x14ac:dyDescent="0.25">
      <c r="C477" s="7" t="s">
        <v>14</v>
      </c>
      <c r="D477" s="7">
        <v>2</v>
      </c>
      <c r="E477" s="7">
        <v>471</v>
      </c>
      <c r="F477" s="7">
        <v>942</v>
      </c>
      <c r="G477" t="str">
        <f t="shared" si="21"/>
        <v>Low</v>
      </c>
      <c r="H477" t="str" cm="1">
        <f t="array" ref="H477">_xlfn.IFS(F464&gt;8000,"Very High",F464&gt;5000,"High",F464&gt;3000,"Moderate",F464&lt;=3000,"Low")</f>
        <v>Low</v>
      </c>
      <c r="I477" s="25">
        <f t="shared" si="22"/>
        <v>471</v>
      </c>
      <c r="J477" t="str">
        <f t="shared" si="23"/>
        <v>Regular</v>
      </c>
    </row>
    <row r="478" spans="3:10" x14ac:dyDescent="0.25">
      <c r="C478" s="6" t="s">
        <v>27</v>
      </c>
      <c r="D478" s="6">
        <v>4</v>
      </c>
      <c r="E478" s="6">
        <v>251</v>
      </c>
      <c r="F478" s="6">
        <v>1004</v>
      </c>
      <c r="G478" t="str">
        <f t="shared" si="21"/>
        <v>Low</v>
      </c>
      <c r="H478" t="str" cm="1">
        <f t="array" ref="H478">_xlfn.IFS(F465&gt;8000,"Very High",F465&gt;5000,"High",F465&gt;3000,"Moderate",F465&lt;=3000,"Low")</f>
        <v>Low</v>
      </c>
      <c r="I478" s="25">
        <f t="shared" si="22"/>
        <v>251</v>
      </c>
      <c r="J478" t="str">
        <f t="shared" si="23"/>
        <v>Regular</v>
      </c>
    </row>
    <row r="479" spans="3:10" x14ac:dyDescent="0.25">
      <c r="C479" s="7" t="s">
        <v>32</v>
      </c>
      <c r="D479" s="7">
        <v>4</v>
      </c>
      <c r="E479" s="7">
        <v>177</v>
      </c>
      <c r="F479" s="7">
        <v>708</v>
      </c>
      <c r="G479" t="str">
        <f t="shared" si="21"/>
        <v>Low</v>
      </c>
      <c r="H479" t="str" cm="1">
        <f t="array" ref="H479">_xlfn.IFS(F466&gt;8000,"Very High",F466&gt;5000,"High",F466&gt;3000,"Moderate",F466&lt;=3000,"Low")</f>
        <v>Low</v>
      </c>
      <c r="I479" s="25">
        <f t="shared" si="22"/>
        <v>177</v>
      </c>
      <c r="J479" t="str">
        <f t="shared" si="23"/>
        <v>Regular</v>
      </c>
    </row>
    <row r="480" spans="3:10" x14ac:dyDescent="0.25">
      <c r="C480" s="6" t="s">
        <v>40</v>
      </c>
      <c r="D480" s="6">
        <v>5</v>
      </c>
      <c r="E480" s="6">
        <v>333</v>
      </c>
      <c r="F480" s="6">
        <v>1665</v>
      </c>
      <c r="G480" t="str">
        <f t="shared" si="21"/>
        <v>Low</v>
      </c>
      <c r="H480" t="str" cm="1">
        <f t="array" ref="H480">_xlfn.IFS(F467&gt;8000,"Very High",F467&gt;5000,"High",F467&gt;3000,"Moderate",F467&lt;=3000,"Low")</f>
        <v>Low</v>
      </c>
      <c r="I480" s="25">
        <f t="shared" si="22"/>
        <v>333</v>
      </c>
      <c r="J480" t="str">
        <f t="shared" si="23"/>
        <v>Regular</v>
      </c>
    </row>
    <row r="481" spans="3:10" x14ac:dyDescent="0.25">
      <c r="C481" s="7" t="s">
        <v>40</v>
      </c>
      <c r="D481" s="7">
        <v>3</v>
      </c>
      <c r="E481" s="7">
        <v>233</v>
      </c>
      <c r="F481" s="7">
        <v>699</v>
      </c>
      <c r="G481" t="str">
        <f t="shared" si="21"/>
        <v>Low</v>
      </c>
      <c r="H481" t="str" cm="1">
        <f t="array" ref="H481">_xlfn.IFS(F468&gt;8000,"Very High",F468&gt;5000,"High",F468&gt;3000,"Moderate",F468&lt;=3000,"Low")</f>
        <v>Low</v>
      </c>
      <c r="I481" s="25">
        <f t="shared" si="22"/>
        <v>233</v>
      </c>
      <c r="J481" t="str">
        <f t="shared" si="23"/>
        <v>Regular</v>
      </c>
    </row>
    <row r="482" spans="3:10" x14ac:dyDescent="0.25">
      <c r="C482" s="6" t="s">
        <v>37</v>
      </c>
      <c r="D482" s="6">
        <v>1</v>
      </c>
      <c r="E482" s="6">
        <v>194</v>
      </c>
      <c r="F482" s="6">
        <v>194</v>
      </c>
      <c r="G482" t="str">
        <f t="shared" si="21"/>
        <v>Low</v>
      </c>
      <c r="H482" t="str" cm="1">
        <f t="array" ref="H482">_xlfn.IFS(F469&gt;8000,"Very High",F469&gt;5000,"High",F469&gt;3000,"Moderate",F469&lt;=3000,"Low")</f>
        <v>Low</v>
      </c>
      <c r="I482" s="25">
        <f t="shared" si="22"/>
        <v>194</v>
      </c>
      <c r="J482" t="str">
        <f t="shared" si="23"/>
        <v>Regular</v>
      </c>
    </row>
    <row r="483" spans="3:10" x14ac:dyDescent="0.25">
      <c r="C483" s="7" t="s">
        <v>14</v>
      </c>
      <c r="D483" s="7">
        <v>1</v>
      </c>
      <c r="E483" s="7">
        <v>343</v>
      </c>
      <c r="F483" s="7">
        <v>343</v>
      </c>
      <c r="G483" t="str">
        <f t="shared" si="21"/>
        <v>Low</v>
      </c>
      <c r="H483" t="str" cm="1">
        <f t="array" ref="H483">_xlfn.IFS(F470&gt;8000,"Very High",F470&gt;5000,"High",F470&gt;3000,"Moderate",F470&lt;=3000,"Low")</f>
        <v>Low</v>
      </c>
      <c r="I483" s="25">
        <f t="shared" si="22"/>
        <v>343</v>
      </c>
      <c r="J483" t="str">
        <f t="shared" si="23"/>
        <v>Regular</v>
      </c>
    </row>
    <row r="484" spans="3:10" x14ac:dyDescent="0.25">
      <c r="C484" s="6" t="s">
        <v>32</v>
      </c>
      <c r="D484" s="6">
        <v>19</v>
      </c>
      <c r="E484" s="6">
        <v>366</v>
      </c>
      <c r="F484" s="6">
        <v>6954</v>
      </c>
      <c r="G484" t="str">
        <f t="shared" si="21"/>
        <v>High</v>
      </c>
      <c r="H484" t="str" cm="1">
        <f t="array" ref="H484">_xlfn.IFS(F471&gt;8000,"Very High",F471&gt;5000,"High",F471&gt;3000,"Moderate",F471&lt;=3000,"Low")</f>
        <v>Low</v>
      </c>
      <c r="I484" s="25">
        <f t="shared" si="22"/>
        <v>366</v>
      </c>
      <c r="J484" t="str">
        <f t="shared" si="23"/>
        <v>Regular</v>
      </c>
    </row>
    <row r="485" spans="3:10" x14ac:dyDescent="0.25">
      <c r="C485" s="7" t="s">
        <v>44</v>
      </c>
      <c r="D485" s="7">
        <v>3</v>
      </c>
      <c r="E485" s="7">
        <v>498</v>
      </c>
      <c r="F485" s="7">
        <v>1494</v>
      </c>
      <c r="G485" t="str">
        <f t="shared" si="21"/>
        <v>Low</v>
      </c>
      <c r="H485" t="str" cm="1">
        <f t="array" ref="H485">_xlfn.IFS(F472&gt;8000,"Very High",F472&gt;5000,"High",F472&gt;3000,"Moderate",F472&lt;=3000,"Low")</f>
        <v>Low</v>
      </c>
      <c r="I485" s="25">
        <f t="shared" si="22"/>
        <v>498</v>
      </c>
      <c r="J485" t="str">
        <f t="shared" si="23"/>
        <v>Regular</v>
      </c>
    </row>
    <row r="486" spans="3:10" x14ac:dyDescent="0.25">
      <c r="C486" s="6" t="s">
        <v>27</v>
      </c>
      <c r="D486" s="6">
        <v>2</v>
      </c>
      <c r="E486" s="6">
        <v>229</v>
      </c>
      <c r="F486" s="6">
        <v>458</v>
      </c>
      <c r="G486" t="str">
        <f t="shared" si="21"/>
        <v>Low</v>
      </c>
      <c r="H486" t="str" cm="1">
        <f t="array" ref="H486">_xlfn.IFS(F473&gt;8000,"Very High",F473&gt;5000,"High",F473&gt;3000,"Moderate",F473&lt;=3000,"Low")</f>
        <v>Low</v>
      </c>
      <c r="I486" s="25">
        <f t="shared" si="22"/>
        <v>229</v>
      </c>
      <c r="J486" t="str">
        <f t="shared" si="23"/>
        <v>Regular</v>
      </c>
    </row>
    <row r="487" spans="3:10" x14ac:dyDescent="0.25">
      <c r="C487" s="7" t="s">
        <v>46</v>
      </c>
      <c r="D487" s="7">
        <v>16</v>
      </c>
      <c r="E487" s="7">
        <v>424</v>
      </c>
      <c r="F487" s="7">
        <v>6784</v>
      </c>
      <c r="G487" t="str">
        <f t="shared" si="21"/>
        <v>High</v>
      </c>
      <c r="H487" t="str" cm="1">
        <f t="array" ref="H487">_xlfn.IFS(F474&gt;8000,"Very High",F474&gt;5000,"High",F474&gt;3000,"Moderate",F474&lt;=3000,"Low")</f>
        <v>Low</v>
      </c>
      <c r="I487" s="25">
        <f t="shared" si="22"/>
        <v>424</v>
      </c>
      <c r="J487" t="str">
        <f t="shared" si="23"/>
        <v>Regular</v>
      </c>
    </row>
    <row r="488" spans="3:10" x14ac:dyDescent="0.25">
      <c r="C488" s="6" t="s">
        <v>10</v>
      </c>
      <c r="D488" s="6">
        <v>1</v>
      </c>
      <c r="E488" s="6">
        <v>106</v>
      </c>
      <c r="F488" s="6">
        <v>106</v>
      </c>
      <c r="G488" t="str">
        <f t="shared" si="21"/>
        <v>Low</v>
      </c>
      <c r="H488" t="str" cm="1">
        <f t="array" ref="H488">_xlfn.IFS(F475&gt;8000,"Very High",F475&gt;5000,"High",F475&gt;3000,"Moderate",F475&lt;=3000,"Low")</f>
        <v>Low</v>
      </c>
      <c r="I488" s="25">
        <f t="shared" si="22"/>
        <v>106</v>
      </c>
      <c r="J488" t="str">
        <f t="shared" si="23"/>
        <v>Regular</v>
      </c>
    </row>
    <row r="489" spans="3:10" x14ac:dyDescent="0.25">
      <c r="C489" s="7" t="s">
        <v>24</v>
      </c>
      <c r="D489" s="7">
        <v>2</v>
      </c>
      <c r="E489" s="7">
        <v>289</v>
      </c>
      <c r="F489" s="7">
        <v>578</v>
      </c>
      <c r="G489" t="str">
        <f t="shared" si="21"/>
        <v>Low</v>
      </c>
      <c r="H489" t="str" cm="1">
        <f t="array" ref="H489">_xlfn.IFS(F476&gt;8000,"Very High",F476&gt;5000,"High",F476&gt;3000,"Moderate",F476&lt;=3000,"Low")</f>
        <v>Low</v>
      </c>
      <c r="I489" s="25">
        <f t="shared" si="22"/>
        <v>289</v>
      </c>
      <c r="J489" t="str">
        <f t="shared" si="23"/>
        <v>Regular</v>
      </c>
    </row>
    <row r="490" spans="3:10" x14ac:dyDescent="0.25">
      <c r="C490" s="6" t="s">
        <v>37</v>
      </c>
      <c r="D490" s="6">
        <v>1</v>
      </c>
      <c r="E490" s="6">
        <v>380</v>
      </c>
      <c r="F490" s="6">
        <v>380</v>
      </c>
      <c r="G490" t="str">
        <f t="shared" si="21"/>
        <v>Low</v>
      </c>
      <c r="H490" t="str" cm="1">
        <f t="array" ref="H490">_xlfn.IFS(F477&gt;8000,"Very High",F477&gt;5000,"High",F477&gt;3000,"Moderate",F477&lt;=3000,"Low")</f>
        <v>Low</v>
      </c>
      <c r="I490" s="25">
        <f t="shared" si="22"/>
        <v>380</v>
      </c>
      <c r="J490" t="str">
        <f t="shared" si="23"/>
        <v>Regular</v>
      </c>
    </row>
    <row r="491" spans="3:10" x14ac:dyDescent="0.25">
      <c r="C491" s="7" t="s">
        <v>10</v>
      </c>
      <c r="D491" s="7">
        <v>2</v>
      </c>
      <c r="E491" s="7">
        <v>494</v>
      </c>
      <c r="F491" s="7">
        <v>988</v>
      </c>
      <c r="G491" t="str">
        <f t="shared" si="21"/>
        <v>Low</v>
      </c>
      <c r="H491" t="str" cm="1">
        <f t="array" ref="H491">_xlfn.IFS(F478&gt;8000,"Very High",F478&gt;5000,"High",F478&gt;3000,"Moderate",F478&lt;=3000,"Low")</f>
        <v>Low</v>
      </c>
      <c r="I491" s="25">
        <f t="shared" si="22"/>
        <v>494</v>
      </c>
      <c r="J491" t="str">
        <f t="shared" si="23"/>
        <v>Regular</v>
      </c>
    </row>
    <row r="492" spans="3:10" x14ac:dyDescent="0.25">
      <c r="C492" s="6" t="s">
        <v>32</v>
      </c>
      <c r="D492" s="6">
        <v>2</v>
      </c>
      <c r="E492" s="6">
        <v>258</v>
      </c>
      <c r="F492" s="6">
        <v>516</v>
      </c>
      <c r="G492" t="str">
        <f t="shared" si="21"/>
        <v>Low</v>
      </c>
      <c r="H492" t="str" cm="1">
        <f t="array" ref="H492">_xlfn.IFS(F479&gt;8000,"Very High",F479&gt;5000,"High",F479&gt;3000,"Moderate",F479&lt;=3000,"Low")</f>
        <v>Low</v>
      </c>
      <c r="I492" s="25">
        <f t="shared" si="22"/>
        <v>258</v>
      </c>
      <c r="J492" t="str">
        <f t="shared" si="23"/>
        <v>Regular</v>
      </c>
    </row>
    <row r="493" spans="3:10" x14ac:dyDescent="0.25">
      <c r="C493" s="7" t="s">
        <v>37</v>
      </c>
      <c r="D493" s="7">
        <v>3</v>
      </c>
      <c r="E493" s="7">
        <v>303</v>
      </c>
      <c r="F493" s="7">
        <v>909</v>
      </c>
      <c r="G493" t="str">
        <f t="shared" si="21"/>
        <v>Low</v>
      </c>
      <c r="H493" t="str" cm="1">
        <f t="array" ref="H493">_xlfn.IFS(F480&gt;8000,"Very High",F480&gt;5000,"High",F480&gt;3000,"Moderate",F480&lt;=3000,"Low")</f>
        <v>Low</v>
      </c>
      <c r="I493" s="25">
        <f t="shared" si="22"/>
        <v>303</v>
      </c>
      <c r="J493" t="str">
        <f t="shared" si="23"/>
        <v>Regular</v>
      </c>
    </row>
    <row r="494" spans="3:10" x14ac:dyDescent="0.25">
      <c r="C494" s="6" t="s">
        <v>37</v>
      </c>
      <c r="D494" s="6">
        <v>3</v>
      </c>
      <c r="E494" s="6">
        <v>415</v>
      </c>
      <c r="F494" s="6">
        <v>1245</v>
      </c>
      <c r="G494" t="str">
        <f t="shared" si="21"/>
        <v>Low</v>
      </c>
      <c r="H494" t="str" cm="1">
        <f t="array" ref="H494">_xlfn.IFS(F481&gt;8000,"Very High",F481&gt;5000,"High",F481&gt;3000,"Moderate",F481&lt;=3000,"Low")</f>
        <v>Low</v>
      </c>
      <c r="I494" s="25">
        <f t="shared" si="22"/>
        <v>415</v>
      </c>
      <c r="J494" t="str">
        <f t="shared" si="23"/>
        <v>Regular</v>
      </c>
    </row>
    <row r="495" spans="3:10" x14ac:dyDescent="0.25">
      <c r="C495" s="7" t="s">
        <v>29</v>
      </c>
      <c r="D495" s="7">
        <v>1</v>
      </c>
      <c r="E495" s="7">
        <v>169</v>
      </c>
      <c r="F495" s="7">
        <v>169</v>
      </c>
      <c r="G495" t="str">
        <f t="shared" si="21"/>
        <v>Low</v>
      </c>
      <c r="H495" t="str" cm="1">
        <f t="array" ref="H495">_xlfn.IFS(F482&gt;8000,"Very High",F482&gt;5000,"High",F482&gt;3000,"Moderate",F482&lt;=3000,"Low")</f>
        <v>Low</v>
      </c>
      <c r="I495" s="25">
        <f t="shared" si="22"/>
        <v>169</v>
      </c>
      <c r="J495" t="str">
        <f t="shared" si="23"/>
        <v>Regular</v>
      </c>
    </row>
    <row r="496" spans="3:10" x14ac:dyDescent="0.25">
      <c r="C496" s="6" t="s">
        <v>32</v>
      </c>
      <c r="D496" s="6">
        <v>3</v>
      </c>
      <c r="E496" s="6">
        <v>257</v>
      </c>
      <c r="F496" s="6">
        <v>771</v>
      </c>
      <c r="G496" t="str">
        <f t="shared" si="21"/>
        <v>Low</v>
      </c>
      <c r="H496" t="str" cm="1">
        <f t="array" ref="H496">_xlfn.IFS(F483&gt;8000,"Very High",F483&gt;5000,"High",F483&gt;3000,"Moderate",F483&lt;=3000,"Low")</f>
        <v>Low</v>
      </c>
      <c r="I496" s="25">
        <f t="shared" si="22"/>
        <v>257</v>
      </c>
      <c r="J496" t="str">
        <f t="shared" si="23"/>
        <v>Regular</v>
      </c>
    </row>
    <row r="497" spans="3:10" x14ac:dyDescent="0.25">
      <c r="C497" s="7" t="s">
        <v>24</v>
      </c>
      <c r="D497" s="7">
        <v>1</v>
      </c>
      <c r="E497" s="7">
        <v>397</v>
      </c>
      <c r="F497" s="7">
        <v>397</v>
      </c>
      <c r="G497" t="str">
        <f t="shared" si="21"/>
        <v>Low</v>
      </c>
      <c r="H497" t="str" cm="1">
        <f t="array" ref="H497">_xlfn.IFS(F484&gt;8000,"Very High",F484&gt;5000,"High",F484&gt;3000,"Moderate",F484&lt;=3000,"Low")</f>
        <v>High</v>
      </c>
      <c r="I497" s="25">
        <f t="shared" si="22"/>
        <v>397</v>
      </c>
      <c r="J497" t="str">
        <f t="shared" si="23"/>
        <v>Regular</v>
      </c>
    </row>
    <row r="498" spans="3:10" x14ac:dyDescent="0.25">
      <c r="C498" s="6" t="s">
        <v>27</v>
      </c>
      <c r="D498" s="6">
        <v>3</v>
      </c>
      <c r="E498" s="6">
        <v>468</v>
      </c>
      <c r="F498" s="6">
        <v>1404</v>
      </c>
      <c r="G498" t="str">
        <f t="shared" si="21"/>
        <v>Low</v>
      </c>
      <c r="H498" t="str" cm="1">
        <f t="array" ref="H498">_xlfn.IFS(F485&gt;8000,"Very High",F485&gt;5000,"High",F485&gt;3000,"Moderate",F485&lt;=3000,"Low")</f>
        <v>Low</v>
      </c>
      <c r="I498" s="25">
        <f t="shared" si="22"/>
        <v>468</v>
      </c>
      <c r="J498" t="str">
        <f t="shared" si="23"/>
        <v>Regular</v>
      </c>
    </row>
    <row r="499" spans="3:10" x14ac:dyDescent="0.25">
      <c r="C499" s="7" t="s">
        <v>29</v>
      </c>
      <c r="D499" s="7">
        <v>1</v>
      </c>
      <c r="E499" s="7">
        <v>161</v>
      </c>
      <c r="F499" s="7">
        <v>161</v>
      </c>
      <c r="G499" t="str">
        <f t="shared" si="21"/>
        <v>Low</v>
      </c>
      <c r="H499" t="str" cm="1">
        <f t="array" ref="H499">_xlfn.IFS(F486&gt;8000,"Very High",F486&gt;5000,"High",F486&gt;3000,"Moderate",F486&lt;=3000,"Low")</f>
        <v>Low</v>
      </c>
      <c r="I499" s="25">
        <f t="shared" si="22"/>
        <v>161</v>
      </c>
      <c r="J499" t="str">
        <f t="shared" si="23"/>
        <v>Regular</v>
      </c>
    </row>
    <row r="500" spans="3:10" x14ac:dyDescent="0.25">
      <c r="C500" s="6" t="s">
        <v>44</v>
      </c>
      <c r="D500" s="6">
        <v>2</v>
      </c>
      <c r="E500" s="6">
        <v>101</v>
      </c>
      <c r="F500" s="6">
        <v>202</v>
      </c>
      <c r="G500" t="str">
        <f t="shared" si="21"/>
        <v>Low</v>
      </c>
      <c r="H500" t="str" cm="1">
        <f t="array" ref="H500">_xlfn.IFS(F487&gt;8000,"Very High",F487&gt;5000,"High",F487&gt;3000,"Moderate",F487&lt;=3000,"Low")</f>
        <v>High</v>
      </c>
      <c r="I500" s="25">
        <f t="shared" si="22"/>
        <v>101</v>
      </c>
      <c r="J500" t="str">
        <f t="shared" si="23"/>
        <v>Regular</v>
      </c>
    </row>
    <row r="501" spans="3:10" x14ac:dyDescent="0.25">
      <c r="C501" s="7" t="s">
        <v>10</v>
      </c>
      <c r="D501" s="7">
        <v>3</v>
      </c>
      <c r="E501" s="7">
        <v>178</v>
      </c>
      <c r="F501" s="7">
        <v>534</v>
      </c>
      <c r="G501" t="str">
        <f t="shared" si="21"/>
        <v>Low</v>
      </c>
      <c r="H501" t="str" cm="1">
        <f t="array" ref="H501">_xlfn.IFS(F488&gt;8000,"Very High",F488&gt;5000,"High",F488&gt;3000,"Moderate",F488&lt;=3000,"Low")</f>
        <v>Low</v>
      </c>
      <c r="I501" s="25">
        <f t="shared" si="22"/>
        <v>178</v>
      </c>
      <c r="J501" t="str">
        <f t="shared" si="23"/>
        <v>Regular</v>
      </c>
    </row>
    <row r="502" spans="3:10" x14ac:dyDescent="0.25">
      <c r="C502" s="6" t="s">
        <v>32</v>
      </c>
      <c r="D502" s="6">
        <v>3</v>
      </c>
      <c r="E502" s="6">
        <v>103</v>
      </c>
      <c r="F502" s="6">
        <v>309</v>
      </c>
      <c r="G502" t="str">
        <f t="shared" si="21"/>
        <v>Low</v>
      </c>
      <c r="H502" t="str" cm="1">
        <f t="array" ref="H502">_xlfn.IFS(F489&gt;8000,"Very High",F489&gt;5000,"High",F489&gt;3000,"Moderate",F489&lt;=3000,"Low")</f>
        <v>Low</v>
      </c>
      <c r="I502" s="25">
        <f t="shared" si="22"/>
        <v>103</v>
      </c>
      <c r="J502" t="str">
        <f t="shared" si="23"/>
        <v>Regular</v>
      </c>
    </row>
    <row r="503" spans="3:10" x14ac:dyDescent="0.25">
      <c r="C503" s="7" t="s">
        <v>37</v>
      </c>
      <c r="D503" s="7">
        <v>2</v>
      </c>
      <c r="E503" s="7">
        <v>247</v>
      </c>
      <c r="F503" s="7">
        <v>494</v>
      </c>
      <c r="G503" t="str">
        <f t="shared" si="21"/>
        <v>Low</v>
      </c>
      <c r="H503" t="str" cm="1">
        <f t="array" ref="H503">_xlfn.IFS(F490&gt;8000,"Very High",F490&gt;5000,"High",F490&gt;3000,"Moderate",F490&lt;=3000,"Low")</f>
        <v>Low</v>
      </c>
      <c r="I503" s="25">
        <f t="shared" si="22"/>
        <v>247</v>
      </c>
      <c r="J503" t="str">
        <f t="shared" si="23"/>
        <v>Regular</v>
      </c>
    </row>
    <row r="504" spans="3:10" x14ac:dyDescent="0.25">
      <c r="C504" s="6" t="s">
        <v>27</v>
      </c>
      <c r="D504" s="6">
        <v>1</v>
      </c>
      <c r="E504" s="6">
        <v>239</v>
      </c>
      <c r="F504" s="6">
        <v>239</v>
      </c>
      <c r="G504" t="str">
        <f t="shared" si="21"/>
        <v>Low</v>
      </c>
      <c r="H504" t="str" cm="1">
        <f t="array" ref="H504">_xlfn.IFS(F491&gt;8000,"Very High",F491&gt;5000,"High",F491&gt;3000,"Moderate",F491&lt;=3000,"Low")</f>
        <v>Low</v>
      </c>
      <c r="I504" s="25">
        <f t="shared" si="22"/>
        <v>239</v>
      </c>
      <c r="J504" t="str">
        <f t="shared" si="23"/>
        <v>Regular</v>
      </c>
    </row>
    <row r="505" spans="3:10" x14ac:dyDescent="0.25">
      <c r="C505" s="7" t="s">
        <v>44</v>
      </c>
      <c r="D505" s="7">
        <v>1</v>
      </c>
      <c r="E505" s="7">
        <v>321</v>
      </c>
      <c r="F505" s="7">
        <v>321</v>
      </c>
      <c r="G505" t="str">
        <f t="shared" si="21"/>
        <v>Low</v>
      </c>
      <c r="H505" t="str" cm="1">
        <f t="array" ref="H505">_xlfn.IFS(F492&gt;8000,"Very High",F492&gt;5000,"High",F492&gt;3000,"Moderate",F492&lt;=3000,"Low")</f>
        <v>Low</v>
      </c>
      <c r="I505" s="25">
        <f t="shared" si="22"/>
        <v>321</v>
      </c>
      <c r="J505" t="str">
        <f t="shared" si="23"/>
        <v>Regular</v>
      </c>
    </row>
    <row r="506" spans="3:10" x14ac:dyDescent="0.25">
      <c r="C506" s="6" t="s">
        <v>29</v>
      </c>
      <c r="D506" s="6">
        <v>2</v>
      </c>
      <c r="E506" s="6">
        <v>210</v>
      </c>
      <c r="F506" s="6">
        <v>420</v>
      </c>
      <c r="G506" t="str">
        <f t="shared" si="21"/>
        <v>Low</v>
      </c>
      <c r="H506" t="str" cm="1">
        <f t="array" ref="H506">_xlfn.IFS(F493&gt;8000,"Very High",F493&gt;5000,"High",F493&gt;3000,"Moderate",F493&lt;=3000,"Low")</f>
        <v>Low</v>
      </c>
      <c r="I506" s="25">
        <f t="shared" si="22"/>
        <v>210</v>
      </c>
      <c r="J506" t="str">
        <f t="shared" si="23"/>
        <v>Regular</v>
      </c>
    </row>
    <row r="507" spans="3:10" x14ac:dyDescent="0.25">
      <c r="C507" s="7" t="s">
        <v>32</v>
      </c>
      <c r="D507" s="7">
        <v>3</v>
      </c>
      <c r="E507" s="7">
        <v>216</v>
      </c>
      <c r="F507" s="7">
        <v>648</v>
      </c>
      <c r="G507" t="str">
        <f t="shared" si="21"/>
        <v>Low</v>
      </c>
      <c r="H507" t="str" cm="1">
        <f t="array" ref="H507">_xlfn.IFS(F494&gt;8000,"Very High",F494&gt;5000,"High",F494&gt;3000,"Moderate",F494&lt;=3000,"Low")</f>
        <v>Low</v>
      </c>
      <c r="I507" s="25">
        <f t="shared" si="22"/>
        <v>216</v>
      </c>
      <c r="J507" t="str">
        <f t="shared" si="23"/>
        <v>Regular</v>
      </c>
    </row>
    <row r="508" spans="3:10" x14ac:dyDescent="0.25">
      <c r="C508" s="6" t="s">
        <v>44</v>
      </c>
      <c r="D508" s="6">
        <v>21</v>
      </c>
      <c r="E508" s="6">
        <v>301</v>
      </c>
      <c r="F508" s="6">
        <v>6321</v>
      </c>
      <c r="G508" t="str">
        <f t="shared" si="21"/>
        <v>High</v>
      </c>
      <c r="H508" t="str" cm="1">
        <f t="array" ref="H508">_xlfn.IFS(F495&gt;8000,"Very High",F495&gt;5000,"High",F495&gt;3000,"Moderate",F495&lt;=3000,"Low")</f>
        <v>Low</v>
      </c>
      <c r="I508" s="25">
        <f t="shared" si="22"/>
        <v>301</v>
      </c>
      <c r="J508" t="str">
        <f t="shared" si="23"/>
        <v>Regular</v>
      </c>
    </row>
    <row r="509" spans="3:10" x14ac:dyDescent="0.25">
      <c r="C509" s="7" t="s">
        <v>37</v>
      </c>
      <c r="D509" s="7">
        <v>2</v>
      </c>
      <c r="E509" s="7">
        <v>120</v>
      </c>
      <c r="F509" s="7">
        <v>240</v>
      </c>
      <c r="G509" t="str">
        <f t="shared" si="21"/>
        <v>Low</v>
      </c>
      <c r="H509" t="str" cm="1">
        <f t="array" ref="H509">_xlfn.IFS(F496&gt;8000,"Very High",F496&gt;5000,"High",F496&gt;3000,"Moderate",F496&lt;=3000,"Low")</f>
        <v>Low</v>
      </c>
      <c r="I509" s="25">
        <f t="shared" si="22"/>
        <v>120</v>
      </c>
      <c r="J509" t="str">
        <f t="shared" si="23"/>
        <v>Regular</v>
      </c>
    </row>
    <row r="510" spans="3:10" x14ac:dyDescent="0.25">
      <c r="C510" s="6" t="s">
        <v>44</v>
      </c>
      <c r="D510" s="6">
        <v>2</v>
      </c>
      <c r="E510" s="6">
        <v>250</v>
      </c>
      <c r="F510" s="6">
        <v>500</v>
      </c>
      <c r="G510" t="str">
        <f t="shared" si="21"/>
        <v>Low</v>
      </c>
      <c r="H510" t="str" cm="1">
        <f t="array" ref="H510">_xlfn.IFS(F497&gt;8000,"Very High",F497&gt;5000,"High",F497&gt;3000,"Moderate",F497&lt;=3000,"Low")</f>
        <v>Low</v>
      </c>
      <c r="I510" s="25">
        <f t="shared" si="22"/>
        <v>250</v>
      </c>
      <c r="J510" t="str">
        <f t="shared" si="23"/>
        <v>Regular</v>
      </c>
    </row>
    <row r="511" spans="3:10" x14ac:dyDescent="0.25">
      <c r="C511" s="7" t="s">
        <v>27</v>
      </c>
      <c r="D511" s="7">
        <v>2</v>
      </c>
      <c r="E511" s="7">
        <v>188</v>
      </c>
      <c r="F511" s="7">
        <v>376</v>
      </c>
      <c r="G511" t="str">
        <f t="shared" si="21"/>
        <v>Low</v>
      </c>
      <c r="H511" t="str" cm="1">
        <f t="array" ref="H511">_xlfn.IFS(F498&gt;8000,"Very High",F498&gt;5000,"High",F498&gt;3000,"Moderate",F498&lt;=3000,"Low")</f>
        <v>Low</v>
      </c>
      <c r="I511" s="25">
        <f t="shared" si="22"/>
        <v>188</v>
      </c>
      <c r="J511" t="str">
        <f t="shared" si="23"/>
        <v>Regular</v>
      </c>
    </row>
    <row r="512" spans="3:10" x14ac:dyDescent="0.25">
      <c r="C512" s="6" t="s">
        <v>29</v>
      </c>
      <c r="D512" s="6">
        <v>3</v>
      </c>
      <c r="E512" s="6">
        <v>471</v>
      </c>
      <c r="F512" s="6">
        <v>1413</v>
      </c>
      <c r="G512" t="str">
        <f t="shared" si="21"/>
        <v>Low</v>
      </c>
      <c r="H512" t="str" cm="1">
        <f t="array" ref="H512">_xlfn.IFS(F499&gt;8000,"Very High",F499&gt;5000,"High",F499&gt;3000,"Moderate",F499&lt;=3000,"Low")</f>
        <v>Low</v>
      </c>
      <c r="I512" s="25">
        <f t="shared" si="22"/>
        <v>471</v>
      </c>
      <c r="J512" t="str">
        <f t="shared" si="23"/>
        <v>Regular</v>
      </c>
    </row>
    <row r="513" spans="3:10" x14ac:dyDescent="0.25">
      <c r="C513" s="7" t="s">
        <v>37</v>
      </c>
      <c r="D513" s="7">
        <v>15</v>
      </c>
      <c r="E513" s="7">
        <v>110</v>
      </c>
      <c r="F513" s="7">
        <v>1650</v>
      </c>
      <c r="G513" t="str">
        <f t="shared" si="21"/>
        <v>Low</v>
      </c>
      <c r="H513" t="str" cm="1">
        <f t="array" ref="H513">_xlfn.IFS(F500&gt;8000,"Very High",F500&gt;5000,"High",F500&gt;3000,"Moderate",F500&lt;=3000,"Low")</f>
        <v>Low</v>
      </c>
      <c r="I513" s="25">
        <f t="shared" si="22"/>
        <v>110</v>
      </c>
      <c r="J513" t="str">
        <f t="shared" si="23"/>
        <v>Regular</v>
      </c>
    </row>
    <row r="514" spans="3:10" x14ac:dyDescent="0.25">
      <c r="C514" s="6" t="s">
        <v>44</v>
      </c>
      <c r="D514" s="6">
        <v>3</v>
      </c>
      <c r="E514" s="6">
        <v>189</v>
      </c>
      <c r="F514" s="6">
        <v>567</v>
      </c>
      <c r="G514" t="str">
        <f t="shared" si="21"/>
        <v>Low</v>
      </c>
      <c r="H514" t="str" cm="1">
        <f t="array" ref="H514">_xlfn.IFS(F501&gt;8000,"Very High",F501&gt;5000,"High",F501&gt;3000,"Moderate",F501&lt;=3000,"Low")</f>
        <v>Low</v>
      </c>
      <c r="I514" s="25">
        <f t="shared" si="22"/>
        <v>189</v>
      </c>
      <c r="J514" t="str">
        <f t="shared" si="23"/>
        <v>Regular</v>
      </c>
    </row>
    <row r="515" spans="3:10" x14ac:dyDescent="0.25">
      <c r="C515" s="7" t="s">
        <v>29</v>
      </c>
      <c r="D515" s="7">
        <v>3</v>
      </c>
      <c r="E515" s="7">
        <v>277</v>
      </c>
      <c r="F515" s="7">
        <v>831</v>
      </c>
      <c r="G515" t="str">
        <f t="shared" si="21"/>
        <v>Low</v>
      </c>
      <c r="H515" t="str" cm="1">
        <f t="array" ref="H515">_xlfn.IFS(F502&gt;8000,"Very High",F502&gt;5000,"High",F502&gt;3000,"Moderate",F502&lt;=3000,"Low")</f>
        <v>Low</v>
      </c>
      <c r="I515" s="25">
        <f t="shared" si="22"/>
        <v>277</v>
      </c>
      <c r="J515" t="str">
        <f t="shared" si="23"/>
        <v>Regular</v>
      </c>
    </row>
    <row r="516" spans="3:10" x14ac:dyDescent="0.25">
      <c r="C516" s="6" t="s">
        <v>37</v>
      </c>
      <c r="D516" s="6">
        <v>2</v>
      </c>
      <c r="E516" s="6">
        <v>463</v>
      </c>
      <c r="F516" s="6">
        <v>926</v>
      </c>
      <c r="G516" t="str">
        <f t="shared" si="21"/>
        <v>Low</v>
      </c>
      <c r="H516" t="str" cm="1">
        <f t="array" ref="H516">_xlfn.IFS(F503&gt;8000,"Very High",F503&gt;5000,"High",F503&gt;3000,"Moderate",F503&lt;=3000,"Low")</f>
        <v>Low</v>
      </c>
      <c r="I516" s="25">
        <f t="shared" si="22"/>
        <v>463</v>
      </c>
      <c r="J516" t="str">
        <f t="shared" si="23"/>
        <v>Regular</v>
      </c>
    </row>
    <row r="517" spans="3:10" x14ac:dyDescent="0.25">
      <c r="C517" s="7" t="s">
        <v>14</v>
      </c>
      <c r="D517" s="7">
        <v>2</v>
      </c>
      <c r="E517" s="7">
        <v>230</v>
      </c>
      <c r="F517" s="7">
        <v>460</v>
      </c>
      <c r="G517" t="str">
        <f t="shared" si="21"/>
        <v>Low</v>
      </c>
      <c r="H517" t="str" cm="1">
        <f t="array" ref="H517">_xlfn.IFS(F504&gt;8000,"Very High",F504&gt;5000,"High",F504&gt;3000,"Moderate",F504&lt;=3000,"Low")</f>
        <v>Low</v>
      </c>
      <c r="I517" s="25">
        <f t="shared" si="22"/>
        <v>230</v>
      </c>
      <c r="J517" t="str">
        <f t="shared" si="23"/>
        <v>Regular</v>
      </c>
    </row>
    <row r="518" spans="3:10" x14ac:dyDescent="0.25">
      <c r="C518" s="6" t="s">
        <v>46</v>
      </c>
      <c r="D518" s="6">
        <v>1</v>
      </c>
      <c r="E518" s="6">
        <v>332</v>
      </c>
      <c r="F518" s="6">
        <v>332</v>
      </c>
      <c r="G518" t="str">
        <f t="shared" si="21"/>
        <v>Low</v>
      </c>
      <c r="H518" t="str" cm="1">
        <f t="array" ref="H518">_xlfn.IFS(F505&gt;8000,"Very High",F505&gt;5000,"High",F505&gt;3000,"Moderate",F505&lt;=3000,"Low")</f>
        <v>Low</v>
      </c>
      <c r="I518" s="25">
        <f t="shared" si="22"/>
        <v>332</v>
      </c>
      <c r="J518" t="str">
        <f t="shared" si="23"/>
        <v>Regular</v>
      </c>
    </row>
    <row r="519" spans="3:10" x14ac:dyDescent="0.25">
      <c r="C519" s="7" t="s">
        <v>40</v>
      </c>
      <c r="D519" s="7">
        <v>1</v>
      </c>
      <c r="E519" s="7">
        <v>309</v>
      </c>
      <c r="F519" s="7">
        <v>309</v>
      </c>
      <c r="G519" t="str">
        <f t="shared" si="21"/>
        <v>Low</v>
      </c>
      <c r="H519" t="str" cm="1">
        <f t="array" ref="H519">_xlfn.IFS(F506&gt;8000,"Very High",F506&gt;5000,"High",F506&gt;3000,"Moderate",F506&lt;=3000,"Low")</f>
        <v>Low</v>
      </c>
      <c r="I519" s="25">
        <f t="shared" si="22"/>
        <v>309</v>
      </c>
      <c r="J519" t="str">
        <f t="shared" si="23"/>
        <v>Regular</v>
      </c>
    </row>
    <row r="520" spans="3:10" x14ac:dyDescent="0.25">
      <c r="C520" s="6" t="s">
        <v>29</v>
      </c>
      <c r="D520" s="6">
        <v>1</v>
      </c>
      <c r="E520" s="6">
        <v>323</v>
      </c>
      <c r="F520" s="6">
        <v>323</v>
      </c>
      <c r="G520" t="str">
        <f t="shared" si="21"/>
        <v>Low</v>
      </c>
      <c r="H520" t="str" cm="1">
        <f t="array" ref="H520">_xlfn.IFS(F507&gt;8000,"Very High",F507&gt;5000,"High",F507&gt;3000,"Moderate",F507&lt;=3000,"Low")</f>
        <v>Low</v>
      </c>
      <c r="I520" s="25">
        <f t="shared" si="22"/>
        <v>323</v>
      </c>
      <c r="J520" t="str">
        <f t="shared" si="23"/>
        <v>Regular</v>
      </c>
    </row>
    <row r="521" spans="3:10" x14ac:dyDescent="0.25">
      <c r="C521" s="7" t="s">
        <v>14</v>
      </c>
      <c r="D521" s="7">
        <v>4</v>
      </c>
      <c r="E521" s="7">
        <v>370</v>
      </c>
      <c r="F521" s="7">
        <v>1480</v>
      </c>
      <c r="G521" t="str">
        <f t="shared" si="21"/>
        <v>Low</v>
      </c>
      <c r="H521" t="str" cm="1">
        <f t="array" ref="H521">_xlfn.IFS(F508&gt;8000,"Very High",F508&gt;5000,"High",F508&gt;3000,"Moderate",F508&lt;=3000,"Low")</f>
        <v>High</v>
      </c>
      <c r="I521" s="25">
        <f t="shared" si="22"/>
        <v>370</v>
      </c>
      <c r="J521" t="str">
        <f t="shared" si="23"/>
        <v>Regular</v>
      </c>
    </row>
    <row r="522" spans="3:10" x14ac:dyDescent="0.25">
      <c r="C522" s="6" t="s">
        <v>10</v>
      </c>
      <c r="D522" s="6">
        <v>6</v>
      </c>
      <c r="E522" s="6">
        <v>116</v>
      </c>
      <c r="F522" s="6">
        <v>696</v>
      </c>
      <c r="G522" t="str">
        <f t="shared" si="21"/>
        <v>Low</v>
      </c>
      <c r="H522" t="str" cm="1">
        <f t="array" ref="H522">_xlfn.IFS(F509&gt;8000,"Very High",F509&gt;5000,"High",F509&gt;3000,"Moderate",F509&lt;=3000,"Low")</f>
        <v>Low</v>
      </c>
      <c r="I522" s="25">
        <f t="shared" si="22"/>
        <v>116</v>
      </c>
      <c r="J522" t="str">
        <f t="shared" si="23"/>
        <v>Regular</v>
      </c>
    </row>
    <row r="523" spans="3:10" x14ac:dyDescent="0.25">
      <c r="C523" s="7" t="s">
        <v>35</v>
      </c>
      <c r="D523" s="7">
        <v>2</v>
      </c>
      <c r="E523" s="7">
        <v>420</v>
      </c>
      <c r="F523" s="7">
        <v>840</v>
      </c>
      <c r="G523" t="str">
        <f t="shared" si="21"/>
        <v>Low</v>
      </c>
      <c r="H523" t="str" cm="1">
        <f t="array" ref="H523">_xlfn.IFS(F510&gt;8000,"Very High",F510&gt;5000,"High",F510&gt;3000,"Moderate",F510&lt;=3000,"Low")</f>
        <v>Low</v>
      </c>
      <c r="I523" s="25">
        <f t="shared" si="22"/>
        <v>420</v>
      </c>
      <c r="J523" t="str">
        <f t="shared" si="23"/>
        <v>Regular</v>
      </c>
    </row>
    <row r="524" spans="3:10" x14ac:dyDescent="0.25">
      <c r="C524" s="6" t="s">
        <v>40</v>
      </c>
      <c r="D524" s="6">
        <v>2</v>
      </c>
      <c r="E524" s="6">
        <v>301</v>
      </c>
      <c r="F524" s="6">
        <v>602</v>
      </c>
      <c r="G524" t="str">
        <f t="shared" si="21"/>
        <v>Low</v>
      </c>
      <c r="H524" t="str" cm="1">
        <f t="array" ref="H524">_xlfn.IFS(F511&gt;8000,"Very High",F511&gt;5000,"High",F511&gt;3000,"Moderate",F511&lt;=3000,"Low")</f>
        <v>Low</v>
      </c>
      <c r="I524" s="25">
        <f t="shared" si="22"/>
        <v>301</v>
      </c>
      <c r="J524" t="str">
        <f t="shared" si="23"/>
        <v>Regular</v>
      </c>
    </row>
    <row r="525" spans="3:10" x14ac:dyDescent="0.25">
      <c r="C525" s="7" t="s">
        <v>32</v>
      </c>
      <c r="D525" s="7">
        <v>3</v>
      </c>
      <c r="E525" s="7">
        <v>110</v>
      </c>
      <c r="F525" s="7">
        <v>330</v>
      </c>
      <c r="G525" t="str">
        <f t="shared" si="21"/>
        <v>Low</v>
      </c>
      <c r="H525" t="str" cm="1">
        <f t="array" ref="H525">_xlfn.IFS(F512&gt;8000,"Very High",F512&gt;5000,"High",F512&gt;3000,"Moderate",F512&lt;=3000,"Low")</f>
        <v>Low</v>
      </c>
      <c r="I525" s="25">
        <f t="shared" si="22"/>
        <v>110</v>
      </c>
      <c r="J525" t="str">
        <f t="shared" si="23"/>
        <v>Regular</v>
      </c>
    </row>
    <row r="526" spans="3:10" x14ac:dyDescent="0.25">
      <c r="C526" s="6" t="s">
        <v>10</v>
      </c>
      <c r="D526" s="6">
        <v>2</v>
      </c>
      <c r="E526" s="6">
        <v>461</v>
      </c>
      <c r="F526" s="6">
        <v>922</v>
      </c>
      <c r="G526" t="str">
        <f t="shared" si="21"/>
        <v>Low</v>
      </c>
      <c r="H526" t="str" cm="1">
        <f t="array" ref="H526">_xlfn.IFS(F513&gt;8000,"Very High",F513&gt;5000,"High",F513&gt;3000,"Moderate",F513&lt;=3000,"Low")</f>
        <v>Low</v>
      </c>
      <c r="I526" s="25">
        <f t="shared" si="22"/>
        <v>461</v>
      </c>
      <c r="J526" t="str">
        <f t="shared" si="23"/>
        <v>Regular</v>
      </c>
    </row>
    <row r="527" spans="3:10" x14ac:dyDescent="0.25">
      <c r="C527" s="7" t="s">
        <v>29</v>
      </c>
      <c r="D527" s="7">
        <v>3</v>
      </c>
      <c r="E527" s="7">
        <v>199</v>
      </c>
      <c r="F527" s="7">
        <v>597</v>
      </c>
      <c r="G527" t="str">
        <f t="shared" si="21"/>
        <v>Low</v>
      </c>
      <c r="H527" t="str" cm="1">
        <f t="array" ref="H527">_xlfn.IFS(F514&gt;8000,"Very High",F514&gt;5000,"High",F514&gt;3000,"Moderate",F514&lt;=3000,"Low")</f>
        <v>Low</v>
      </c>
      <c r="I527" s="25">
        <f t="shared" si="22"/>
        <v>199</v>
      </c>
      <c r="J527" t="str">
        <f t="shared" si="23"/>
        <v>Regular</v>
      </c>
    </row>
    <row r="528" spans="3:10" x14ac:dyDescent="0.25">
      <c r="C528" s="6" t="s">
        <v>40</v>
      </c>
      <c r="D528" s="6">
        <v>2</v>
      </c>
      <c r="E528" s="6">
        <v>352</v>
      </c>
      <c r="F528" s="6">
        <v>704</v>
      </c>
      <c r="G528" t="str">
        <f t="shared" si="21"/>
        <v>Low</v>
      </c>
      <c r="H528" t="str" cm="1">
        <f t="array" ref="H528">_xlfn.IFS(F515&gt;8000,"Very High",F515&gt;5000,"High",F515&gt;3000,"Moderate",F515&lt;=3000,"Low")</f>
        <v>Low</v>
      </c>
      <c r="I528" s="25">
        <f t="shared" si="22"/>
        <v>352</v>
      </c>
      <c r="J528" t="str">
        <f t="shared" si="23"/>
        <v>Regular</v>
      </c>
    </row>
    <row r="529" spans="3:10" x14ac:dyDescent="0.25">
      <c r="C529" s="7" t="s">
        <v>44</v>
      </c>
      <c r="D529" s="7">
        <v>3</v>
      </c>
      <c r="E529" s="7">
        <v>167</v>
      </c>
      <c r="F529" s="7">
        <v>501</v>
      </c>
      <c r="G529" t="str">
        <f t="shared" ref="G529:G592" si="24">IF(F529&gt;5000, "High", "Low")</f>
        <v>Low</v>
      </c>
      <c r="H529" t="str" cm="1">
        <f t="array" ref="H529">_xlfn.IFS(F516&gt;8000,"Very High",F516&gt;5000,"High",F516&gt;3000,"Moderate",F516&lt;=3000,"Low")</f>
        <v>Low</v>
      </c>
      <c r="I529" s="25">
        <f t="shared" ref="I529:I592" si="25">IFERROR(F529/D529, "Error")</f>
        <v>167</v>
      </c>
      <c r="J529" t="str">
        <f t="shared" ref="J529:J592" si="26">IF(AND(D529&gt;10, E529&gt;500), "Bulk Order", "Regular")</f>
        <v>Regular</v>
      </c>
    </row>
    <row r="530" spans="3:10" x14ac:dyDescent="0.25">
      <c r="C530" s="6" t="s">
        <v>24</v>
      </c>
      <c r="D530" s="6">
        <v>2</v>
      </c>
      <c r="E530" s="6">
        <v>238</v>
      </c>
      <c r="F530" s="6">
        <v>476</v>
      </c>
      <c r="G530" t="str">
        <f t="shared" si="24"/>
        <v>Low</v>
      </c>
      <c r="H530" t="str" cm="1">
        <f t="array" ref="H530">_xlfn.IFS(F517&gt;8000,"Very High",F517&gt;5000,"High",F517&gt;3000,"Moderate",F517&lt;=3000,"Low")</f>
        <v>Low</v>
      </c>
      <c r="I530" s="25">
        <f t="shared" si="25"/>
        <v>238</v>
      </c>
      <c r="J530" t="str">
        <f t="shared" si="26"/>
        <v>Regular</v>
      </c>
    </row>
    <row r="531" spans="3:10" x14ac:dyDescent="0.25">
      <c r="C531" s="7" t="s">
        <v>27</v>
      </c>
      <c r="D531" s="7">
        <v>14</v>
      </c>
      <c r="E531" s="7">
        <v>444</v>
      </c>
      <c r="F531" s="7">
        <v>6216</v>
      </c>
      <c r="G531" t="str">
        <f t="shared" si="24"/>
        <v>High</v>
      </c>
      <c r="H531" t="str" cm="1">
        <f t="array" ref="H531">_xlfn.IFS(F518&gt;8000,"Very High",F518&gt;5000,"High",F518&gt;3000,"Moderate",F518&lt;=3000,"Low")</f>
        <v>Low</v>
      </c>
      <c r="I531" s="25">
        <f t="shared" si="25"/>
        <v>444</v>
      </c>
      <c r="J531" t="str">
        <f t="shared" si="26"/>
        <v>Regular</v>
      </c>
    </row>
    <row r="532" spans="3:10" x14ac:dyDescent="0.25">
      <c r="C532" s="6" t="s">
        <v>35</v>
      </c>
      <c r="D532" s="6">
        <v>2</v>
      </c>
      <c r="E532" s="6">
        <v>481</v>
      </c>
      <c r="F532" s="6">
        <v>962</v>
      </c>
      <c r="G532" t="str">
        <f t="shared" si="24"/>
        <v>Low</v>
      </c>
      <c r="H532" t="str" cm="1">
        <f t="array" ref="H532">_xlfn.IFS(F519&gt;8000,"Very High",F519&gt;5000,"High",F519&gt;3000,"Moderate",F519&lt;=3000,"Low")</f>
        <v>Low</v>
      </c>
      <c r="I532" s="25">
        <f t="shared" si="25"/>
        <v>481</v>
      </c>
      <c r="J532" t="str">
        <f t="shared" si="26"/>
        <v>Regular</v>
      </c>
    </row>
    <row r="533" spans="3:10" x14ac:dyDescent="0.25">
      <c r="C533" s="7" t="s">
        <v>44</v>
      </c>
      <c r="D533" s="7">
        <v>3</v>
      </c>
      <c r="E533" s="7">
        <v>301</v>
      </c>
      <c r="F533" s="7">
        <v>903</v>
      </c>
      <c r="G533" t="str">
        <f t="shared" si="24"/>
        <v>Low</v>
      </c>
      <c r="H533" t="str" cm="1">
        <f t="array" ref="H533">_xlfn.IFS(F520&gt;8000,"Very High",F520&gt;5000,"High",F520&gt;3000,"Moderate",F520&lt;=3000,"Low")</f>
        <v>Low</v>
      </c>
      <c r="I533" s="25">
        <f t="shared" si="25"/>
        <v>301</v>
      </c>
      <c r="J533" t="str">
        <f t="shared" si="26"/>
        <v>Regular</v>
      </c>
    </row>
    <row r="534" spans="3:10" x14ac:dyDescent="0.25">
      <c r="C534" s="6" t="s">
        <v>46</v>
      </c>
      <c r="D534" s="6">
        <v>2</v>
      </c>
      <c r="E534" s="6">
        <v>243</v>
      </c>
      <c r="F534" s="6">
        <v>486</v>
      </c>
      <c r="G534" t="str">
        <f t="shared" si="24"/>
        <v>Low</v>
      </c>
      <c r="H534" t="str" cm="1">
        <f t="array" ref="H534">_xlfn.IFS(F521&gt;8000,"Very High",F521&gt;5000,"High",F521&gt;3000,"Moderate",F521&lt;=3000,"Low")</f>
        <v>Low</v>
      </c>
      <c r="I534" s="25">
        <f t="shared" si="25"/>
        <v>243</v>
      </c>
      <c r="J534" t="str">
        <f t="shared" si="26"/>
        <v>Regular</v>
      </c>
    </row>
    <row r="535" spans="3:10" x14ac:dyDescent="0.25">
      <c r="C535" s="7" t="s">
        <v>14</v>
      </c>
      <c r="D535" s="7">
        <v>2</v>
      </c>
      <c r="E535" s="7">
        <v>314</v>
      </c>
      <c r="F535" s="7">
        <v>628</v>
      </c>
      <c r="G535" t="str">
        <f t="shared" si="24"/>
        <v>Low</v>
      </c>
      <c r="H535" t="str" cm="1">
        <f t="array" ref="H535">_xlfn.IFS(F522&gt;8000,"Very High",F522&gt;5000,"High",F522&gt;3000,"Moderate",F522&lt;=3000,"Low")</f>
        <v>Low</v>
      </c>
      <c r="I535" s="25">
        <f t="shared" si="25"/>
        <v>314</v>
      </c>
      <c r="J535" t="str">
        <f t="shared" si="26"/>
        <v>Regular</v>
      </c>
    </row>
    <row r="536" spans="3:10" x14ac:dyDescent="0.25">
      <c r="C536" s="6" t="s">
        <v>44</v>
      </c>
      <c r="D536" s="6">
        <v>3</v>
      </c>
      <c r="E536" s="6">
        <v>277</v>
      </c>
      <c r="F536" s="6">
        <v>831</v>
      </c>
      <c r="G536" t="str">
        <f t="shared" si="24"/>
        <v>Low</v>
      </c>
      <c r="H536" t="str" cm="1">
        <f t="array" ref="H536">_xlfn.IFS(F523&gt;8000,"Very High",F523&gt;5000,"High",F523&gt;3000,"Moderate",F523&lt;=3000,"Low")</f>
        <v>Low</v>
      </c>
      <c r="I536" s="25">
        <f t="shared" si="25"/>
        <v>277</v>
      </c>
      <c r="J536" t="str">
        <f t="shared" si="26"/>
        <v>Regular</v>
      </c>
    </row>
    <row r="537" spans="3:10" x14ac:dyDescent="0.25">
      <c r="C537" s="7" t="s">
        <v>37</v>
      </c>
      <c r="D537" s="7">
        <v>1</v>
      </c>
      <c r="E537" s="7">
        <v>164</v>
      </c>
      <c r="F537" s="7">
        <v>164</v>
      </c>
      <c r="G537" t="str">
        <f t="shared" si="24"/>
        <v>Low</v>
      </c>
      <c r="H537" t="str" cm="1">
        <f t="array" ref="H537">_xlfn.IFS(F524&gt;8000,"Very High",F524&gt;5000,"High",F524&gt;3000,"Moderate",F524&lt;=3000,"Low")</f>
        <v>Low</v>
      </c>
      <c r="I537" s="25">
        <f t="shared" si="25"/>
        <v>164</v>
      </c>
      <c r="J537" t="str">
        <f t="shared" si="26"/>
        <v>Regular</v>
      </c>
    </row>
    <row r="538" spans="3:10" x14ac:dyDescent="0.25">
      <c r="C538" s="6" t="s">
        <v>27</v>
      </c>
      <c r="D538" s="6">
        <v>1</v>
      </c>
      <c r="E538" s="6">
        <v>208</v>
      </c>
      <c r="F538" s="6">
        <v>208</v>
      </c>
      <c r="G538" t="str">
        <f t="shared" si="24"/>
        <v>Low</v>
      </c>
      <c r="H538" t="str" cm="1">
        <f t="array" ref="H538">_xlfn.IFS(F525&gt;8000,"Very High",F525&gt;5000,"High",F525&gt;3000,"Moderate",F525&lt;=3000,"Low")</f>
        <v>Low</v>
      </c>
      <c r="I538" s="25">
        <f t="shared" si="25"/>
        <v>208</v>
      </c>
      <c r="J538" t="str">
        <f t="shared" si="26"/>
        <v>Regular</v>
      </c>
    </row>
    <row r="539" spans="3:10" x14ac:dyDescent="0.25">
      <c r="C539" s="7" t="s">
        <v>10</v>
      </c>
      <c r="D539" s="7">
        <v>1</v>
      </c>
      <c r="E539" s="7">
        <v>162</v>
      </c>
      <c r="F539" s="7">
        <v>162</v>
      </c>
      <c r="G539" t="str">
        <f t="shared" si="24"/>
        <v>Low</v>
      </c>
      <c r="H539" t="str" cm="1">
        <f t="array" ref="H539">_xlfn.IFS(F526&gt;8000,"Very High",F526&gt;5000,"High",F526&gt;3000,"Moderate",F526&lt;=3000,"Low")</f>
        <v>Low</v>
      </c>
      <c r="I539" s="25">
        <f t="shared" si="25"/>
        <v>162</v>
      </c>
      <c r="J539" t="str">
        <f t="shared" si="26"/>
        <v>Regular</v>
      </c>
    </row>
    <row r="540" spans="3:10" x14ac:dyDescent="0.25">
      <c r="C540" s="6" t="s">
        <v>37</v>
      </c>
      <c r="D540" s="6">
        <v>3</v>
      </c>
      <c r="E540" s="6">
        <v>196</v>
      </c>
      <c r="F540" s="6">
        <v>588</v>
      </c>
      <c r="G540" t="str">
        <f t="shared" si="24"/>
        <v>Low</v>
      </c>
      <c r="H540" t="str" cm="1">
        <f t="array" ref="H540">_xlfn.IFS(F527&gt;8000,"Very High",F527&gt;5000,"High",F527&gt;3000,"Moderate",F527&lt;=3000,"Low")</f>
        <v>Low</v>
      </c>
      <c r="I540" s="25">
        <f t="shared" si="25"/>
        <v>196</v>
      </c>
      <c r="J540" t="str">
        <f t="shared" si="26"/>
        <v>Regular</v>
      </c>
    </row>
    <row r="541" spans="3:10" x14ac:dyDescent="0.25">
      <c r="C541" s="7" t="s">
        <v>44</v>
      </c>
      <c r="D541" s="7">
        <v>14</v>
      </c>
      <c r="E541" s="7">
        <v>285</v>
      </c>
      <c r="F541" s="7">
        <v>3990</v>
      </c>
      <c r="G541" t="str">
        <f t="shared" si="24"/>
        <v>Low</v>
      </c>
      <c r="H541" t="str" cm="1">
        <f t="array" ref="H541">_xlfn.IFS(F528&gt;8000,"Very High",F528&gt;5000,"High",F528&gt;3000,"Moderate",F528&lt;=3000,"Low")</f>
        <v>Low</v>
      </c>
      <c r="I541" s="25">
        <f t="shared" si="25"/>
        <v>285</v>
      </c>
      <c r="J541" t="str">
        <f t="shared" si="26"/>
        <v>Regular</v>
      </c>
    </row>
    <row r="542" spans="3:10" x14ac:dyDescent="0.25">
      <c r="C542" s="6" t="s">
        <v>44</v>
      </c>
      <c r="D542" s="6">
        <v>2</v>
      </c>
      <c r="E542" s="6">
        <v>113</v>
      </c>
      <c r="F542" s="6">
        <v>226</v>
      </c>
      <c r="G542" t="str">
        <f t="shared" si="24"/>
        <v>Low</v>
      </c>
      <c r="H542" t="str" cm="1">
        <f t="array" ref="H542">_xlfn.IFS(F529&gt;8000,"Very High",F529&gt;5000,"High",F529&gt;3000,"Moderate",F529&lt;=3000,"Low")</f>
        <v>Low</v>
      </c>
      <c r="I542" s="25">
        <f t="shared" si="25"/>
        <v>113</v>
      </c>
      <c r="J542" t="str">
        <f t="shared" si="26"/>
        <v>Regular</v>
      </c>
    </row>
    <row r="543" spans="3:10" x14ac:dyDescent="0.25">
      <c r="C543" s="7" t="s">
        <v>37</v>
      </c>
      <c r="D543" s="7">
        <v>3</v>
      </c>
      <c r="E543" s="7">
        <v>107</v>
      </c>
      <c r="F543" s="7">
        <v>321</v>
      </c>
      <c r="G543" t="str">
        <f t="shared" si="24"/>
        <v>Low</v>
      </c>
      <c r="H543" t="str" cm="1">
        <f t="array" ref="H543">_xlfn.IFS(F530&gt;8000,"Very High",F530&gt;5000,"High",F530&gt;3000,"Moderate",F530&lt;=3000,"Low")</f>
        <v>Low</v>
      </c>
      <c r="I543" s="25">
        <f t="shared" si="25"/>
        <v>107</v>
      </c>
      <c r="J543" t="str">
        <f t="shared" si="26"/>
        <v>Regular</v>
      </c>
    </row>
    <row r="544" spans="3:10" x14ac:dyDescent="0.25">
      <c r="C544" s="6" t="s">
        <v>40</v>
      </c>
      <c r="D544" s="6">
        <v>2</v>
      </c>
      <c r="E544" s="6">
        <v>407</v>
      </c>
      <c r="F544" s="6">
        <v>814</v>
      </c>
      <c r="G544" t="str">
        <f t="shared" si="24"/>
        <v>Low</v>
      </c>
      <c r="H544" t="str" cm="1">
        <f t="array" ref="H544">_xlfn.IFS(F531&gt;8000,"Very High",F531&gt;5000,"High",F531&gt;3000,"Moderate",F531&lt;=3000,"Low")</f>
        <v>High</v>
      </c>
      <c r="I544" s="25">
        <f t="shared" si="25"/>
        <v>407</v>
      </c>
      <c r="J544" t="str">
        <f t="shared" si="26"/>
        <v>Regular</v>
      </c>
    </row>
    <row r="545" spans="3:10" x14ac:dyDescent="0.25">
      <c r="C545" s="7" t="s">
        <v>46</v>
      </c>
      <c r="D545" s="7">
        <v>1</v>
      </c>
      <c r="E545" s="7">
        <v>447</v>
      </c>
      <c r="F545" s="7">
        <v>447</v>
      </c>
      <c r="G545" t="str">
        <f t="shared" si="24"/>
        <v>Low</v>
      </c>
      <c r="H545" t="str" cm="1">
        <f t="array" ref="H545">_xlfn.IFS(F532&gt;8000,"Very High",F532&gt;5000,"High",F532&gt;3000,"Moderate",F532&lt;=3000,"Low")</f>
        <v>Low</v>
      </c>
      <c r="I545" s="25">
        <f t="shared" si="25"/>
        <v>447</v>
      </c>
      <c r="J545" t="str">
        <f t="shared" si="26"/>
        <v>Regular</v>
      </c>
    </row>
    <row r="546" spans="3:10" x14ac:dyDescent="0.25">
      <c r="C546" s="6" t="s">
        <v>27</v>
      </c>
      <c r="D546" s="6">
        <v>1</v>
      </c>
      <c r="E546" s="6">
        <v>121</v>
      </c>
      <c r="F546" s="6">
        <v>121</v>
      </c>
      <c r="G546" t="str">
        <f t="shared" si="24"/>
        <v>Low</v>
      </c>
      <c r="H546" t="str" cm="1">
        <f t="array" ref="H546">_xlfn.IFS(F533&gt;8000,"Very High",F533&gt;5000,"High",F533&gt;3000,"Moderate",F533&lt;=3000,"Low")</f>
        <v>Low</v>
      </c>
      <c r="I546" s="25">
        <f t="shared" si="25"/>
        <v>121</v>
      </c>
      <c r="J546" t="str">
        <f t="shared" si="26"/>
        <v>Regular</v>
      </c>
    </row>
    <row r="547" spans="3:10" x14ac:dyDescent="0.25">
      <c r="C547" s="7" t="s">
        <v>32</v>
      </c>
      <c r="D547" s="7">
        <v>1</v>
      </c>
      <c r="E547" s="7">
        <v>459</v>
      </c>
      <c r="F547" s="7">
        <v>459</v>
      </c>
      <c r="G547" t="str">
        <f t="shared" si="24"/>
        <v>Low</v>
      </c>
      <c r="H547" t="str" cm="1">
        <f t="array" ref="H547">_xlfn.IFS(F534&gt;8000,"Very High",F534&gt;5000,"High",F534&gt;3000,"Moderate",F534&lt;=3000,"Low")</f>
        <v>Low</v>
      </c>
      <c r="I547" s="25">
        <f t="shared" si="25"/>
        <v>459</v>
      </c>
      <c r="J547" t="str">
        <f t="shared" si="26"/>
        <v>Regular</v>
      </c>
    </row>
    <row r="548" spans="3:10" x14ac:dyDescent="0.25">
      <c r="C548" s="6" t="s">
        <v>32</v>
      </c>
      <c r="D548" s="6">
        <v>1</v>
      </c>
      <c r="E548" s="6">
        <v>287</v>
      </c>
      <c r="F548" s="6">
        <v>287</v>
      </c>
      <c r="G548" t="str">
        <f t="shared" si="24"/>
        <v>Low</v>
      </c>
      <c r="H548" t="str" cm="1">
        <f t="array" ref="H548">_xlfn.IFS(F535&gt;8000,"Very High",F535&gt;5000,"High",F535&gt;3000,"Moderate",F535&lt;=3000,"Low")</f>
        <v>Low</v>
      </c>
      <c r="I548" s="25">
        <f t="shared" si="25"/>
        <v>287</v>
      </c>
      <c r="J548" t="str">
        <f t="shared" si="26"/>
        <v>Regular</v>
      </c>
    </row>
    <row r="549" spans="3:10" x14ac:dyDescent="0.25">
      <c r="C549" s="7" t="s">
        <v>24</v>
      </c>
      <c r="D549" s="7">
        <v>3</v>
      </c>
      <c r="E549" s="7">
        <v>368</v>
      </c>
      <c r="F549" s="7">
        <v>1104</v>
      </c>
      <c r="G549" t="str">
        <f t="shared" si="24"/>
        <v>Low</v>
      </c>
      <c r="H549" t="str" cm="1">
        <f t="array" ref="H549">_xlfn.IFS(F536&gt;8000,"Very High",F536&gt;5000,"High",F536&gt;3000,"Moderate",F536&lt;=3000,"Low")</f>
        <v>Low</v>
      </c>
      <c r="I549" s="25">
        <f t="shared" si="25"/>
        <v>368</v>
      </c>
      <c r="J549" t="str">
        <f t="shared" si="26"/>
        <v>Regular</v>
      </c>
    </row>
    <row r="550" spans="3:10" x14ac:dyDescent="0.25">
      <c r="C550" s="6" t="s">
        <v>27</v>
      </c>
      <c r="D550" s="6">
        <v>3</v>
      </c>
      <c r="E550" s="6">
        <v>106</v>
      </c>
      <c r="F550" s="6">
        <v>318</v>
      </c>
      <c r="G550" t="str">
        <f t="shared" si="24"/>
        <v>Low</v>
      </c>
      <c r="H550" t="str" cm="1">
        <f t="array" ref="H550">_xlfn.IFS(F537&gt;8000,"Very High",F537&gt;5000,"High",F537&gt;3000,"Moderate",F537&lt;=3000,"Low")</f>
        <v>Low</v>
      </c>
      <c r="I550" s="25">
        <f t="shared" si="25"/>
        <v>106</v>
      </c>
      <c r="J550" t="str">
        <f t="shared" si="26"/>
        <v>Regular</v>
      </c>
    </row>
    <row r="551" spans="3:10" x14ac:dyDescent="0.25">
      <c r="C551" s="7" t="s">
        <v>32</v>
      </c>
      <c r="D551" s="7">
        <v>2</v>
      </c>
      <c r="E551" s="7">
        <v>497</v>
      </c>
      <c r="F551" s="7">
        <v>994</v>
      </c>
      <c r="G551" t="str">
        <f t="shared" si="24"/>
        <v>Low</v>
      </c>
      <c r="H551" t="str" cm="1">
        <f t="array" ref="H551">_xlfn.IFS(F538&gt;8000,"Very High",F538&gt;5000,"High",F538&gt;3000,"Moderate",F538&lt;=3000,"Low")</f>
        <v>Low</v>
      </c>
      <c r="I551" s="25">
        <f t="shared" si="25"/>
        <v>497</v>
      </c>
      <c r="J551" t="str">
        <f t="shared" si="26"/>
        <v>Regular</v>
      </c>
    </row>
    <row r="552" spans="3:10" x14ac:dyDescent="0.25">
      <c r="C552" s="6" t="s">
        <v>29</v>
      </c>
      <c r="D552" s="6">
        <v>19</v>
      </c>
      <c r="E552" s="6">
        <v>337</v>
      </c>
      <c r="F552" s="6">
        <v>6403</v>
      </c>
      <c r="G552" t="str">
        <f t="shared" si="24"/>
        <v>High</v>
      </c>
      <c r="H552" t="str" cm="1">
        <f t="array" ref="H552">_xlfn.IFS(F539&gt;8000,"Very High",F539&gt;5000,"High",F539&gt;3000,"Moderate",F539&lt;=3000,"Low")</f>
        <v>Low</v>
      </c>
      <c r="I552" s="25">
        <f t="shared" si="25"/>
        <v>337</v>
      </c>
      <c r="J552" t="str">
        <f t="shared" si="26"/>
        <v>Regular</v>
      </c>
    </row>
    <row r="553" spans="3:10" x14ac:dyDescent="0.25">
      <c r="C553" s="7" t="s">
        <v>46</v>
      </c>
      <c r="D553" s="7">
        <v>3</v>
      </c>
      <c r="E553" s="7">
        <v>206</v>
      </c>
      <c r="F553" s="7">
        <v>618</v>
      </c>
      <c r="G553" t="str">
        <f t="shared" si="24"/>
        <v>Low</v>
      </c>
      <c r="H553" t="str" cm="1">
        <f t="array" ref="H553">_xlfn.IFS(F540&gt;8000,"Very High",F540&gt;5000,"High",F540&gt;3000,"Moderate",F540&lt;=3000,"Low")</f>
        <v>Low</v>
      </c>
      <c r="I553" s="25">
        <f t="shared" si="25"/>
        <v>206</v>
      </c>
      <c r="J553" t="str">
        <f t="shared" si="26"/>
        <v>Regular</v>
      </c>
    </row>
    <row r="554" spans="3:10" x14ac:dyDescent="0.25">
      <c r="C554" s="6" t="s">
        <v>46</v>
      </c>
      <c r="D554" s="6">
        <v>2</v>
      </c>
      <c r="E554" s="6">
        <v>286</v>
      </c>
      <c r="F554" s="6">
        <v>572</v>
      </c>
      <c r="G554" t="str">
        <f t="shared" si="24"/>
        <v>Low</v>
      </c>
      <c r="H554" t="str" cm="1">
        <f t="array" ref="H554">_xlfn.IFS(F541&gt;8000,"Very High",F541&gt;5000,"High",F541&gt;3000,"Moderate",F541&lt;=3000,"Low")</f>
        <v>Moderate</v>
      </c>
      <c r="I554" s="25">
        <f t="shared" si="25"/>
        <v>286</v>
      </c>
      <c r="J554" t="str">
        <f t="shared" si="26"/>
        <v>Regular</v>
      </c>
    </row>
    <row r="555" spans="3:10" x14ac:dyDescent="0.25">
      <c r="C555" s="7" t="s">
        <v>40</v>
      </c>
      <c r="D555" s="7">
        <v>3</v>
      </c>
      <c r="E555" s="7">
        <v>357</v>
      </c>
      <c r="F555" s="7">
        <v>1071</v>
      </c>
      <c r="G555" t="str">
        <f t="shared" si="24"/>
        <v>Low</v>
      </c>
      <c r="H555" t="str" cm="1">
        <f t="array" ref="H555">_xlfn.IFS(F542&gt;8000,"Very High",F542&gt;5000,"High",F542&gt;3000,"Moderate",F542&lt;=3000,"Low")</f>
        <v>Low</v>
      </c>
      <c r="I555" s="25">
        <f t="shared" si="25"/>
        <v>357</v>
      </c>
      <c r="J555" t="str">
        <f t="shared" si="26"/>
        <v>Regular</v>
      </c>
    </row>
    <row r="556" spans="3:10" x14ac:dyDescent="0.25">
      <c r="C556" s="6" t="s">
        <v>46</v>
      </c>
      <c r="D556" s="6">
        <v>1</v>
      </c>
      <c r="E556" s="6">
        <v>163</v>
      </c>
      <c r="F556" s="6">
        <v>163</v>
      </c>
      <c r="G556" t="str">
        <f t="shared" si="24"/>
        <v>Low</v>
      </c>
      <c r="H556" t="str" cm="1">
        <f t="array" ref="H556">_xlfn.IFS(F543&gt;8000,"Very High",F543&gt;5000,"High",F543&gt;3000,"Moderate",F543&lt;=3000,"Low")</f>
        <v>Low</v>
      </c>
      <c r="I556" s="25">
        <f t="shared" si="25"/>
        <v>163</v>
      </c>
      <c r="J556" t="str">
        <f t="shared" si="26"/>
        <v>Regular</v>
      </c>
    </row>
    <row r="557" spans="3:10" x14ac:dyDescent="0.25">
      <c r="C557" s="7" t="s">
        <v>37</v>
      </c>
      <c r="D557" s="7">
        <v>4</v>
      </c>
      <c r="E557" s="7">
        <v>469</v>
      </c>
      <c r="F557" s="7">
        <v>1876</v>
      </c>
      <c r="G557" t="str">
        <f t="shared" si="24"/>
        <v>Low</v>
      </c>
      <c r="H557" t="str" cm="1">
        <f t="array" ref="H557">_xlfn.IFS(F544&gt;8000,"Very High",F544&gt;5000,"High",F544&gt;3000,"Moderate",F544&lt;=3000,"Low")</f>
        <v>Low</v>
      </c>
      <c r="I557" s="25">
        <f t="shared" si="25"/>
        <v>469</v>
      </c>
      <c r="J557" t="str">
        <f t="shared" si="26"/>
        <v>Regular</v>
      </c>
    </row>
    <row r="558" spans="3:10" x14ac:dyDescent="0.25">
      <c r="C558" s="6" t="s">
        <v>40</v>
      </c>
      <c r="D558" s="6">
        <v>1</v>
      </c>
      <c r="E558" s="6">
        <v>287</v>
      </c>
      <c r="F558" s="6">
        <v>287</v>
      </c>
      <c r="G558" t="str">
        <f t="shared" si="24"/>
        <v>Low</v>
      </c>
      <c r="H558" t="str" cm="1">
        <f t="array" ref="H558">_xlfn.IFS(F545&gt;8000,"Very High",F545&gt;5000,"High",F545&gt;3000,"Moderate",F545&lt;=3000,"Low")</f>
        <v>Low</v>
      </c>
      <c r="I558" s="25">
        <f t="shared" si="25"/>
        <v>287</v>
      </c>
      <c r="J558" t="str">
        <f t="shared" si="26"/>
        <v>Regular</v>
      </c>
    </row>
    <row r="559" spans="3:10" x14ac:dyDescent="0.25">
      <c r="C559" s="7" t="s">
        <v>24</v>
      </c>
      <c r="D559" s="7">
        <v>1</v>
      </c>
      <c r="E559" s="7">
        <v>299</v>
      </c>
      <c r="F559" s="7">
        <v>299</v>
      </c>
      <c r="G559" t="str">
        <f t="shared" si="24"/>
        <v>Low</v>
      </c>
      <c r="H559" t="str" cm="1">
        <f t="array" ref="H559">_xlfn.IFS(F546&gt;8000,"Very High",F546&gt;5000,"High",F546&gt;3000,"Moderate",F546&lt;=3000,"Low")</f>
        <v>Low</v>
      </c>
      <c r="I559" s="25">
        <f t="shared" si="25"/>
        <v>299</v>
      </c>
      <c r="J559" t="str">
        <f t="shared" si="26"/>
        <v>Regular</v>
      </c>
    </row>
    <row r="560" spans="3:10" x14ac:dyDescent="0.25">
      <c r="C560" s="6" t="s">
        <v>37</v>
      </c>
      <c r="D560" s="6">
        <v>19</v>
      </c>
      <c r="E560" s="6">
        <v>329</v>
      </c>
      <c r="F560" s="6">
        <v>6251</v>
      </c>
      <c r="G560" t="str">
        <f t="shared" si="24"/>
        <v>High</v>
      </c>
      <c r="H560" t="str" cm="1">
        <f t="array" ref="H560">_xlfn.IFS(F547&gt;8000,"Very High",F547&gt;5000,"High",F547&gt;3000,"Moderate",F547&lt;=3000,"Low")</f>
        <v>Low</v>
      </c>
      <c r="I560" s="25">
        <f t="shared" si="25"/>
        <v>329</v>
      </c>
      <c r="J560" t="str">
        <f t="shared" si="26"/>
        <v>Regular</v>
      </c>
    </row>
    <row r="561" spans="3:10" x14ac:dyDescent="0.25">
      <c r="C561" s="7" t="s">
        <v>32</v>
      </c>
      <c r="D561" s="7">
        <v>2</v>
      </c>
      <c r="E561" s="7">
        <v>266</v>
      </c>
      <c r="F561" s="7">
        <v>532</v>
      </c>
      <c r="G561" t="str">
        <f t="shared" si="24"/>
        <v>Low</v>
      </c>
      <c r="H561" t="str" cm="1">
        <f t="array" ref="H561">_xlfn.IFS(F548&gt;8000,"Very High",F548&gt;5000,"High",F548&gt;3000,"Moderate",F548&lt;=3000,"Low")</f>
        <v>Low</v>
      </c>
      <c r="I561" s="25">
        <f t="shared" si="25"/>
        <v>266</v>
      </c>
      <c r="J561" t="str">
        <f t="shared" si="26"/>
        <v>Regular</v>
      </c>
    </row>
    <row r="562" spans="3:10" x14ac:dyDescent="0.25">
      <c r="C562" s="6" t="s">
        <v>32</v>
      </c>
      <c r="D562" s="6">
        <v>3</v>
      </c>
      <c r="E562" s="6">
        <v>434</v>
      </c>
      <c r="F562" s="6">
        <v>1302</v>
      </c>
      <c r="G562" t="str">
        <f t="shared" si="24"/>
        <v>Low</v>
      </c>
      <c r="H562" t="str" cm="1">
        <f t="array" ref="H562">_xlfn.IFS(F549&gt;8000,"Very High",F549&gt;5000,"High",F549&gt;3000,"Moderate",F549&lt;=3000,"Low")</f>
        <v>Low</v>
      </c>
      <c r="I562" s="25">
        <f t="shared" si="25"/>
        <v>434</v>
      </c>
      <c r="J562" t="str">
        <f t="shared" si="26"/>
        <v>Regular</v>
      </c>
    </row>
    <row r="563" spans="3:10" x14ac:dyDescent="0.25">
      <c r="C563" s="7" t="s">
        <v>44</v>
      </c>
      <c r="D563" s="7">
        <v>1</v>
      </c>
      <c r="E563" s="7">
        <v>448</v>
      </c>
      <c r="F563" s="7">
        <v>448</v>
      </c>
      <c r="G563" t="str">
        <f t="shared" si="24"/>
        <v>Low</v>
      </c>
      <c r="H563" t="str" cm="1">
        <f t="array" ref="H563">_xlfn.IFS(F550&gt;8000,"Very High",F550&gt;5000,"High",F550&gt;3000,"Moderate",F550&lt;=3000,"Low")</f>
        <v>Low</v>
      </c>
      <c r="I563" s="25">
        <f t="shared" si="25"/>
        <v>448</v>
      </c>
      <c r="J563" t="str">
        <f t="shared" si="26"/>
        <v>Regular</v>
      </c>
    </row>
    <row r="564" spans="3:10" x14ac:dyDescent="0.25">
      <c r="C564" s="6" t="s">
        <v>40</v>
      </c>
      <c r="D564" s="6">
        <v>3</v>
      </c>
      <c r="E564" s="6">
        <v>250</v>
      </c>
      <c r="F564" s="6">
        <v>750</v>
      </c>
      <c r="G564" t="str">
        <f t="shared" si="24"/>
        <v>Low</v>
      </c>
      <c r="H564" t="str" cm="1">
        <f t="array" ref="H564">_xlfn.IFS(F551&gt;8000,"Very High",F551&gt;5000,"High",F551&gt;3000,"Moderate",F551&lt;=3000,"Low")</f>
        <v>Low</v>
      </c>
      <c r="I564" s="25">
        <f t="shared" si="25"/>
        <v>250</v>
      </c>
      <c r="J564" t="str">
        <f t="shared" si="26"/>
        <v>Regular</v>
      </c>
    </row>
    <row r="565" spans="3:10" x14ac:dyDescent="0.25">
      <c r="C565" s="7" t="s">
        <v>40</v>
      </c>
      <c r="D565" s="7">
        <v>3</v>
      </c>
      <c r="E565" s="7">
        <v>405</v>
      </c>
      <c r="F565" s="7">
        <v>1215</v>
      </c>
      <c r="G565" t="str">
        <f t="shared" si="24"/>
        <v>Low</v>
      </c>
      <c r="H565" t="str" cm="1">
        <f t="array" ref="H565">_xlfn.IFS(F552&gt;8000,"Very High",F552&gt;5000,"High",F552&gt;3000,"Moderate",F552&lt;=3000,"Low")</f>
        <v>High</v>
      </c>
      <c r="I565" s="25">
        <f t="shared" si="25"/>
        <v>405</v>
      </c>
      <c r="J565" t="str">
        <f t="shared" si="26"/>
        <v>Regular</v>
      </c>
    </row>
    <row r="566" spans="3:10" x14ac:dyDescent="0.25">
      <c r="C566" s="6" t="s">
        <v>40</v>
      </c>
      <c r="D566" s="6">
        <v>2</v>
      </c>
      <c r="E566" s="6">
        <v>197</v>
      </c>
      <c r="F566" s="6">
        <v>394</v>
      </c>
      <c r="G566" t="str">
        <f t="shared" si="24"/>
        <v>Low</v>
      </c>
      <c r="H566" t="str" cm="1">
        <f t="array" ref="H566">_xlfn.IFS(F553&gt;8000,"Very High",F553&gt;5000,"High",F553&gt;3000,"Moderate",F553&lt;=3000,"Low")</f>
        <v>Low</v>
      </c>
      <c r="I566" s="25">
        <f t="shared" si="25"/>
        <v>197</v>
      </c>
      <c r="J566" t="str">
        <f t="shared" si="26"/>
        <v>Regular</v>
      </c>
    </row>
    <row r="567" spans="3:10" x14ac:dyDescent="0.25">
      <c r="C567" s="7" t="s">
        <v>35</v>
      </c>
      <c r="D567" s="7">
        <v>3</v>
      </c>
      <c r="E567" s="7">
        <v>367</v>
      </c>
      <c r="F567" s="7">
        <v>1101</v>
      </c>
      <c r="G567" t="str">
        <f t="shared" si="24"/>
        <v>Low</v>
      </c>
      <c r="H567" t="str" cm="1">
        <f t="array" ref="H567">_xlfn.IFS(F554&gt;8000,"Very High",F554&gt;5000,"High",F554&gt;3000,"Moderate",F554&lt;=3000,"Low")</f>
        <v>Low</v>
      </c>
      <c r="I567" s="25">
        <f t="shared" si="25"/>
        <v>367</v>
      </c>
      <c r="J567" t="str">
        <f t="shared" si="26"/>
        <v>Regular</v>
      </c>
    </row>
    <row r="568" spans="3:10" x14ac:dyDescent="0.25">
      <c r="C568" s="6" t="s">
        <v>32</v>
      </c>
      <c r="D568" s="6">
        <v>1</v>
      </c>
      <c r="E568" s="6">
        <v>261</v>
      </c>
      <c r="F568" s="6">
        <v>261</v>
      </c>
      <c r="G568" t="str">
        <f t="shared" si="24"/>
        <v>Low</v>
      </c>
      <c r="H568" t="str" cm="1">
        <f t="array" ref="H568">_xlfn.IFS(F555&gt;8000,"Very High",F555&gt;5000,"High",F555&gt;3000,"Moderate",F555&lt;=3000,"Low")</f>
        <v>Low</v>
      </c>
      <c r="I568" s="25">
        <f t="shared" si="25"/>
        <v>261</v>
      </c>
      <c r="J568" t="str">
        <f t="shared" si="26"/>
        <v>Regular</v>
      </c>
    </row>
    <row r="569" spans="3:10" x14ac:dyDescent="0.25">
      <c r="C569" s="7" t="s">
        <v>46</v>
      </c>
      <c r="D569" s="7">
        <v>1</v>
      </c>
      <c r="E569" s="7">
        <v>173</v>
      </c>
      <c r="F569" s="7">
        <v>173</v>
      </c>
      <c r="G569" t="str">
        <f t="shared" si="24"/>
        <v>Low</v>
      </c>
      <c r="H569" t="str" cm="1">
        <f t="array" ref="H569">_xlfn.IFS(F556&gt;8000,"Very High",F556&gt;5000,"High",F556&gt;3000,"Moderate",F556&lt;=3000,"Low")</f>
        <v>Low</v>
      </c>
      <c r="I569" s="25">
        <f t="shared" si="25"/>
        <v>173</v>
      </c>
      <c r="J569" t="str">
        <f t="shared" si="26"/>
        <v>Regular</v>
      </c>
    </row>
    <row r="570" spans="3:10" x14ac:dyDescent="0.25">
      <c r="C570" s="6" t="s">
        <v>37</v>
      </c>
      <c r="D570" s="6">
        <v>1</v>
      </c>
      <c r="E570" s="6">
        <v>103</v>
      </c>
      <c r="F570" s="6">
        <v>103</v>
      </c>
      <c r="G570" t="str">
        <f t="shared" si="24"/>
        <v>Low</v>
      </c>
      <c r="H570" t="str" cm="1">
        <f t="array" ref="H570">_xlfn.IFS(F557&gt;8000,"Very High",F557&gt;5000,"High",F557&gt;3000,"Moderate",F557&lt;=3000,"Low")</f>
        <v>Low</v>
      </c>
      <c r="I570" s="25">
        <f t="shared" si="25"/>
        <v>103</v>
      </c>
      <c r="J570" t="str">
        <f t="shared" si="26"/>
        <v>Regular</v>
      </c>
    </row>
    <row r="571" spans="3:10" x14ac:dyDescent="0.25">
      <c r="C571" s="7" t="s">
        <v>27</v>
      </c>
      <c r="D571" s="7">
        <v>2</v>
      </c>
      <c r="E571" s="7">
        <v>491</v>
      </c>
      <c r="F571" s="7">
        <v>982</v>
      </c>
      <c r="G571" t="str">
        <f t="shared" si="24"/>
        <v>Low</v>
      </c>
      <c r="H571" t="str" cm="1">
        <f t="array" ref="H571">_xlfn.IFS(F558&gt;8000,"Very High",F558&gt;5000,"High",F558&gt;3000,"Moderate",F558&lt;=3000,"Low")</f>
        <v>Low</v>
      </c>
      <c r="I571" s="25">
        <f t="shared" si="25"/>
        <v>491</v>
      </c>
      <c r="J571" t="str">
        <f t="shared" si="26"/>
        <v>Regular</v>
      </c>
    </row>
    <row r="572" spans="3:10" x14ac:dyDescent="0.25">
      <c r="C572" s="6" t="s">
        <v>40</v>
      </c>
      <c r="D572" s="6">
        <v>2</v>
      </c>
      <c r="E572" s="6">
        <v>273</v>
      </c>
      <c r="F572" s="6">
        <v>546</v>
      </c>
      <c r="G572" t="str">
        <f t="shared" si="24"/>
        <v>Low</v>
      </c>
      <c r="H572" t="str" cm="1">
        <f t="array" ref="H572">_xlfn.IFS(F559&gt;8000,"Very High",F559&gt;5000,"High",F559&gt;3000,"Moderate",F559&lt;=3000,"Low")</f>
        <v>Low</v>
      </c>
      <c r="I572" s="25">
        <f t="shared" si="25"/>
        <v>273</v>
      </c>
      <c r="J572" t="str">
        <f t="shared" si="26"/>
        <v>Regular</v>
      </c>
    </row>
    <row r="573" spans="3:10" x14ac:dyDescent="0.25">
      <c r="C573" s="7" t="s">
        <v>37</v>
      </c>
      <c r="D573" s="7">
        <v>1</v>
      </c>
      <c r="E573" s="7">
        <v>227</v>
      </c>
      <c r="F573" s="7">
        <v>227</v>
      </c>
      <c r="G573" t="str">
        <f t="shared" si="24"/>
        <v>Low</v>
      </c>
      <c r="H573" t="str" cm="1">
        <f t="array" ref="H573">_xlfn.IFS(F560&gt;8000,"Very High",F560&gt;5000,"High",F560&gt;3000,"Moderate",F560&lt;=3000,"Low")</f>
        <v>High</v>
      </c>
      <c r="I573" s="25">
        <f t="shared" si="25"/>
        <v>227</v>
      </c>
      <c r="J573" t="str">
        <f t="shared" si="26"/>
        <v>Regular</v>
      </c>
    </row>
    <row r="574" spans="3:10" x14ac:dyDescent="0.25">
      <c r="C574" s="6" t="s">
        <v>46</v>
      </c>
      <c r="D574" s="6">
        <v>4</v>
      </c>
      <c r="E574" s="6">
        <v>458</v>
      </c>
      <c r="F574" s="6">
        <v>1832</v>
      </c>
      <c r="G574" t="str">
        <f t="shared" si="24"/>
        <v>Low</v>
      </c>
      <c r="H574" t="str" cm="1">
        <f t="array" ref="H574">_xlfn.IFS(F561&gt;8000,"Very High",F561&gt;5000,"High",F561&gt;3000,"Moderate",F561&lt;=3000,"Low")</f>
        <v>Low</v>
      </c>
      <c r="I574" s="25">
        <f t="shared" si="25"/>
        <v>458</v>
      </c>
      <c r="J574" t="str">
        <f t="shared" si="26"/>
        <v>Regular</v>
      </c>
    </row>
    <row r="575" spans="3:10" x14ac:dyDescent="0.25">
      <c r="C575" s="7" t="s">
        <v>24</v>
      </c>
      <c r="D575" s="7">
        <v>2</v>
      </c>
      <c r="E575" s="7">
        <v>319</v>
      </c>
      <c r="F575" s="7">
        <v>638</v>
      </c>
      <c r="G575" t="str">
        <f t="shared" si="24"/>
        <v>Low</v>
      </c>
      <c r="H575" t="str" cm="1">
        <f t="array" ref="H575">_xlfn.IFS(F562&gt;8000,"Very High",F562&gt;5000,"High",F562&gt;3000,"Moderate",F562&lt;=3000,"Low")</f>
        <v>Low</v>
      </c>
      <c r="I575" s="25">
        <f t="shared" si="25"/>
        <v>319</v>
      </c>
      <c r="J575" t="str">
        <f t="shared" si="26"/>
        <v>Regular</v>
      </c>
    </row>
    <row r="576" spans="3:10" x14ac:dyDescent="0.25">
      <c r="C576" s="6" t="s">
        <v>24</v>
      </c>
      <c r="D576" s="6">
        <v>1</v>
      </c>
      <c r="E576" s="6">
        <v>459</v>
      </c>
      <c r="F576" s="6">
        <v>459</v>
      </c>
      <c r="G576" t="str">
        <f t="shared" si="24"/>
        <v>Low</v>
      </c>
      <c r="H576" t="str" cm="1">
        <f t="array" ref="H576">_xlfn.IFS(F563&gt;8000,"Very High",F563&gt;5000,"High",F563&gt;3000,"Moderate",F563&lt;=3000,"Low")</f>
        <v>Low</v>
      </c>
      <c r="I576" s="25">
        <f t="shared" si="25"/>
        <v>459</v>
      </c>
      <c r="J576" t="str">
        <f t="shared" si="26"/>
        <v>Regular</v>
      </c>
    </row>
    <row r="577" spans="3:10" x14ac:dyDescent="0.25">
      <c r="C577" s="7" t="s">
        <v>37</v>
      </c>
      <c r="D577" s="7">
        <v>2</v>
      </c>
      <c r="E577" s="7">
        <v>482</v>
      </c>
      <c r="F577" s="7">
        <v>964</v>
      </c>
      <c r="G577" t="str">
        <f t="shared" si="24"/>
        <v>Low</v>
      </c>
      <c r="H577" t="str" cm="1">
        <f t="array" ref="H577">_xlfn.IFS(F564&gt;8000,"Very High",F564&gt;5000,"High",F564&gt;3000,"Moderate",F564&lt;=3000,"Low")</f>
        <v>Low</v>
      </c>
      <c r="I577" s="25">
        <f t="shared" si="25"/>
        <v>482</v>
      </c>
      <c r="J577" t="str">
        <f t="shared" si="26"/>
        <v>Regular</v>
      </c>
    </row>
    <row r="578" spans="3:10" x14ac:dyDescent="0.25">
      <c r="C578" s="6" t="s">
        <v>27</v>
      </c>
      <c r="D578" s="6">
        <v>3</v>
      </c>
      <c r="E578" s="6">
        <v>178</v>
      </c>
      <c r="F578" s="6">
        <v>534</v>
      </c>
      <c r="G578" t="str">
        <f t="shared" si="24"/>
        <v>Low</v>
      </c>
      <c r="H578" t="str" cm="1">
        <f t="array" ref="H578">_xlfn.IFS(F565&gt;8000,"Very High",F565&gt;5000,"High",F565&gt;3000,"Moderate",F565&lt;=3000,"Low")</f>
        <v>Low</v>
      </c>
      <c r="I578" s="25">
        <f t="shared" si="25"/>
        <v>178</v>
      </c>
      <c r="J578" t="str">
        <f t="shared" si="26"/>
        <v>Regular</v>
      </c>
    </row>
    <row r="579" spans="3:10" x14ac:dyDescent="0.25">
      <c r="C579" s="7" t="s">
        <v>46</v>
      </c>
      <c r="D579" s="7">
        <v>3</v>
      </c>
      <c r="E579" s="7">
        <v>179</v>
      </c>
      <c r="F579" s="7">
        <v>537</v>
      </c>
      <c r="G579" t="str">
        <f t="shared" si="24"/>
        <v>Low</v>
      </c>
      <c r="H579" t="str" cm="1">
        <f t="array" ref="H579">_xlfn.IFS(F566&gt;8000,"Very High",F566&gt;5000,"High",F566&gt;3000,"Moderate",F566&lt;=3000,"Low")</f>
        <v>Low</v>
      </c>
      <c r="I579" s="25">
        <f t="shared" si="25"/>
        <v>179</v>
      </c>
      <c r="J579" t="str">
        <f t="shared" si="26"/>
        <v>Regular</v>
      </c>
    </row>
    <row r="580" spans="3:10" x14ac:dyDescent="0.25">
      <c r="C580" s="6" t="s">
        <v>24</v>
      </c>
      <c r="D580" s="6">
        <v>3</v>
      </c>
      <c r="E580" s="6">
        <v>255</v>
      </c>
      <c r="F580" s="6">
        <v>765</v>
      </c>
      <c r="G580" t="str">
        <f t="shared" si="24"/>
        <v>Low</v>
      </c>
      <c r="H580" t="str" cm="1">
        <f t="array" ref="H580">_xlfn.IFS(F567&gt;8000,"Very High",F567&gt;5000,"High",F567&gt;3000,"Moderate",F567&lt;=3000,"Low")</f>
        <v>Low</v>
      </c>
      <c r="I580" s="25">
        <f t="shared" si="25"/>
        <v>255</v>
      </c>
      <c r="J580" t="str">
        <f t="shared" si="26"/>
        <v>Regular</v>
      </c>
    </row>
    <row r="581" spans="3:10" x14ac:dyDescent="0.25">
      <c r="C581" s="7" t="s">
        <v>24</v>
      </c>
      <c r="D581" s="7">
        <v>14</v>
      </c>
      <c r="E581" s="7">
        <v>417</v>
      </c>
      <c r="F581" s="7">
        <v>5838</v>
      </c>
      <c r="G581" t="str">
        <f t="shared" si="24"/>
        <v>High</v>
      </c>
      <c r="H581" t="str" cm="1">
        <f t="array" ref="H581">_xlfn.IFS(F568&gt;8000,"Very High",F568&gt;5000,"High",F568&gt;3000,"Moderate",F568&lt;=3000,"Low")</f>
        <v>Low</v>
      </c>
      <c r="I581" s="25">
        <f t="shared" si="25"/>
        <v>417</v>
      </c>
      <c r="J581" t="str">
        <f t="shared" si="26"/>
        <v>Regular</v>
      </c>
    </row>
    <row r="582" spans="3:10" x14ac:dyDescent="0.25">
      <c r="C582" s="6" t="s">
        <v>10</v>
      </c>
      <c r="D582" s="6">
        <v>3</v>
      </c>
      <c r="E582" s="6">
        <v>425</v>
      </c>
      <c r="F582" s="6">
        <v>1275</v>
      </c>
      <c r="G582" t="str">
        <f t="shared" si="24"/>
        <v>Low</v>
      </c>
      <c r="H582" t="str" cm="1">
        <f t="array" ref="H582">_xlfn.IFS(F569&gt;8000,"Very High",F569&gt;5000,"High",F569&gt;3000,"Moderate",F569&lt;=3000,"Low")</f>
        <v>Low</v>
      </c>
      <c r="I582" s="25">
        <f t="shared" si="25"/>
        <v>425</v>
      </c>
      <c r="J582" t="str">
        <f t="shared" si="26"/>
        <v>Regular</v>
      </c>
    </row>
    <row r="583" spans="3:10" x14ac:dyDescent="0.25">
      <c r="C583" s="7" t="s">
        <v>27</v>
      </c>
      <c r="D583" s="7">
        <v>1</v>
      </c>
      <c r="E583" s="7">
        <v>249</v>
      </c>
      <c r="F583" s="7">
        <v>249</v>
      </c>
      <c r="G583" t="str">
        <f t="shared" si="24"/>
        <v>Low</v>
      </c>
      <c r="H583" t="str" cm="1">
        <f t="array" ref="H583">_xlfn.IFS(F570&gt;8000,"Very High",F570&gt;5000,"High",F570&gt;3000,"Moderate",F570&lt;=3000,"Low")</f>
        <v>Low</v>
      </c>
      <c r="I583" s="25">
        <f t="shared" si="25"/>
        <v>249</v>
      </c>
      <c r="J583" t="str">
        <f t="shared" si="26"/>
        <v>Regular</v>
      </c>
    </row>
    <row r="584" spans="3:10" x14ac:dyDescent="0.25">
      <c r="C584" s="6" t="s">
        <v>27</v>
      </c>
      <c r="D584" s="6">
        <v>2</v>
      </c>
      <c r="E584" s="6">
        <v>295</v>
      </c>
      <c r="F584" s="6">
        <v>590</v>
      </c>
      <c r="G584" t="str">
        <f t="shared" si="24"/>
        <v>Low</v>
      </c>
      <c r="H584" t="str" cm="1">
        <f t="array" ref="H584">_xlfn.IFS(F571&gt;8000,"Very High",F571&gt;5000,"High",F571&gt;3000,"Moderate",F571&lt;=3000,"Low")</f>
        <v>Low</v>
      </c>
      <c r="I584" s="25">
        <f t="shared" si="25"/>
        <v>295</v>
      </c>
      <c r="J584" t="str">
        <f t="shared" si="26"/>
        <v>Regular</v>
      </c>
    </row>
    <row r="585" spans="3:10" x14ac:dyDescent="0.25">
      <c r="C585" s="7" t="s">
        <v>46</v>
      </c>
      <c r="D585" s="7">
        <v>3</v>
      </c>
      <c r="E585" s="7">
        <v>369</v>
      </c>
      <c r="F585" s="7">
        <v>1107</v>
      </c>
      <c r="G585" t="str">
        <f t="shared" si="24"/>
        <v>Low</v>
      </c>
      <c r="H585" t="str" cm="1">
        <f t="array" ref="H585">_xlfn.IFS(F572&gt;8000,"Very High",F572&gt;5000,"High",F572&gt;3000,"Moderate",F572&lt;=3000,"Low")</f>
        <v>Low</v>
      </c>
      <c r="I585" s="25">
        <f t="shared" si="25"/>
        <v>369</v>
      </c>
      <c r="J585" t="str">
        <f t="shared" si="26"/>
        <v>Regular</v>
      </c>
    </row>
    <row r="586" spans="3:10" x14ac:dyDescent="0.25">
      <c r="C586" s="6" t="s">
        <v>37</v>
      </c>
      <c r="D586" s="6">
        <v>2</v>
      </c>
      <c r="E586" s="6">
        <v>147</v>
      </c>
      <c r="F586" s="6">
        <v>294</v>
      </c>
      <c r="G586" t="str">
        <f t="shared" si="24"/>
        <v>Low</v>
      </c>
      <c r="H586" t="str" cm="1">
        <f t="array" ref="H586">_xlfn.IFS(F573&gt;8000,"Very High",F573&gt;5000,"High",F573&gt;3000,"Moderate",F573&lt;=3000,"Low")</f>
        <v>Low</v>
      </c>
      <c r="I586" s="25">
        <f t="shared" si="25"/>
        <v>147</v>
      </c>
      <c r="J586" t="str">
        <f t="shared" si="26"/>
        <v>Regular</v>
      </c>
    </row>
    <row r="587" spans="3:10" x14ac:dyDescent="0.25">
      <c r="C587" s="7" t="s">
        <v>27</v>
      </c>
      <c r="D587" s="7">
        <v>3</v>
      </c>
      <c r="E587" s="7">
        <v>195</v>
      </c>
      <c r="F587" s="7">
        <v>585</v>
      </c>
      <c r="G587" t="str">
        <f t="shared" si="24"/>
        <v>Low</v>
      </c>
      <c r="H587" t="str" cm="1">
        <f t="array" ref="H587">_xlfn.IFS(F574&gt;8000,"Very High",F574&gt;5000,"High",F574&gt;3000,"Moderate",F574&lt;=3000,"Low")</f>
        <v>Low</v>
      </c>
      <c r="I587" s="25">
        <f t="shared" si="25"/>
        <v>195</v>
      </c>
      <c r="J587" t="str">
        <f t="shared" si="26"/>
        <v>Regular</v>
      </c>
    </row>
    <row r="588" spans="3:10" x14ac:dyDescent="0.25">
      <c r="C588" s="6" t="s">
        <v>32</v>
      </c>
      <c r="D588" s="6">
        <v>3</v>
      </c>
      <c r="E588" s="6">
        <v>412</v>
      </c>
      <c r="F588" s="6">
        <v>1236</v>
      </c>
      <c r="G588" t="str">
        <f t="shared" si="24"/>
        <v>Low</v>
      </c>
      <c r="H588" t="str" cm="1">
        <f t="array" ref="H588">_xlfn.IFS(F575&gt;8000,"Very High",F575&gt;5000,"High",F575&gt;3000,"Moderate",F575&lt;=3000,"Low")</f>
        <v>Low</v>
      </c>
      <c r="I588" s="25">
        <f t="shared" si="25"/>
        <v>412</v>
      </c>
      <c r="J588" t="str">
        <f t="shared" si="26"/>
        <v>Regular</v>
      </c>
    </row>
    <row r="589" spans="3:10" x14ac:dyDescent="0.25">
      <c r="C589" s="7" t="s">
        <v>46</v>
      </c>
      <c r="D589" s="7">
        <v>3</v>
      </c>
      <c r="E589" s="7">
        <v>144</v>
      </c>
      <c r="F589" s="7">
        <v>432</v>
      </c>
      <c r="G589" t="str">
        <f t="shared" si="24"/>
        <v>Low</v>
      </c>
      <c r="H589" t="str" cm="1">
        <f t="array" ref="H589">_xlfn.IFS(F576&gt;8000,"Very High",F576&gt;5000,"High",F576&gt;3000,"Moderate",F576&lt;=3000,"Low")</f>
        <v>Low</v>
      </c>
      <c r="I589" s="25">
        <f t="shared" si="25"/>
        <v>144</v>
      </c>
      <c r="J589" t="str">
        <f t="shared" si="26"/>
        <v>Regular</v>
      </c>
    </row>
    <row r="590" spans="3:10" x14ac:dyDescent="0.25">
      <c r="C590" s="6" t="s">
        <v>40</v>
      </c>
      <c r="D590" s="6">
        <v>2</v>
      </c>
      <c r="E590" s="6">
        <v>137</v>
      </c>
      <c r="F590" s="6">
        <v>274</v>
      </c>
      <c r="G590" t="str">
        <f t="shared" si="24"/>
        <v>Low</v>
      </c>
      <c r="H590" t="str" cm="1">
        <f t="array" ref="H590">_xlfn.IFS(F577&gt;8000,"Very High",F577&gt;5000,"High",F577&gt;3000,"Moderate",F577&lt;=3000,"Low")</f>
        <v>Low</v>
      </c>
      <c r="I590" s="25">
        <f t="shared" si="25"/>
        <v>137</v>
      </c>
      <c r="J590" t="str">
        <f t="shared" si="26"/>
        <v>Regular</v>
      </c>
    </row>
    <row r="591" spans="3:10" x14ac:dyDescent="0.25">
      <c r="C591" s="7" t="s">
        <v>29</v>
      </c>
      <c r="D591" s="7">
        <v>11</v>
      </c>
      <c r="E591" s="7">
        <v>451</v>
      </c>
      <c r="F591" s="7">
        <v>4961</v>
      </c>
      <c r="G591" t="str">
        <f t="shared" si="24"/>
        <v>Low</v>
      </c>
      <c r="H591" t="str" cm="1">
        <f t="array" ref="H591">_xlfn.IFS(F578&gt;8000,"Very High",F578&gt;5000,"High",F578&gt;3000,"Moderate",F578&lt;=3000,"Low")</f>
        <v>Low</v>
      </c>
      <c r="I591" s="25">
        <f t="shared" si="25"/>
        <v>451</v>
      </c>
      <c r="J591" t="str">
        <f t="shared" si="26"/>
        <v>Regular</v>
      </c>
    </row>
    <row r="592" spans="3:10" x14ac:dyDescent="0.25">
      <c r="C592" s="6" t="s">
        <v>10</v>
      </c>
      <c r="D592" s="6">
        <v>3</v>
      </c>
      <c r="E592" s="6">
        <v>225</v>
      </c>
      <c r="F592" s="6">
        <v>675</v>
      </c>
      <c r="G592" t="str">
        <f t="shared" si="24"/>
        <v>Low</v>
      </c>
      <c r="H592" t="str" cm="1">
        <f t="array" ref="H592">_xlfn.IFS(F579&gt;8000,"Very High",F579&gt;5000,"High",F579&gt;3000,"Moderate",F579&lt;=3000,"Low")</f>
        <v>Low</v>
      </c>
      <c r="I592" s="25">
        <f t="shared" si="25"/>
        <v>225</v>
      </c>
      <c r="J592" t="str">
        <f t="shared" si="26"/>
        <v>Regular</v>
      </c>
    </row>
    <row r="593" spans="3:10" x14ac:dyDescent="0.25">
      <c r="C593" s="7" t="s">
        <v>37</v>
      </c>
      <c r="D593" s="7">
        <v>1</v>
      </c>
      <c r="E593" s="7">
        <v>342</v>
      </c>
      <c r="F593" s="7">
        <v>342</v>
      </c>
      <c r="G593" t="str">
        <f t="shared" ref="G593:G656" si="27">IF(F593&gt;5000, "High", "Low")</f>
        <v>Low</v>
      </c>
      <c r="H593" t="str" cm="1">
        <f t="array" ref="H593">_xlfn.IFS(F580&gt;8000,"Very High",F580&gt;5000,"High",F580&gt;3000,"Moderate",F580&lt;=3000,"Low")</f>
        <v>Low</v>
      </c>
      <c r="I593" s="25">
        <f t="shared" ref="I593:I656" si="28">IFERROR(F593/D593, "Error")</f>
        <v>342</v>
      </c>
      <c r="J593" t="str">
        <f t="shared" ref="J593:J656" si="29">IF(AND(D593&gt;10, E593&gt;500), "Bulk Order", "Regular")</f>
        <v>Regular</v>
      </c>
    </row>
    <row r="594" spans="3:10" x14ac:dyDescent="0.25">
      <c r="C594" s="6" t="s">
        <v>37</v>
      </c>
      <c r="D594" s="6">
        <v>1</v>
      </c>
      <c r="E594" s="6">
        <v>347</v>
      </c>
      <c r="F594" s="6">
        <v>347</v>
      </c>
      <c r="G594" t="str">
        <f t="shared" si="27"/>
        <v>Low</v>
      </c>
      <c r="H594" t="str" cm="1">
        <f t="array" ref="H594">_xlfn.IFS(F581&gt;8000,"Very High",F581&gt;5000,"High",F581&gt;3000,"Moderate",F581&lt;=3000,"Low")</f>
        <v>High</v>
      </c>
      <c r="I594" s="25">
        <f t="shared" si="28"/>
        <v>347</v>
      </c>
      <c r="J594" t="str">
        <f t="shared" si="29"/>
        <v>Regular</v>
      </c>
    </row>
    <row r="595" spans="3:10" x14ac:dyDescent="0.25">
      <c r="C595" s="7" t="s">
        <v>37</v>
      </c>
      <c r="D595" s="7">
        <v>3</v>
      </c>
      <c r="E595" s="7">
        <v>489</v>
      </c>
      <c r="F595" s="7">
        <v>1467</v>
      </c>
      <c r="G595" t="str">
        <f t="shared" si="27"/>
        <v>Low</v>
      </c>
      <c r="H595" t="str" cm="1">
        <f t="array" ref="H595">_xlfn.IFS(F582&gt;8000,"Very High",F582&gt;5000,"High",F582&gt;3000,"Moderate",F582&lt;=3000,"Low")</f>
        <v>Low</v>
      </c>
      <c r="I595" s="25">
        <f t="shared" si="28"/>
        <v>489</v>
      </c>
      <c r="J595" t="str">
        <f t="shared" si="29"/>
        <v>Regular</v>
      </c>
    </row>
    <row r="596" spans="3:10" x14ac:dyDescent="0.25">
      <c r="C596" s="6" t="s">
        <v>37</v>
      </c>
      <c r="D596" s="6">
        <v>12</v>
      </c>
      <c r="E596" s="6">
        <v>201</v>
      </c>
      <c r="F596" s="6">
        <v>2412</v>
      </c>
      <c r="G596" t="str">
        <f t="shared" si="27"/>
        <v>Low</v>
      </c>
      <c r="H596" t="str" cm="1">
        <f t="array" ref="H596">_xlfn.IFS(F583&gt;8000,"Very High",F583&gt;5000,"High",F583&gt;3000,"Moderate",F583&lt;=3000,"Low")</f>
        <v>Low</v>
      </c>
      <c r="I596" s="25">
        <f t="shared" si="28"/>
        <v>201</v>
      </c>
      <c r="J596" t="str">
        <f t="shared" si="29"/>
        <v>Regular</v>
      </c>
    </row>
    <row r="597" spans="3:10" x14ac:dyDescent="0.25">
      <c r="C597" s="7" t="s">
        <v>10</v>
      </c>
      <c r="D597" s="7">
        <v>2</v>
      </c>
      <c r="E597" s="7">
        <v>481</v>
      </c>
      <c r="F597" s="7">
        <v>962</v>
      </c>
      <c r="G597" t="str">
        <f t="shared" si="27"/>
        <v>Low</v>
      </c>
      <c r="H597" t="str" cm="1">
        <f t="array" ref="H597">_xlfn.IFS(F584&gt;8000,"Very High",F584&gt;5000,"High",F584&gt;3000,"Moderate",F584&lt;=3000,"Low")</f>
        <v>Low</v>
      </c>
      <c r="I597" s="25">
        <f t="shared" si="28"/>
        <v>481</v>
      </c>
      <c r="J597" t="str">
        <f t="shared" si="29"/>
        <v>Regular</v>
      </c>
    </row>
    <row r="598" spans="3:10" x14ac:dyDescent="0.25">
      <c r="C598" s="6" t="s">
        <v>27</v>
      </c>
      <c r="D598" s="6">
        <v>2</v>
      </c>
      <c r="E598" s="6">
        <v>169</v>
      </c>
      <c r="F598" s="6">
        <v>338</v>
      </c>
      <c r="G598" t="str">
        <f t="shared" si="27"/>
        <v>Low</v>
      </c>
      <c r="H598" t="str" cm="1">
        <f t="array" ref="H598">_xlfn.IFS(F585&gt;8000,"Very High",F585&gt;5000,"High",F585&gt;3000,"Moderate",F585&lt;=3000,"Low")</f>
        <v>Low</v>
      </c>
      <c r="I598" s="25">
        <f t="shared" si="28"/>
        <v>169</v>
      </c>
      <c r="J598" t="str">
        <f t="shared" si="29"/>
        <v>Regular</v>
      </c>
    </row>
    <row r="599" spans="3:10" x14ac:dyDescent="0.25">
      <c r="C599" s="7" t="s">
        <v>29</v>
      </c>
      <c r="D599" s="7">
        <v>3</v>
      </c>
      <c r="E599" s="7">
        <v>129</v>
      </c>
      <c r="F599" s="7">
        <v>387</v>
      </c>
      <c r="G599" t="str">
        <f t="shared" si="27"/>
        <v>Low</v>
      </c>
      <c r="H599" t="str" cm="1">
        <f t="array" ref="H599">_xlfn.IFS(F586&gt;8000,"Very High",F586&gt;5000,"High",F586&gt;3000,"Moderate",F586&lt;=3000,"Low")</f>
        <v>Low</v>
      </c>
      <c r="I599" s="25">
        <f t="shared" si="28"/>
        <v>129</v>
      </c>
      <c r="J599" t="str">
        <f t="shared" si="29"/>
        <v>Regular</v>
      </c>
    </row>
    <row r="600" spans="3:10" x14ac:dyDescent="0.25">
      <c r="C600" s="6" t="s">
        <v>40</v>
      </c>
      <c r="D600" s="6">
        <v>1</v>
      </c>
      <c r="E600" s="6">
        <v>112</v>
      </c>
      <c r="F600" s="6">
        <v>112</v>
      </c>
      <c r="G600" t="str">
        <f t="shared" si="27"/>
        <v>Low</v>
      </c>
      <c r="H600" t="str" cm="1">
        <f t="array" ref="H600">_xlfn.IFS(F587&gt;8000,"Very High",F587&gt;5000,"High",F587&gt;3000,"Moderate",F587&lt;=3000,"Low")</f>
        <v>Low</v>
      </c>
      <c r="I600" s="25">
        <f t="shared" si="28"/>
        <v>112</v>
      </c>
      <c r="J600" t="str">
        <f t="shared" si="29"/>
        <v>Regular</v>
      </c>
    </row>
    <row r="601" spans="3:10" x14ac:dyDescent="0.25">
      <c r="C601" s="7" t="s">
        <v>44</v>
      </c>
      <c r="D601" s="7">
        <v>2</v>
      </c>
      <c r="E601" s="7">
        <v>219</v>
      </c>
      <c r="F601" s="7">
        <v>438</v>
      </c>
      <c r="G601" t="str">
        <f t="shared" si="27"/>
        <v>Low</v>
      </c>
      <c r="H601" t="str" cm="1">
        <f t="array" ref="H601">_xlfn.IFS(F588&gt;8000,"Very High",F588&gt;5000,"High",F588&gt;3000,"Moderate",F588&lt;=3000,"Low")</f>
        <v>Low</v>
      </c>
      <c r="I601" s="25">
        <f t="shared" si="28"/>
        <v>219</v>
      </c>
      <c r="J601" t="str">
        <f t="shared" si="29"/>
        <v>Regular</v>
      </c>
    </row>
    <row r="602" spans="3:10" x14ac:dyDescent="0.25">
      <c r="C602" s="6" t="s">
        <v>44</v>
      </c>
      <c r="D602" s="6">
        <v>1</v>
      </c>
      <c r="E602" s="6">
        <v>465</v>
      </c>
      <c r="F602" s="6">
        <v>465</v>
      </c>
      <c r="G602" t="str">
        <f t="shared" si="27"/>
        <v>Low</v>
      </c>
      <c r="H602" t="str" cm="1">
        <f t="array" ref="H602">_xlfn.IFS(F589&gt;8000,"Very High",F589&gt;5000,"High",F589&gt;3000,"Moderate",F589&lt;=3000,"Low")</f>
        <v>Low</v>
      </c>
      <c r="I602" s="25">
        <f t="shared" si="28"/>
        <v>465</v>
      </c>
      <c r="J602" t="str">
        <f t="shared" si="29"/>
        <v>Regular</v>
      </c>
    </row>
    <row r="603" spans="3:10" x14ac:dyDescent="0.25">
      <c r="C603" s="7" t="s">
        <v>44</v>
      </c>
      <c r="D603" s="7">
        <v>2</v>
      </c>
      <c r="E603" s="7">
        <v>482</v>
      </c>
      <c r="F603" s="7">
        <v>964</v>
      </c>
      <c r="G603" t="str">
        <f t="shared" si="27"/>
        <v>Low</v>
      </c>
      <c r="H603" t="str" cm="1">
        <f t="array" ref="H603">_xlfn.IFS(F590&gt;8000,"Very High",F590&gt;5000,"High",F590&gt;3000,"Moderate",F590&lt;=3000,"Low")</f>
        <v>Low</v>
      </c>
      <c r="I603" s="25">
        <f t="shared" si="28"/>
        <v>482</v>
      </c>
      <c r="J603" t="str">
        <f t="shared" si="29"/>
        <v>Regular</v>
      </c>
    </row>
    <row r="604" spans="3:10" x14ac:dyDescent="0.25">
      <c r="C604" s="6" t="s">
        <v>37</v>
      </c>
      <c r="D604" s="6">
        <v>3</v>
      </c>
      <c r="E604" s="6">
        <v>238</v>
      </c>
      <c r="F604" s="6">
        <v>714</v>
      </c>
      <c r="G604" t="str">
        <f t="shared" si="27"/>
        <v>Low</v>
      </c>
      <c r="H604" t="str" cm="1">
        <f t="array" ref="H604">_xlfn.IFS(F591&gt;8000,"Very High",F591&gt;5000,"High",F591&gt;3000,"Moderate",F591&lt;=3000,"Low")</f>
        <v>Moderate</v>
      </c>
      <c r="I604" s="25">
        <f t="shared" si="28"/>
        <v>238</v>
      </c>
      <c r="J604" t="str">
        <f t="shared" si="29"/>
        <v>Regular</v>
      </c>
    </row>
    <row r="605" spans="3:10" x14ac:dyDescent="0.25">
      <c r="C605" s="7" t="s">
        <v>37</v>
      </c>
      <c r="D605" s="7">
        <v>2</v>
      </c>
      <c r="E605" s="7">
        <v>370</v>
      </c>
      <c r="F605" s="7">
        <v>740</v>
      </c>
      <c r="G605" t="str">
        <f t="shared" si="27"/>
        <v>Low</v>
      </c>
      <c r="H605" t="str" cm="1">
        <f t="array" ref="H605">_xlfn.IFS(F592&gt;8000,"Very High",F592&gt;5000,"High",F592&gt;3000,"Moderate",F592&lt;=3000,"Low")</f>
        <v>Low</v>
      </c>
      <c r="I605" s="25">
        <f t="shared" si="28"/>
        <v>370</v>
      </c>
      <c r="J605" t="str">
        <f t="shared" si="29"/>
        <v>Regular</v>
      </c>
    </row>
    <row r="606" spans="3:10" x14ac:dyDescent="0.25">
      <c r="C606" s="6" t="s">
        <v>37</v>
      </c>
      <c r="D606" s="6">
        <v>2</v>
      </c>
      <c r="E606" s="6">
        <v>181</v>
      </c>
      <c r="F606" s="6">
        <v>362</v>
      </c>
      <c r="G606" t="str">
        <f t="shared" si="27"/>
        <v>Low</v>
      </c>
      <c r="H606" t="str" cm="1">
        <f t="array" ref="H606">_xlfn.IFS(F593&gt;8000,"Very High",F593&gt;5000,"High",F593&gt;3000,"Moderate",F593&lt;=3000,"Low")</f>
        <v>Low</v>
      </c>
      <c r="I606" s="25">
        <f t="shared" si="28"/>
        <v>181</v>
      </c>
      <c r="J606" t="str">
        <f t="shared" si="29"/>
        <v>Regular</v>
      </c>
    </row>
    <row r="607" spans="3:10" x14ac:dyDescent="0.25">
      <c r="C607" s="7" t="s">
        <v>29</v>
      </c>
      <c r="D607" s="7">
        <v>1</v>
      </c>
      <c r="E607" s="7">
        <v>101</v>
      </c>
      <c r="F607" s="7">
        <v>101</v>
      </c>
      <c r="G607" t="str">
        <f t="shared" si="27"/>
        <v>Low</v>
      </c>
      <c r="H607" t="str" cm="1">
        <f t="array" ref="H607">_xlfn.IFS(F594&gt;8000,"Very High",F594&gt;5000,"High",F594&gt;3000,"Moderate",F594&lt;=3000,"Low")</f>
        <v>Low</v>
      </c>
      <c r="I607" s="25">
        <f t="shared" si="28"/>
        <v>101</v>
      </c>
      <c r="J607" t="str">
        <f t="shared" si="29"/>
        <v>Regular</v>
      </c>
    </row>
    <row r="608" spans="3:10" x14ac:dyDescent="0.25">
      <c r="C608" s="6" t="s">
        <v>32</v>
      </c>
      <c r="D608" s="6">
        <v>14</v>
      </c>
      <c r="E608" s="6">
        <v>499</v>
      </c>
      <c r="F608" s="6">
        <v>6986</v>
      </c>
      <c r="G608" t="str">
        <f t="shared" si="27"/>
        <v>High</v>
      </c>
      <c r="H608" t="str" cm="1">
        <f t="array" ref="H608">_xlfn.IFS(F595&gt;8000,"Very High",F595&gt;5000,"High",F595&gt;3000,"Moderate",F595&lt;=3000,"Low")</f>
        <v>Low</v>
      </c>
      <c r="I608" s="25">
        <f t="shared" si="28"/>
        <v>499</v>
      </c>
      <c r="J608" t="str">
        <f t="shared" si="29"/>
        <v>Regular</v>
      </c>
    </row>
    <row r="609" spans="3:10" x14ac:dyDescent="0.25">
      <c r="C609" s="7" t="s">
        <v>37</v>
      </c>
      <c r="D609" s="7">
        <v>4</v>
      </c>
      <c r="E609" s="7">
        <v>144</v>
      </c>
      <c r="F609" s="7">
        <v>576</v>
      </c>
      <c r="G609" t="str">
        <f t="shared" si="27"/>
        <v>Low</v>
      </c>
      <c r="H609" t="str" cm="1">
        <f t="array" ref="H609">_xlfn.IFS(F596&gt;8000,"Very High",F596&gt;5000,"High",F596&gt;3000,"Moderate",F596&lt;=3000,"Low")</f>
        <v>Low</v>
      </c>
      <c r="I609" s="25">
        <f t="shared" si="28"/>
        <v>144</v>
      </c>
      <c r="J609" t="str">
        <f t="shared" si="29"/>
        <v>Regular</v>
      </c>
    </row>
    <row r="610" spans="3:10" x14ac:dyDescent="0.25">
      <c r="C610" s="6" t="s">
        <v>37</v>
      </c>
      <c r="D610" s="6">
        <v>2</v>
      </c>
      <c r="E610" s="6">
        <v>265</v>
      </c>
      <c r="F610" s="6">
        <v>530</v>
      </c>
      <c r="G610" t="str">
        <f t="shared" si="27"/>
        <v>Low</v>
      </c>
      <c r="H610" t="str" cm="1">
        <f t="array" ref="H610">_xlfn.IFS(F597&gt;8000,"Very High",F597&gt;5000,"High",F597&gt;3000,"Moderate",F597&lt;=3000,"Low")</f>
        <v>Low</v>
      </c>
      <c r="I610" s="25">
        <f t="shared" si="28"/>
        <v>265</v>
      </c>
      <c r="J610" t="str">
        <f t="shared" si="29"/>
        <v>Regular</v>
      </c>
    </row>
    <row r="611" spans="3:10" x14ac:dyDescent="0.25">
      <c r="C611" s="7" t="s">
        <v>27</v>
      </c>
      <c r="D611" s="7">
        <v>2</v>
      </c>
      <c r="E611" s="7">
        <v>360</v>
      </c>
      <c r="F611" s="7">
        <v>720</v>
      </c>
      <c r="G611" t="str">
        <f t="shared" si="27"/>
        <v>Low</v>
      </c>
      <c r="H611" t="str" cm="1">
        <f t="array" ref="H611">_xlfn.IFS(F598&gt;8000,"Very High",F598&gt;5000,"High",F598&gt;3000,"Moderate",F598&lt;=3000,"Low")</f>
        <v>Low</v>
      </c>
      <c r="I611" s="25">
        <f t="shared" si="28"/>
        <v>360</v>
      </c>
      <c r="J611" t="str">
        <f t="shared" si="29"/>
        <v>Regular</v>
      </c>
    </row>
    <row r="612" spans="3:10" x14ac:dyDescent="0.25">
      <c r="C612" s="6" t="s">
        <v>44</v>
      </c>
      <c r="D612" s="6">
        <v>3</v>
      </c>
      <c r="E612" s="6">
        <v>103</v>
      </c>
      <c r="F612" s="6">
        <v>309</v>
      </c>
      <c r="G612" t="str">
        <f t="shared" si="27"/>
        <v>Low</v>
      </c>
      <c r="H612" t="str" cm="1">
        <f t="array" ref="H612">_xlfn.IFS(F599&gt;8000,"Very High",F599&gt;5000,"High",F599&gt;3000,"Moderate",F599&lt;=3000,"Low")</f>
        <v>Low</v>
      </c>
      <c r="I612" s="25">
        <f t="shared" si="28"/>
        <v>103</v>
      </c>
      <c r="J612" t="str">
        <f t="shared" si="29"/>
        <v>Regular</v>
      </c>
    </row>
    <row r="613" spans="3:10" x14ac:dyDescent="0.25">
      <c r="C613" s="7" t="s">
        <v>40</v>
      </c>
      <c r="D613" s="7">
        <v>3</v>
      </c>
      <c r="E613" s="7">
        <v>218</v>
      </c>
      <c r="F613" s="7">
        <v>654</v>
      </c>
      <c r="G613" t="str">
        <f t="shared" si="27"/>
        <v>Low</v>
      </c>
      <c r="H613" t="str" cm="1">
        <f t="array" ref="H613">_xlfn.IFS(F600&gt;8000,"Very High",F600&gt;5000,"High",F600&gt;3000,"Moderate",F600&lt;=3000,"Low")</f>
        <v>Low</v>
      </c>
      <c r="I613" s="25">
        <f t="shared" si="28"/>
        <v>218</v>
      </c>
      <c r="J613" t="str">
        <f t="shared" si="29"/>
        <v>Regular</v>
      </c>
    </row>
    <row r="614" spans="3:10" x14ac:dyDescent="0.25">
      <c r="C614" s="6" t="s">
        <v>40</v>
      </c>
      <c r="D614" s="6">
        <v>1</v>
      </c>
      <c r="E614" s="6">
        <v>439</v>
      </c>
      <c r="F614" s="6">
        <v>439</v>
      </c>
      <c r="G614" t="str">
        <f t="shared" si="27"/>
        <v>Low</v>
      </c>
      <c r="H614" t="str" cm="1">
        <f t="array" ref="H614">_xlfn.IFS(F601&gt;8000,"Very High",F601&gt;5000,"High",F601&gt;3000,"Moderate",F601&lt;=3000,"Low")</f>
        <v>Low</v>
      </c>
      <c r="I614" s="25">
        <f t="shared" si="28"/>
        <v>439</v>
      </c>
      <c r="J614" t="str">
        <f t="shared" si="29"/>
        <v>Regular</v>
      </c>
    </row>
    <row r="615" spans="3:10" x14ac:dyDescent="0.25">
      <c r="C615" s="7" t="s">
        <v>37</v>
      </c>
      <c r="D615" s="7">
        <v>1</v>
      </c>
      <c r="E615" s="7">
        <v>380</v>
      </c>
      <c r="F615" s="7">
        <v>380</v>
      </c>
      <c r="G615" t="str">
        <f t="shared" si="27"/>
        <v>Low</v>
      </c>
      <c r="H615" t="str" cm="1">
        <f t="array" ref="H615">_xlfn.IFS(F602&gt;8000,"Very High",F602&gt;5000,"High",F602&gt;3000,"Moderate",F602&lt;=3000,"Low")</f>
        <v>Low</v>
      </c>
      <c r="I615" s="25">
        <f t="shared" si="28"/>
        <v>380</v>
      </c>
      <c r="J615" t="str">
        <f t="shared" si="29"/>
        <v>Regular</v>
      </c>
    </row>
    <row r="616" spans="3:10" x14ac:dyDescent="0.25">
      <c r="C616" s="6" t="s">
        <v>37</v>
      </c>
      <c r="D616" s="6">
        <v>2</v>
      </c>
      <c r="E616" s="6">
        <v>175</v>
      </c>
      <c r="F616" s="6">
        <v>350</v>
      </c>
      <c r="G616" t="str">
        <f t="shared" si="27"/>
        <v>Low</v>
      </c>
      <c r="H616" t="str" cm="1">
        <f t="array" ref="H616">_xlfn.IFS(F603&gt;8000,"Very High",F603&gt;5000,"High",F603&gt;3000,"Moderate",F603&lt;=3000,"Low")</f>
        <v>Low</v>
      </c>
      <c r="I616" s="25">
        <f t="shared" si="28"/>
        <v>175</v>
      </c>
      <c r="J616" t="str">
        <f t="shared" si="29"/>
        <v>Regular</v>
      </c>
    </row>
    <row r="617" spans="3:10" x14ac:dyDescent="0.25">
      <c r="C617" s="7" t="s">
        <v>37</v>
      </c>
      <c r="D617" s="7">
        <v>1</v>
      </c>
      <c r="E617" s="7">
        <v>485</v>
      </c>
      <c r="F617" s="7">
        <v>485</v>
      </c>
      <c r="G617" t="str">
        <f t="shared" si="27"/>
        <v>Low</v>
      </c>
      <c r="H617" t="str" cm="1">
        <f t="array" ref="H617">_xlfn.IFS(F604&gt;8000,"Very High",F604&gt;5000,"High",F604&gt;3000,"Moderate",F604&lt;=3000,"Low")</f>
        <v>Low</v>
      </c>
      <c r="I617" s="25">
        <f t="shared" si="28"/>
        <v>485</v>
      </c>
      <c r="J617" t="str">
        <f t="shared" si="29"/>
        <v>Regular</v>
      </c>
    </row>
    <row r="618" spans="3:10" x14ac:dyDescent="0.25">
      <c r="C618" s="6" t="s">
        <v>37</v>
      </c>
      <c r="D618" s="6">
        <v>21</v>
      </c>
      <c r="E618" s="6">
        <v>119</v>
      </c>
      <c r="F618" s="6">
        <v>2499</v>
      </c>
      <c r="G618" t="str">
        <f t="shared" si="27"/>
        <v>Low</v>
      </c>
      <c r="H618" t="str" cm="1">
        <f t="array" ref="H618">_xlfn.IFS(F605&gt;8000,"Very High",F605&gt;5000,"High",F605&gt;3000,"Moderate",F605&lt;=3000,"Low")</f>
        <v>Low</v>
      </c>
      <c r="I618" s="25">
        <f t="shared" si="28"/>
        <v>119</v>
      </c>
      <c r="J618" t="str">
        <f t="shared" si="29"/>
        <v>Regular</v>
      </c>
    </row>
    <row r="619" spans="3:10" x14ac:dyDescent="0.25">
      <c r="C619" s="7" t="s">
        <v>27</v>
      </c>
      <c r="D619" s="7">
        <v>1</v>
      </c>
      <c r="E619" s="7">
        <v>336</v>
      </c>
      <c r="F619" s="7">
        <v>336</v>
      </c>
      <c r="G619" t="str">
        <f t="shared" si="27"/>
        <v>Low</v>
      </c>
      <c r="H619" t="str" cm="1">
        <f t="array" ref="H619">_xlfn.IFS(F606&gt;8000,"Very High",F606&gt;5000,"High",F606&gt;3000,"Moderate",F606&lt;=3000,"Low")</f>
        <v>Low</v>
      </c>
      <c r="I619" s="25">
        <f t="shared" si="28"/>
        <v>336</v>
      </c>
      <c r="J619" t="str">
        <f t="shared" si="29"/>
        <v>Regular</v>
      </c>
    </row>
    <row r="620" spans="3:10" x14ac:dyDescent="0.25">
      <c r="C620" s="6" t="s">
        <v>44</v>
      </c>
      <c r="D620" s="6">
        <v>2</v>
      </c>
      <c r="E620" s="6">
        <v>424</v>
      </c>
      <c r="F620" s="6">
        <v>848</v>
      </c>
      <c r="G620" t="str">
        <f t="shared" si="27"/>
        <v>Low</v>
      </c>
      <c r="H620" t="str" cm="1">
        <f t="array" ref="H620">_xlfn.IFS(F607&gt;8000,"Very High",F607&gt;5000,"High",F607&gt;3000,"Moderate",F607&lt;=3000,"Low")</f>
        <v>Low</v>
      </c>
      <c r="I620" s="25">
        <f t="shared" si="28"/>
        <v>424</v>
      </c>
      <c r="J620" t="str">
        <f t="shared" si="29"/>
        <v>Regular</v>
      </c>
    </row>
    <row r="621" spans="3:10" x14ac:dyDescent="0.25">
      <c r="C621" s="7" t="s">
        <v>24</v>
      </c>
      <c r="D621" s="7">
        <v>1</v>
      </c>
      <c r="E621" s="7">
        <v>114</v>
      </c>
      <c r="F621" s="7">
        <v>114</v>
      </c>
      <c r="G621" t="str">
        <f t="shared" si="27"/>
        <v>Low</v>
      </c>
      <c r="H621" t="str" cm="1">
        <f t="array" ref="H621">_xlfn.IFS(F608&gt;8000,"Very High",F608&gt;5000,"High",F608&gt;3000,"Moderate",F608&lt;=3000,"Low")</f>
        <v>High</v>
      </c>
      <c r="I621" s="25">
        <f t="shared" si="28"/>
        <v>114</v>
      </c>
      <c r="J621" t="str">
        <f t="shared" si="29"/>
        <v>Regular</v>
      </c>
    </row>
    <row r="622" spans="3:10" x14ac:dyDescent="0.25">
      <c r="C622" s="6" t="s">
        <v>44</v>
      </c>
      <c r="D622" s="6">
        <v>3</v>
      </c>
      <c r="E622" s="6">
        <v>190</v>
      </c>
      <c r="F622" s="6">
        <v>570</v>
      </c>
      <c r="G622" t="str">
        <f t="shared" si="27"/>
        <v>Low</v>
      </c>
      <c r="H622" t="str" cm="1">
        <f t="array" ref="H622">_xlfn.IFS(F609&gt;8000,"Very High",F609&gt;5000,"High",F609&gt;3000,"Moderate",F609&lt;=3000,"Low")</f>
        <v>Low</v>
      </c>
      <c r="I622" s="25">
        <f t="shared" si="28"/>
        <v>190</v>
      </c>
      <c r="J622" t="str">
        <f t="shared" si="29"/>
        <v>Regular</v>
      </c>
    </row>
    <row r="623" spans="3:10" x14ac:dyDescent="0.25">
      <c r="C623" s="7" t="s">
        <v>40</v>
      </c>
      <c r="D623" s="7">
        <v>2</v>
      </c>
      <c r="E623" s="7">
        <v>493</v>
      </c>
      <c r="F623" s="7">
        <v>986</v>
      </c>
      <c r="G623" t="str">
        <f t="shared" si="27"/>
        <v>Low</v>
      </c>
      <c r="H623" t="str" cm="1">
        <f t="array" ref="H623">_xlfn.IFS(F610&gt;8000,"Very High",F610&gt;5000,"High",F610&gt;3000,"Moderate",F610&lt;=3000,"Low")</f>
        <v>Low</v>
      </c>
      <c r="I623" s="25">
        <f t="shared" si="28"/>
        <v>493</v>
      </c>
      <c r="J623" t="str">
        <f t="shared" si="29"/>
        <v>Regular</v>
      </c>
    </row>
    <row r="624" spans="3:10" x14ac:dyDescent="0.25">
      <c r="C624" s="6" t="s">
        <v>37</v>
      </c>
      <c r="D624" s="6">
        <v>2</v>
      </c>
      <c r="E624" s="6">
        <v>209</v>
      </c>
      <c r="F624" s="6">
        <v>418</v>
      </c>
      <c r="G624" t="str">
        <f t="shared" si="27"/>
        <v>Low</v>
      </c>
      <c r="H624" t="str" cm="1">
        <f t="array" ref="H624">_xlfn.IFS(F611&gt;8000,"Very High",F611&gt;5000,"High",F611&gt;3000,"Moderate",F611&lt;=3000,"Low")</f>
        <v>Low</v>
      </c>
      <c r="I624" s="25">
        <f t="shared" si="28"/>
        <v>209</v>
      </c>
      <c r="J624" t="str">
        <f t="shared" si="29"/>
        <v>Regular</v>
      </c>
    </row>
    <row r="625" spans="3:10" x14ac:dyDescent="0.25">
      <c r="C625" s="7" t="s">
        <v>24</v>
      </c>
      <c r="D625" s="7">
        <v>2</v>
      </c>
      <c r="E625" s="7">
        <v>315</v>
      </c>
      <c r="F625" s="7">
        <v>630</v>
      </c>
      <c r="G625" t="str">
        <f t="shared" si="27"/>
        <v>Low</v>
      </c>
      <c r="H625" t="str" cm="1">
        <f t="array" ref="H625">_xlfn.IFS(F612&gt;8000,"Very High",F612&gt;5000,"High",F612&gt;3000,"Moderate",F612&lt;=3000,"Low")</f>
        <v>Low</v>
      </c>
      <c r="I625" s="25">
        <f t="shared" si="28"/>
        <v>315</v>
      </c>
      <c r="J625" t="str">
        <f t="shared" si="29"/>
        <v>Regular</v>
      </c>
    </row>
    <row r="626" spans="3:10" x14ac:dyDescent="0.25">
      <c r="C626" s="6" t="s">
        <v>32</v>
      </c>
      <c r="D626" s="6">
        <v>2</v>
      </c>
      <c r="E626" s="6">
        <v>231</v>
      </c>
      <c r="F626" s="6">
        <v>462</v>
      </c>
      <c r="G626" t="str">
        <f t="shared" si="27"/>
        <v>Low</v>
      </c>
      <c r="H626" t="str" cm="1">
        <f t="array" ref="H626">_xlfn.IFS(F613&gt;8000,"Very High",F613&gt;5000,"High",F613&gt;3000,"Moderate",F613&lt;=3000,"Low")</f>
        <v>Low</v>
      </c>
      <c r="I626" s="25">
        <f t="shared" si="28"/>
        <v>231</v>
      </c>
      <c r="J626" t="str">
        <f t="shared" si="29"/>
        <v>Regular</v>
      </c>
    </row>
    <row r="627" spans="3:10" x14ac:dyDescent="0.25">
      <c r="C627" s="7" t="s">
        <v>40</v>
      </c>
      <c r="D627" s="7">
        <v>3</v>
      </c>
      <c r="E627" s="7">
        <v>289</v>
      </c>
      <c r="F627" s="7">
        <v>867</v>
      </c>
      <c r="G627" t="str">
        <f t="shared" si="27"/>
        <v>Low</v>
      </c>
      <c r="H627" t="str" cm="1">
        <f t="array" ref="H627">_xlfn.IFS(F614&gt;8000,"Very High",F614&gt;5000,"High",F614&gt;3000,"Moderate",F614&lt;=3000,"Low")</f>
        <v>Low</v>
      </c>
      <c r="I627" s="25">
        <f t="shared" si="28"/>
        <v>289</v>
      </c>
      <c r="J627" t="str">
        <f t="shared" si="29"/>
        <v>Regular</v>
      </c>
    </row>
    <row r="628" spans="3:10" x14ac:dyDescent="0.25">
      <c r="C628" s="6" t="s">
        <v>40</v>
      </c>
      <c r="D628" s="6">
        <v>2</v>
      </c>
      <c r="E628" s="6">
        <v>147</v>
      </c>
      <c r="F628" s="6">
        <v>294</v>
      </c>
      <c r="G628" t="str">
        <f t="shared" si="27"/>
        <v>Low</v>
      </c>
      <c r="H628" t="str" cm="1">
        <f t="array" ref="H628">_xlfn.IFS(F615&gt;8000,"Very High",F615&gt;5000,"High",F615&gt;3000,"Moderate",F615&lt;=3000,"Low")</f>
        <v>Low</v>
      </c>
      <c r="I628" s="25">
        <f t="shared" si="28"/>
        <v>147</v>
      </c>
      <c r="J628" t="str">
        <f t="shared" si="29"/>
        <v>Regular</v>
      </c>
    </row>
    <row r="629" spans="3:10" x14ac:dyDescent="0.25">
      <c r="C629" s="7" t="s">
        <v>44</v>
      </c>
      <c r="D629" s="7">
        <v>17</v>
      </c>
      <c r="E629" s="7">
        <v>239</v>
      </c>
      <c r="F629" s="7">
        <v>4063</v>
      </c>
      <c r="G629" t="str">
        <f t="shared" si="27"/>
        <v>Low</v>
      </c>
      <c r="H629" t="str" cm="1">
        <f t="array" ref="H629">_xlfn.IFS(F616&gt;8000,"Very High",F616&gt;5000,"High",F616&gt;3000,"Moderate",F616&lt;=3000,"Low")</f>
        <v>Low</v>
      </c>
      <c r="I629" s="25">
        <f t="shared" si="28"/>
        <v>239</v>
      </c>
      <c r="J629" t="str">
        <f t="shared" si="29"/>
        <v>Regular</v>
      </c>
    </row>
    <row r="630" spans="3:10" x14ac:dyDescent="0.25">
      <c r="C630" s="6" t="s">
        <v>40</v>
      </c>
      <c r="D630" s="6">
        <v>16</v>
      </c>
      <c r="E630" s="6">
        <v>413</v>
      </c>
      <c r="F630" s="6">
        <v>6608</v>
      </c>
      <c r="G630" t="str">
        <f t="shared" si="27"/>
        <v>High</v>
      </c>
      <c r="H630" t="str" cm="1">
        <f t="array" ref="H630">_xlfn.IFS(F617&gt;8000,"Very High",F617&gt;5000,"High",F617&gt;3000,"Moderate",F617&lt;=3000,"Low")</f>
        <v>Low</v>
      </c>
      <c r="I630" s="25">
        <f t="shared" si="28"/>
        <v>413</v>
      </c>
      <c r="J630" t="str">
        <f t="shared" si="29"/>
        <v>Regular</v>
      </c>
    </row>
    <row r="631" spans="3:10" x14ac:dyDescent="0.25">
      <c r="C631" s="7" t="s">
        <v>29</v>
      </c>
      <c r="D631" s="7">
        <v>2</v>
      </c>
      <c r="E631" s="7">
        <v>500</v>
      </c>
      <c r="F631" s="7">
        <v>1000</v>
      </c>
      <c r="G631" t="str">
        <f t="shared" si="27"/>
        <v>Low</v>
      </c>
      <c r="H631" t="str" cm="1">
        <f t="array" ref="H631">_xlfn.IFS(F618&gt;8000,"Very High",F618&gt;5000,"High",F618&gt;3000,"Moderate",F618&lt;=3000,"Low")</f>
        <v>Low</v>
      </c>
      <c r="I631" s="25">
        <f t="shared" si="28"/>
        <v>500</v>
      </c>
      <c r="J631" t="str">
        <f t="shared" si="29"/>
        <v>Regular</v>
      </c>
    </row>
    <row r="632" spans="3:10" x14ac:dyDescent="0.25">
      <c r="C632" s="6" t="s">
        <v>37</v>
      </c>
      <c r="D632" s="6">
        <v>1</v>
      </c>
      <c r="E632" s="6">
        <v>493</v>
      </c>
      <c r="F632" s="6">
        <v>493</v>
      </c>
      <c r="G632" t="str">
        <f t="shared" si="27"/>
        <v>Low</v>
      </c>
      <c r="H632" t="str" cm="1">
        <f t="array" ref="H632">_xlfn.IFS(F619&gt;8000,"Very High",F619&gt;5000,"High",F619&gt;3000,"Moderate",F619&lt;=3000,"Low")</f>
        <v>Low</v>
      </c>
      <c r="I632" s="25">
        <f t="shared" si="28"/>
        <v>493</v>
      </c>
      <c r="J632" t="str">
        <f t="shared" si="29"/>
        <v>Regular</v>
      </c>
    </row>
    <row r="633" spans="3:10" x14ac:dyDescent="0.25">
      <c r="C633" s="7" t="s">
        <v>37</v>
      </c>
      <c r="D633" s="7">
        <v>3</v>
      </c>
      <c r="E633" s="7">
        <v>463</v>
      </c>
      <c r="F633" s="7">
        <v>1389</v>
      </c>
      <c r="G633" t="str">
        <f t="shared" si="27"/>
        <v>Low</v>
      </c>
      <c r="H633" t="str" cm="1">
        <f t="array" ref="H633">_xlfn.IFS(F620&gt;8000,"Very High",F620&gt;5000,"High",F620&gt;3000,"Moderate",F620&lt;=3000,"Low")</f>
        <v>Low</v>
      </c>
      <c r="I633" s="25">
        <f t="shared" si="28"/>
        <v>463</v>
      </c>
      <c r="J633" t="str">
        <f t="shared" si="29"/>
        <v>Regular</v>
      </c>
    </row>
    <row r="634" spans="3:10" x14ac:dyDescent="0.25">
      <c r="C634" s="6" t="s">
        <v>27</v>
      </c>
      <c r="D634" s="6">
        <v>1</v>
      </c>
      <c r="E634" s="6">
        <v>269</v>
      </c>
      <c r="F634" s="6">
        <v>269</v>
      </c>
      <c r="G634" t="str">
        <f t="shared" si="27"/>
        <v>Low</v>
      </c>
      <c r="H634" t="str" cm="1">
        <f t="array" ref="H634">_xlfn.IFS(F621&gt;8000,"Very High",F621&gt;5000,"High",F621&gt;3000,"Moderate",F621&lt;=3000,"Low")</f>
        <v>Low</v>
      </c>
      <c r="I634" s="25">
        <f t="shared" si="28"/>
        <v>269</v>
      </c>
      <c r="J634" t="str">
        <f t="shared" si="29"/>
        <v>Regular</v>
      </c>
    </row>
    <row r="635" spans="3:10" x14ac:dyDescent="0.25">
      <c r="C635" s="7" t="s">
        <v>40</v>
      </c>
      <c r="D635" s="7">
        <v>2</v>
      </c>
      <c r="E635" s="7">
        <v>387</v>
      </c>
      <c r="F635" s="7">
        <v>774</v>
      </c>
      <c r="G635" t="str">
        <f t="shared" si="27"/>
        <v>Low</v>
      </c>
      <c r="H635" t="str" cm="1">
        <f t="array" ref="H635">_xlfn.IFS(F622&gt;8000,"Very High",F622&gt;5000,"High",F622&gt;3000,"Moderate",F622&lt;=3000,"Low")</f>
        <v>Low</v>
      </c>
      <c r="I635" s="25">
        <f t="shared" si="28"/>
        <v>387</v>
      </c>
      <c r="J635" t="str">
        <f t="shared" si="29"/>
        <v>Regular</v>
      </c>
    </row>
    <row r="636" spans="3:10" x14ac:dyDescent="0.25">
      <c r="C636" s="6" t="s">
        <v>10</v>
      </c>
      <c r="D636" s="6">
        <v>2</v>
      </c>
      <c r="E636" s="6">
        <v>291</v>
      </c>
      <c r="F636" s="6">
        <v>582</v>
      </c>
      <c r="G636" t="str">
        <f t="shared" si="27"/>
        <v>Low</v>
      </c>
      <c r="H636" t="str" cm="1">
        <f t="array" ref="H636">_xlfn.IFS(F623&gt;8000,"Very High",F623&gt;5000,"High",F623&gt;3000,"Moderate",F623&lt;=3000,"Low")</f>
        <v>Low</v>
      </c>
      <c r="I636" s="25">
        <f t="shared" si="28"/>
        <v>291</v>
      </c>
      <c r="J636" t="str">
        <f t="shared" si="29"/>
        <v>Regular</v>
      </c>
    </row>
    <row r="637" spans="3:10" x14ac:dyDescent="0.25">
      <c r="C637" s="7" t="s">
        <v>32</v>
      </c>
      <c r="D637" s="7">
        <v>2</v>
      </c>
      <c r="E637" s="7">
        <v>222</v>
      </c>
      <c r="F637" s="7">
        <v>444</v>
      </c>
      <c r="G637" t="str">
        <f t="shared" si="27"/>
        <v>Low</v>
      </c>
      <c r="H637" t="str" cm="1">
        <f t="array" ref="H637">_xlfn.IFS(F624&gt;8000,"Very High",F624&gt;5000,"High",F624&gt;3000,"Moderate",F624&lt;=3000,"Low")</f>
        <v>Low</v>
      </c>
      <c r="I637" s="25">
        <f t="shared" si="28"/>
        <v>222</v>
      </c>
      <c r="J637" t="str">
        <f t="shared" si="29"/>
        <v>Regular</v>
      </c>
    </row>
    <row r="638" spans="3:10" x14ac:dyDescent="0.25">
      <c r="C638" s="6" t="s">
        <v>32</v>
      </c>
      <c r="D638" s="6">
        <v>3</v>
      </c>
      <c r="E638" s="6">
        <v>281</v>
      </c>
      <c r="F638" s="6">
        <v>843</v>
      </c>
      <c r="G638" t="str">
        <f t="shared" si="27"/>
        <v>Low</v>
      </c>
      <c r="H638" t="str" cm="1">
        <f t="array" ref="H638">_xlfn.IFS(F625&gt;8000,"Very High",F625&gt;5000,"High",F625&gt;3000,"Moderate",F625&lt;=3000,"Low")</f>
        <v>Low</v>
      </c>
      <c r="I638" s="25">
        <f t="shared" si="28"/>
        <v>281</v>
      </c>
      <c r="J638" t="str">
        <f t="shared" si="29"/>
        <v>Regular</v>
      </c>
    </row>
    <row r="639" spans="3:10" x14ac:dyDescent="0.25">
      <c r="C639" s="7" t="s">
        <v>40</v>
      </c>
      <c r="D639" s="7">
        <v>4</v>
      </c>
      <c r="E639" s="7">
        <v>107</v>
      </c>
      <c r="F639" s="7">
        <v>428</v>
      </c>
      <c r="G639" t="str">
        <f t="shared" si="27"/>
        <v>Low</v>
      </c>
      <c r="H639" t="str" cm="1">
        <f t="array" ref="H639">_xlfn.IFS(F626&gt;8000,"Very High",F626&gt;5000,"High",F626&gt;3000,"Moderate",F626&lt;=3000,"Low")</f>
        <v>Low</v>
      </c>
      <c r="I639" s="25">
        <f t="shared" si="28"/>
        <v>107</v>
      </c>
      <c r="J639" t="str">
        <f t="shared" si="29"/>
        <v>Regular</v>
      </c>
    </row>
    <row r="640" spans="3:10" x14ac:dyDescent="0.25">
      <c r="C640" s="6" t="s">
        <v>37</v>
      </c>
      <c r="D640" s="6">
        <v>3</v>
      </c>
      <c r="E640" s="6">
        <v>252</v>
      </c>
      <c r="F640" s="6">
        <v>756</v>
      </c>
      <c r="G640" t="str">
        <f t="shared" si="27"/>
        <v>Low</v>
      </c>
      <c r="H640" t="str" cm="1">
        <f t="array" ref="H640">_xlfn.IFS(F627&gt;8000,"Very High",F627&gt;5000,"High",F627&gt;3000,"Moderate",F627&lt;=3000,"Low")</f>
        <v>Low</v>
      </c>
      <c r="I640" s="25">
        <f t="shared" si="28"/>
        <v>252</v>
      </c>
      <c r="J640" t="str">
        <f t="shared" si="29"/>
        <v>Regular</v>
      </c>
    </row>
    <row r="641" spans="3:10" x14ac:dyDescent="0.25">
      <c r="C641" s="7" t="s">
        <v>32</v>
      </c>
      <c r="D641" s="7">
        <v>3</v>
      </c>
      <c r="E641" s="7">
        <v>224</v>
      </c>
      <c r="F641" s="7">
        <v>672</v>
      </c>
      <c r="G641" t="str">
        <f t="shared" si="27"/>
        <v>Low</v>
      </c>
      <c r="H641" t="str" cm="1">
        <f t="array" ref="H641">_xlfn.IFS(F628&gt;8000,"Very High",F628&gt;5000,"High",F628&gt;3000,"Moderate",F628&lt;=3000,"Low")</f>
        <v>Low</v>
      </c>
      <c r="I641" s="25">
        <f t="shared" si="28"/>
        <v>224</v>
      </c>
      <c r="J641" t="str">
        <f t="shared" si="29"/>
        <v>Regular</v>
      </c>
    </row>
    <row r="642" spans="3:10" x14ac:dyDescent="0.25">
      <c r="C642" s="6" t="s">
        <v>10</v>
      </c>
      <c r="D642" s="6">
        <v>1</v>
      </c>
      <c r="E642" s="6">
        <v>288</v>
      </c>
      <c r="F642" s="6">
        <v>288</v>
      </c>
      <c r="G642" t="str">
        <f t="shared" si="27"/>
        <v>Low</v>
      </c>
      <c r="H642" t="str" cm="1">
        <f t="array" ref="H642">_xlfn.IFS(F629&gt;8000,"Very High",F629&gt;5000,"High",F629&gt;3000,"Moderate",F629&lt;=3000,"Low")</f>
        <v>Moderate</v>
      </c>
      <c r="I642" s="25">
        <f t="shared" si="28"/>
        <v>288</v>
      </c>
      <c r="J642" t="str">
        <f t="shared" si="29"/>
        <v>Regular</v>
      </c>
    </row>
    <row r="643" spans="3:10" x14ac:dyDescent="0.25">
      <c r="C643" s="7" t="s">
        <v>27</v>
      </c>
      <c r="D643" s="7">
        <v>3</v>
      </c>
      <c r="E643" s="7">
        <v>325</v>
      </c>
      <c r="F643" s="7">
        <v>975</v>
      </c>
      <c r="G643" t="str">
        <f t="shared" si="27"/>
        <v>Low</v>
      </c>
      <c r="H643" t="str" cm="1">
        <f t="array" ref="H643">_xlfn.IFS(F630&gt;8000,"Very High",F630&gt;5000,"High",F630&gt;3000,"Moderate",F630&lt;=3000,"Low")</f>
        <v>High</v>
      </c>
      <c r="I643" s="25">
        <f t="shared" si="28"/>
        <v>325</v>
      </c>
      <c r="J643" t="str">
        <f t="shared" si="29"/>
        <v>Regular</v>
      </c>
    </row>
    <row r="644" spans="3:10" x14ac:dyDescent="0.25">
      <c r="C644" s="6" t="s">
        <v>46</v>
      </c>
      <c r="D644" s="6">
        <v>2</v>
      </c>
      <c r="E644" s="6">
        <v>420</v>
      </c>
      <c r="F644" s="6">
        <v>840</v>
      </c>
      <c r="G644" t="str">
        <f t="shared" si="27"/>
        <v>Low</v>
      </c>
      <c r="H644" t="str" cm="1">
        <f t="array" ref="H644">_xlfn.IFS(F631&gt;8000,"Very High",F631&gt;5000,"High",F631&gt;3000,"Moderate",F631&lt;=3000,"Low")</f>
        <v>Low</v>
      </c>
      <c r="I644" s="25">
        <f t="shared" si="28"/>
        <v>420</v>
      </c>
      <c r="J644" t="str">
        <f t="shared" si="29"/>
        <v>Regular</v>
      </c>
    </row>
    <row r="645" spans="3:10" x14ac:dyDescent="0.25">
      <c r="C645" s="7" t="s">
        <v>37</v>
      </c>
      <c r="D645" s="7">
        <v>2</v>
      </c>
      <c r="E645" s="7">
        <v>289</v>
      </c>
      <c r="F645" s="7">
        <v>578</v>
      </c>
      <c r="G645" t="str">
        <f t="shared" si="27"/>
        <v>Low</v>
      </c>
      <c r="H645" t="str" cm="1">
        <f t="array" ref="H645">_xlfn.IFS(F632&gt;8000,"Very High",F632&gt;5000,"High",F632&gt;3000,"Moderate",F632&lt;=3000,"Low")</f>
        <v>Low</v>
      </c>
      <c r="I645" s="25">
        <f t="shared" si="28"/>
        <v>289</v>
      </c>
      <c r="J645" t="str">
        <f t="shared" si="29"/>
        <v>Regular</v>
      </c>
    </row>
    <row r="646" spans="3:10" x14ac:dyDescent="0.25">
      <c r="C646" s="6" t="s">
        <v>10</v>
      </c>
      <c r="D646" s="6">
        <v>1</v>
      </c>
      <c r="E646" s="6">
        <v>209</v>
      </c>
      <c r="F646" s="6">
        <v>209</v>
      </c>
      <c r="G646" t="str">
        <f t="shared" si="27"/>
        <v>Low</v>
      </c>
      <c r="H646" t="str" cm="1">
        <f t="array" ref="H646">_xlfn.IFS(F633&gt;8000,"Very High",F633&gt;5000,"High",F633&gt;3000,"Moderate",F633&lt;=3000,"Low")</f>
        <v>Low</v>
      </c>
      <c r="I646" s="25">
        <f t="shared" si="28"/>
        <v>209</v>
      </c>
      <c r="J646" t="str">
        <f t="shared" si="29"/>
        <v>Regular</v>
      </c>
    </row>
    <row r="647" spans="3:10" x14ac:dyDescent="0.25">
      <c r="C647" s="7" t="s">
        <v>35</v>
      </c>
      <c r="D647" s="7">
        <v>1</v>
      </c>
      <c r="E647" s="7">
        <v>473</v>
      </c>
      <c r="F647" s="7">
        <v>473</v>
      </c>
      <c r="G647" t="str">
        <f t="shared" si="27"/>
        <v>Low</v>
      </c>
      <c r="H647" t="str" cm="1">
        <f t="array" ref="H647">_xlfn.IFS(F634&gt;8000,"Very High",F634&gt;5000,"High",F634&gt;3000,"Moderate",F634&lt;=3000,"Low")</f>
        <v>Low</v>
      </c>
      <c r="I647" s="25">
        <f t="shared" si="28"/>
        <v>473</v>
      </c>
      <c r="J647" t="str">
        <f t="shared" si="29"/>
        <v>Regular</v>
      </c>
    </row>
    <row r="648" spans="3:10" x14ac:dyDescent="0.25">
      <c r="C648" s="6" t="s">
        <v>37</v>
      </c>
      <c r="D648" s="6">
        <v>1</v>
      </c>
      <c r="E648" s="6">
        <v>150</v>
      </c>
      <c r="F648" s="6">
        <v>150</v>
      </c>
      <c r="G648" t="str">
        <f t="shared" si="27"/>
        <v>Low</v>
      </c>
      <c r="H648" t="str" cm="1">
        <f t="array" ref="H648">_xlfn.IFS(F635&gt;8000,"Very High",F635&gt;5000,"High",F635&gt;3000,"Moderate",F635&lt;=3000,"Low")</f>
        <v>Low</v>
      </c>
      <c r="I648" s="25">
        <f t="shared" si="28"/>
        <v>150</v>
      </c>
      <c r="J648" t="str">
        <f t="shared" si="29"/>
        <v>Regular</v>
      </c>
    </row>
    <row r="649" spans="3:10" x14ac:dyDescent="0.25">
      <c r="C649" s="7" t="s">
        <v>40</v>
      </c>
      <c r="D649" s="7">
        <v>2</v>
      </c>
      <c r="E649" s="7">
        <v>247</v>
      </c>
      <c r="F649" s="7">
        <v>494</v>
      </c>
      <c r="G649" t="str">
        <f t="shared" si="27"/>
        <v>Low</v>
      </c>
      <c r="H649" t="str" cm="1">
        <f t="array" ref="H649">_xlfn.IFS(F636&gt;8000,"Very High",F636&gt;5000,"High",F636&gt;3000,"Moderate",F636&lt;=3000,"Low")</f>
        <v>Low</v>
      </c>
      <c r="I649" s="25">
        <f t="shared" si="28"/>
        <v>247</v>
      </c>
      <c r="J649" t="str">
        <f t="shared" si="29"/>
        <v>Regular</v>
      </c>
    </row>
    <row r="650" spans="3:10" x14ac:dyDescent="0.25">
      <c r="C650" s="6" t="s">
        <v>37</v>
      </c>
      <c r="D650" s="6">
        <v>2</v>
      </c>
      <c r="E650" s="6">
        <v>436</v>
      </c>
      <c r="F650" s="6">
        <v>872</v>
      </c>
      <c r="G650" t="str">
        <f t="shared" si="27"/>
        <v>Low</v>
      </c>
      <c r="H650" t="str" cm="1">
        <f t="array" ref="H650">_xlfn.IFS(F637&gt;8000,"Very High",F637&gt;5000,"High",F637&gt;3000,"Moderate",F637&lt;=3000,"Low")</f>
        <v>Low</v>
      </c>
      <c r="I650" s="25">
        <f t="shared" si="28"/>
        <v>436</v>
      </c>
      <c r="J650" t="str">
        <f t="shared" si="29"/>
        <v>Regular</v>
      </c>
    </row>
    <row r="651" spans="3:10" x14ac:dyDescent="0.25">
      <c r="C651" s="7" t="s">
        <v>10</v>
      </c>
      <c r="D651" s="7">
        <v>1</v>
      </c>
      <c r="E651" s="7">
        <v>252</v>
      </c>
      <c r="F651" s="7">
        <v>252</v>
      </c>
      <c r="G651" t="str">
        <f t="shared" si="27"/>
        <v>Low</v>
      </c>
      <c r="H651" t="str" cm="1">
        <f t="array" ref="H651">_xlfn.IFS(F638&gt;8000,"Very High",F638&gt;5000,"High",F638&gt;3000,"Moderate",F638&lt;=3000,"Low")</f>
        <v>Low</v>
      </c>
      <c r="I651" s="25">
        <f t="shared" si="28"/>
        <v>252</v>
      </c>
      <c r="J651" t="str">
        <f t="shared" si="29"/>
        <v>Regular</v>
      </c>
    </row>
    <row r="652" spans="3:10" x14ac:dyDescent="0.25">
      <c r="C652" s="6" t="s">
        <v>40</v>
      </c>
      <c r="D652" s="6">
        <v>2</v>
      </c>
      <c r="E652" s="6">
        <v>334</v>
      </c>
      <c r="F652" s="6">
        <v>668</v>
      </c>
      <c r="G652" t="str">
        <f t="shared" si="27"/>
        <v>Low</v>
      </c>
      <c r="H652" t="str" cm="1">
        <f t="array" ref="H652">_xlfn.IFS(F639&gt;8000,"Very High",F639&gt;5000,"High",F639&gt;3000,"Moderate",F639&lt;=3000,"Low")</f>
        <v>Low</v>
      </c>
      <c r="I652" s="25">
        <f t="shared" si="28"/>
        <v>334</v>
      </c>
      <c r="J652" t="str">
        <f t="shared" si="29"/>
        <v>Regular</v>
      </c>
    </row>
    <row r="653" spans="3:10" x14ac:dyDescent="0.25">
      <c r="C653" s="7" t="s">
        <v>40</v>
      </c>
      <c r="D653" s="7">
        <v>1</v>
      </c>
      <c r="E653" s="7">
        <v>164</v>
      </c>
      <c r="F653" s="7">
        <v>164</v>
      </c>
      <c r="G653" t="str">
        <f t="shared" si="27"/>
        <v>Low</v>
      </c>
      <c r="H653" t="str" cm="1">
        <f t="array" ref="H653">_xlfn.IFS(F640&gt;8000,"Very High",F640&gt;5000,"High",F640&gt;3000,"Moderate",F640&lt;=3000,"Low")</f>
        <v>Low</v>
      </c>
      <c r="I653" s="25">
        <f t="shared" si="28"/>
        <v>164</v>
      </c>
      <c r="J653" t="str">
        <f t="shared" si="29"/>
        <v>Regular</v>
      </c>
    </row>
    <row r="654" spans="3:10" x14ac:dyDescent="0.25">
      <c r="C654" s="6" t="s">
        <v>44</v>
      </c>
      <c r="D654" s="6">
        <v>3</v>
      </c>
      <c r="E654" s="6">
        <v>218</v>
      </c>
      <c r="F654" s="6">
        <v>654</v>
      </c>
      <c r="G654" t="str">
        <f t="shared" si="27"/>
        <v>Low</v>
      </c>
      <c r="H654" t="str" cm="1">
        <f t="array" ref="H654">_xlfn.IFS(F641&gt;8000,"Very High",F641&gt;5000,"High",F641&gt;3000,"Moderate",F641&lt;=3000,"Low")</f>
        <v>Low</v>
      </c>
      <c r="I654" s="25">
        <f t="shared" si="28"/>
        <v>218</v>
      </c>
      <c r="J654" t="str">
        <f t="shared" si="29"/>
        <v>Regular</v>
      </c>
    </row>
    <row r="655" spans="3:10" x14ac:dyDescent="0.25">
      <c r="C655" s="7" t="s">
        <v>37</v>
      </c>
      <c r="D655" s="7">
        <v>2</v>
      </c>
      <c r="E655" s="7">
        <v>379</v>
      </c>
      <c r="F655" s="7">
        <v>758</v>
      </c>
      <c r="G655" t="str">
        <f t="shared" si="27"/>
        <v>Low</v>
      </c>
      <c r="H655" t="str" cm="1">
        <f t="array" ref="H655">_xlfn.IFS(F642&gt;8000,"Very High",F642&gt;5000,"High",F642&gt;3000,"Moderate",F642&lt;=3000,"Low")</f>
        <v>Low</v>
      </c>
      <c r="I655" s="25">
        <f t="shared" si="28"/>
        <v>379</v>
      </c>
      <c r="J655" t="str">
        <f t="shared" si="29"/>
        <v>Regular</v>
      </c>
    </row>
    <row r="656" spans="3:10" x14ac:dyDescent="0.25">
      <c r="C656" s="6" t="s">
        <v>37</v>
      </c>
      <c r="D656" s="6">
        <v>2</v>
      </c>
      <c r="E656" s="6">
        <v>209</v>
      </c>
      <c r="F656" s="6">
        <v>418</v>
      </c>
      <c r="G656" t="str">
        <f t="shared" si="27"/>
        <v>Low</v>
      </c>
      <c r="H656" t="str" cm="1">
        <f t="array" ref="H656">_xlfn.IFS(F643&gt;8000,"Very High",F643&gt;5000,"High",F643&gt;3000,"Moderate",F643&lt;=3000,"Low")</f>
        <v>Low</v>
      </c>
      <c r="I656" s="25">
        <f t="shared" si="28"/>
        <v>209</v>
      </c>
      <c r="J656" t="str">
        <f t="shared" si="29"/>
        <v>Regular</v>
      </c>
    </row>
    <row r="657" spans="3:10" x14ac:dyDescent="0.25">
      <c r="C657" s="7" t="s">
        <v>10</v>
      </c>
      <c r="D657" s="7">
        <v>1</v>
      </c>
      <c r="E657" s="7">
        <v>356</v>
      </c>
      <c r="F657" s="7">
        <v>356</v>
      </c>
      <c r="G657" t="str">
        <f t="shared" ref="G657:G720" si="30">IF(F657&gt;5000, "High", "Low")</f>
        <v>Low</v>
      </c>
      <c r="H657" t="str" cm="1">
        <f t="array" ref="H657">_xlfn.IFS(F644&gt;8000,"Very High",F644&gt;5000,"High",F644&gt;3000,"Moderate",F644&lt;=3000,"Low")</f>
        <v>Low</v>
      </c>
      <c r="I657" s="25">
        <f t="shared" ref="I657:I720" si="31">IFERROR(F657/D657, "Error")</f>
        <v>356</v>
      </c>
      <c r="J657" t="str">
        <f t="shared" ref="J657:J720" si="32">IF(AND(D657&gt;10, E657&gt;500), "Bulk Order", "Regular")</f>
        <v>Regular</v>
      </c>
    </row>
    <row r="658" spans="3:10" x14ac:dyDescent="0.25">
      <c r="C658" s="6" t="s">
        <v>44</v>
      </c>
      <c r="D658" s="6">
        <v>3</v>
      </c>
      <c r="E658" s="6">
        <v>221</v>
      </c>
      <c r="F658" s="6">
        <v>663</v>
      </c>
      <c r="G658" t="str">
        <f t="shared" si="30"/>
        <v>Low</v>
      </c>
      <c r="H658" t="str" cm="1">
        <f t="array" ref="H658">_xlfn.IFS(F645&gt;8000,"Very High",F645&gt;5000,"High",F645&gt;3000,"Moderate",F645&lt;=3000,"Low")</f>
        <v>Low</v>
      </c>
      <c r="I658" s="25">
        <f t="shared" si="31"/>
        <v>221</v>
      </c>
      <c r="J658" t="str">
        <f t="shared" si="32"/>
        <v>Regular</v>
      </c>
    </row>
    <row r="659" spans="3:10" x14ac:dyDescent="0.25">
      <c r="C659" s="7" t="s">
        <v>27</v>
      </c>
      <c r="D659" s="7">
        <v>3</v>
      </c>
      <c r="E659" s="7">
        <v>433</v>
      </c>
      <c r="F659" s="7">
        <v>1299</v>
      </c>
      <c r="G659" t="str">
        <f t="shared" si="30"/>
        <v>Low</v>
      </c>
      <c r="H659" t="str" cm="1">
        <f t="array" ref="H659">_xlfn.IFS(F646&gt;8000,"Very High",F646&gt;5000,"High",F646&gt;3000,"Moderate",F646&lt;=3000,"Low")</f>
        <v>Low</v>
      </c>
      <c r="I659" s="25">
        <f t="shared" si="31"/>
        <v>433</v>
      </c>
      <c r="J659" t="str">
        <f t="shared" si="32"/>
        <v>Regular</v>
      </c>
    </row>
    <row r="660" spans="3:10" x14ac:dyDescent="0.25">
      <c r="C660" s="6" t="s">
        <v>27</v>
      </c>
      <c r="D660" s="6">
        <v>1</v>
      </c>
      <c r="E660" s="6">
        <v>143</v>
      </c>
      <c r="F660" s="6">
        <v>143</v>
      </c>
      <c r="G660" t="str">
        <f t="shared" si="30"/>
        <v>Low</v>
      </c>
      <c r="H660" t="str" cm="1">
        <f t="array" ref="H660">_xlfn.IFS(F647&gt;8000,"Very High",F647&gt;5000,"High",F647&gt;3000,"Moderate",F647&lt;=3000,"Low")</f>
        <v>Low</v>
      </c>
      <c r="I660" s="25">
        <f t="shared" si="31"/>
        <v>143</v>
      </c>
      <c r="J660" t="str">
        <f t="shared" si="32"/>
        <v>Regular</v>
      </c>
    </row>
    <row r="661" spans="3:10" x14ac:dyDescent="0.25">
      <c r="C661" s="7" t="s">
        <v>24</v>
      </c>
      <c r="D661" s="7">
        <v>2</v>
      </c>
      <c r="E661" s="7">
        <v>492</v>
      </c>
      <c r="F661" s="7">
        <v>984</v>
      </c>
      <c r="G661" t="str">
        <f t="shared" si="30"/>
        <v>Low</v>
      </c>
      <c r="H661" t="str" cm="1">
        <f t="array" ref="H661">_xlfn.IFS(F648&gt;8000,"Very High",F648&gt;5000,"High",F648&gt;3000,"Moderate",F648&lt;=3000,"Low")</f>
        <v>Low</v>
      </c>
      <c r="I661" s="25">
        <f t="shared" si="31"/>
        <v>492</v>
      </c>
      <c r="J661" t="str">
        <f t="shared" si="32"/>
        <v>Regular</v>
      </c>
    </row>
    <row r="662" spans="3:10" x14ac:dyDescent="0.25">
      <c r="C662" s="6" t="s">
        <v>32</v>
      </c>
      <c r="D662" s="6">
        <v>3</v>
      </c>
      <c r="E662" s="6">
        <v>498</v>
      </c>
      <c r="F662" s="6">
        <v>1494</v>
      </c>
      <c r="G662" t="str">
        <f t="shared" si="30"/>
        <v>Low</v>
      </c>
      <c r="H662" t="str" cm="1">
        <f t="array" ref="H662">_xlfn.IFS(F649&gt;8000,"Very High",F649&gt;5000,"High",F649&gt;3000,"Moderate",F649&lt;=3000,"Low")</f>
        <v>Low</v>
      </c>
      <c r="I662" s="25">
        <f t="shared" si="31"/>
        <v>498</v>
      </c>
      <c r="J662" t="str">
        <f t="shared" si="32"/>
        <v>Regular</v>
      </c>
    </row>
    <row r="663" spans="3:10" x14ac:dyDescent="0.25">
      <c r="C663" s="7" t="s">
        <v>37</v>
      </c>
      <c r="D663" s="7">
        <v>2</v>
      </c>
      <c r="E663" s="7">
        <v>318</v>
      </c>
      <c r="F663" s="7">
        <v>636</v>
      </c>
      <c r="G663" t="str">
        <f t="shared" si="30"/>
        <v>Low</v>
      </c>
      <c r="H663" t="str" cm="1">
        <f t="array" ref="H663">_xlfn.IFS(F650&gt;8000,"Very High",F650&gt;5000,"High",F650&gt;3000,"Moderate",F650&lt;=3000,"Low")</f>
        <v>Low</v>
      </c>
      <c r="I663" s="25">
        <f t="shared" si="31"/>
        <v>318</v>
      </c>
      <c r="J663" t="str">
        <f t="shared" si="32"/>
        <v>Regular</v>
      </c>
    </row>
    <row r="664" spans="3:10" x14ac:dyDescent="0.25">
      <c r="C664" s="6" t="s">
        <v>32</v>
      </c>
      <c r="D664" s="6">
        <v>3</v>
      </c>
      <c r="E664" s="6">
        <v>397</v>
      </c>
      <c r="F664" s="6">
        <v>1191</v>
      </c>
      <c r="G664" t="str">
        <f t="shared" si="30"/>
        <v>Low</v>
      </c>
      <c r="H664" t="str" cm="1">
        <f t="array" ref="H664">_xlfn.IFS(F651&gt;8000,"Very High",F651&gt;5000,"High",F651&gt;3000,"Moderate",F651&lt;=3000,"Low")</f>
        <v>Low</v>
      </c>
      <c r="I664" s="25">
        <f t="shared" si="31"/>
        <v>397</v>
      </c>
      <c r="J664" t="str">
        <f t="shared" si="32"/>
        <v>Regular</v>
      </c>
    </row>
    <row r="665" spans="3:10" x14ac:dyDescent="0.25">
      <c r="C665" s="7" t="s">
        <v>44</v>
      </c>
      <c r="D665" s="7">
        <v>1</v>
      </c>
      <c r="E665" s="7">
        <v>360</v>
      </c>
      <c r="F665" s="7">
        <v>360</v>
      </c>
      <c r="G665" t="str">
        <f t="shared" si="30"/>
        <v>Low</v>
      </c>
      <c r="H665" t="str" cm="1">
        <f t="array" ref="H665">_xlfn.IFS(F652&gt;8000,"Very High",F652&gt;5000,"High",F652&gt;3000,"Moderate",F652&lt;=3000,"Low")</f>
        <v>Low</v>
      </c>
      <c r="I665" s="25">
        <f t="shared" si="31"/>
        <v>360</v>
      </c>
      <c r="J665" t="str">
        <f t="shared" si="32"/>
        <v>Regular</v>
      </c>
    </row>
    <row r="666" spans="3:10" x14ac:dyDescent="0.25">
      <c r="C666" s="6" t="s">
        <v>10</v>
      </c>
      <c r="D666" s="6">
        <v>1</v>
      </c>
      <c r="E666" s="6">
        <v>461</v>
      </c>
      <c r="F666" s="6">
        <v>461</v>
      </c>
      <c r="G666" t="str">
        <f t="shared" si="30"/>
        <v>Low</v>
      </c>
      <c r="H666" t="str" cm="1">
        <f t="array" ref="H666">_xlfn.IFS(F653&gt;8000,"Very High",F653&gt;5000,"High",F653&gt;3000,"Moderate",F653&lt;=3000,"Low")</f>
        <v>Low</v>
      </c>
      <c r="I666" s="25">
        <f t="shared" si="31"/>
        <v>461</v>
      </c>
      <c r="J666" t="str">
        <f t="shared" si="32"/>
        <v>Regular</v>
      </c>
    </row>
    <row r="667" spans="3:10" x14ac:dyDescent="0.25">
      <c r="C667" s="7" t="s">
        <v>29</v>
      </c>
      <c r="D667" s="7">
        <v>3</v>
      </c>
      <c r="E667" s="7">
        <v>132</v>
      </c>
      <c r="F667" s="7">
        <v>396</v>
      </c>
      <c r="G667" t="str">
        <f t="shared" si="30"/>
        <v>Low</v>
      </c>
      <c r="H667" t="str" cm="1">
        <f t="array" ref="H667">_xlfn.IFS(F654&gt;8000,"Very High",F654&gt;5000,"High",F654&gt;3000,"Moderate",F654&lt;=3000,"Low")</f>
        <v>Low</v>
      </c>
      <c r="I667" s="25">
        <f t="shared" si="31"/>
        <v>132</v>
      </c>
      <c r="J667" t="str">
        <f t="shared" si="32"/>
        <v>Regular</v>
      </c>
    </row>
    <row r="668" spans="3:10" x14ac:dyDescent="0.25">
      <c r="C668" s="6" t="s">
        <v>37</v>
      </c>
      <c r="D668" s="6">
        <v>2</v>
      </c>
      <c r="E668" s="6">
        <v>215</v>
      </c>
      <c r="F668" s="6">
        <v>430</v>
      </c>
      <c r="G668" t="str">
        <f t="shared" si="30"/>
        <v>Low</v>
      </c>
      <c r="H668" t="str" cm="1">
        <f t="array" ref="H668">_xlfn.IFS(F655&gt;8000,"Very High",F655&gt;5000,"High",F655&gt;3000,"Moderate",F655&lt;=3000,"Low")</f>
        <v>Low</v>
      </c>
      <c r="I668" s="25">
        <f t="shared" si="31"/>
        <v>215</v>
      </c>
      <c r="J668" t="str">
        <f t="shared" si="32"/>
        <v>Regular</v>
      </c>
    </row>
    <row r="669" spans="3:10" x14ac:dyDescent="0.25">
      <c r="C669" s="7" t="s">
        <v>44</v>
      </c>
      <c r="D669" s="7">
        <v>24</v>
      </c>
      <c r="E669" s="7">
        <v>236</v>
      </c>
      <c r="F669" s="7">
        <v>5664</v>
      </c>
      <c r="G669" t="str">
        <f t="shared" si="30"/>
        <v>High</v>
      </c>
      <c r="H669" t="str" cm="1">
        <f t="array" ref="H669">_xlfn.IFS(F656&gt;8000,"Very High",F656&gt;5000,"High",F656&gt;3000,"Moderate",F656&lt;=3000,"Low")</f>
        <v>Low</v>
      </c>
      <c r="I669" s="25">
        <f t="shared" si="31"/>
        <v>236</v>
      </c>
      <c r="J669" t="str">
        <f t="shared" si="32"/>
        <v>Regular</v>
      </c>
    </row>
    <row r="670" spans="3:10" x14ac:dyDescent="0.25">
      <c r="C670" s="6" t="s">
        <v>27</v>
      </c>
      <c r="D670" s="6">
        <v>2</v>
      </c>
      <c r="E670" s="6">
        <v>446</v>
      </c>
      <c r="F670" s="6">
        <v>892</v>
      </c>
      <c r="G670" t="str">
        <f t="shared" si="30"/>
        <v>Low</v>
      </c>
      <c r="H670" t="str" cm="1">
        <f t="array" ref="H670">_xlfn.IFS(F657&gt;8000,"Very High",F657&gt;5000,"High",F657&gt;3000,"Moderate",F657&lt;=3000,"Low")</f>
        <v>Low</v>
      </c>
      <c r="I670" s="25">
        <f t="shared" si="31"/>
        <v>446</v>
      </c>
      <c r="J670" t="str">
        <f t="shared" si="32"/>
        <v>Regular</v>
      </c>
    </row>
    <row r="671" spans="3:10" x14ac:dyDescent="0.25">
      <c r="C671" s="7" t="s">
        <v>10</v>
      </c>
      <c r="D671" s="7">
        <v>2</v>
      </c>
      <c r="E671" s="7">
        <v>183</v>
      </c>
      <c r="F671" s="7">
        <v>366</v>
      </c>
      <c r="G671" t="str">
        <f t="shared" si="30"/>
        <v>Low</v>
      </c>
      <c r="H671" t="str" cm="1">
        <f t="array" ref="H671">_xlfn.IFS(F658&gt;8000,"Very High",F658&gt;5000,"High",F658&gt;3000,"Moderate",F658&lt;=3000,"Low")</f>
        <v>Low</v>
      </c>
      <c r="I671" s="25">
        <f t="shared" si="31"/>
        <v>183</v>
      </c>
      <c r="J671" t="str">
        <f t="shared" si="32"/>
        <v>Regular</v>
      </c>
    </row>
    <row r="672" spans="3:10" x14ac:dyDescent="0.25">
      <c r="C672" s="6" t="s">
        <v>27</v>
      </c>
      <c r="D672" s="6">
        <v>3</v>
      </c>
      <c r="E672" s="6">
        <v>489</v>
      </c>
      <c r="F672" s="6">
        <v>1467</v>
      </c>
      <c r="G672" t="str">
        <f t="shared" si="30"/>
        <v>Low</v>
      </c>
      <c r="H672" t="str" cm="1">
        <f t="array" ref="H672">_xlfn.IFS(F659&gt;8000,"Very High",F659&gt;5000,"High",F659&gt;3000,"Moderate",F659&lt;=3000,"Low")</f>
        <v>Low</v>
      </c>
      <c r="I672" s="25">
        <f t="shared" si="31"/>
        <v>489</v>
      </c>
      <c r="J672" t="str">
        <f t="shared" si="32"/>
        <v>Regular</v>
      </c>
    </row>
    <row r="673" spans="3:10" x14ac:dyDescent="0.25">
      <c r="C673" s="7" t="s">
        <v>29</v>
      </c>
      <c r="D673" s="7">
        <v>3</v>
      </c>
      <c r="E673" s="7">
        <v>360</v>
      </c>
      <c r="F673" s="7">
        <v>1080</v>
      </c>
      <c r="G673" t="str">
        <f t="shared" si="30"/>
        <v>Low</v>
      </c>
      <c r="H673" t="str" cm="1">
        <f t="array" ref="H673">_xlfn.IFS(F660&gt;8000,"Very High",F660&gt;5000,"High",F660&gt;3000,"Moderate",F660&lt;=3000,"Low")</f>
        <v>Low</v>
      </c>
      <c r="I673" s="25">
        <f t="shared" si="31"/>
        <v>360</v>
      </c>
      <c r="J673" t="str">
        <f t="shared" si="32"/>
        <v>Regular</v>
      </c>
    </row>
    <row r="674" spans="3:10" x14ac:dyDescent="0.25">
      <c r="C674" s="6" t="s">
        <v>29</v>
      </c>
      <c r="D674" s="6">
        <v>3</v>
      </c>
      <c r="E674" s="6">
        <v>436</v>
      </c>
      <c r="F674" s="6">
        <v>1308</v>
      </c>
      <c r="G674" t="str">
        <f t="shared" si="30"/>
        <v>Low</v>
      </c>
      <c r="H674" t="str" cm="1">
        <f t="array" ref="H674">_xlfn.IFS(F661&gt;8000,"Very High",F661&gt;5000,"High",F661&gt;3000,"Moderate",F661&lt;=3000,"Low")</f>
        <v>Low</v>
      </c>
      <c r="I674" s="25">
        <f t="shared" si="31"/>
        <v>436</v>
      </c>
      <c r="J674" t="str">
        <f t="shared" si="32"/>
        <v>Regular</v>
      </c>
    </row>
    <row r="675" spans="3:10" x14ac:dyDescent="0.25">
      <c r="C675" s="7" t="s">
        <v>14</v>
      </c>
      <c r="D675" s="7">
        <v>1</v>
      </c>
      <c r="E675" s="7">
        <v>324</v>
      </c>
      <c r="F675" s="7">
        <v>324</v>
      </c>
      <c r="G675" t="str">
        <f t="shared" si="30"/>
        <v>Low</v>
      </c>
      <c r="H675" t="str" cm="1">
        <f t="array" ref="H675">_xlfn.IFS(F662&gt;8000,"Very High",F662&gt;5000,"High",F662&gt;3000,"Moderate",F662&lt;=3000,"Low")</f>
        <v>Low</v>
      </c>
      <c r="I675" s="25">
        <f t="shared" si="31"/>
        <v>324</v>
      </c>
      <c r="J675" t="str">
        <f t="shared" si="32"/>
        <v>Regular</v>
      </c>
    </row>
    <row r="676" spans="3:10" x14ac:dyDescent="0.25">
      <c r="C676" s="6" t="s">
        <v>40</v>
      </c>
      <c r="D676" s="6">
        <v>1</v>
      </c>
      <c r="E676" s="6">
        <v>200</v>
      </c>
      <c r="F676" s="6">
        <v>200</v>
      </c>
      <c r="G676" t="str">
        <f t="shared" si="30"/>
        <v>Low</v>
      </c>
      <c r="H676" t="str" cm="1">
        <f t="array" ref="H676">_xlfn.IFS(F663&gt;8000,"Very High",F663&gt;5000,"High",F663&gt;3000,"Moderate",F663&lt;=3000,"Low")</f>
        <v>Low</v>
      </c>
      <c r="I676" s="25">
        <f t="shared" si="31"/>
        <v>200</v>
      </c>
      <c r="J676" t="str">
        <f t="shared" si="32"/>
        <v>Regular</v>
      </c>
    </row>
    <row r="677" spans="3:10" x14ac:dyDescent="0.25">
      <c r="C677" s="7" t="s">
        <v>24</v>
      </c>
      <c r="D677" s="7">
        <v>1</v>
      </c>
      <c r="E677" s="7">
        <v>290</v>
      </c>
      <c r="F677" s="7">
        <v>290</v>
      </c>
      <c r="G677" t="str">
        <f t="shared" si="30"/>
        <v>Low</v>
      </c>
      <c r="H677" t="str" cm="1">
        <f t="array" ref="H677">_xlfn.IFS(F664&gt;8000,"Very High",F664&gt;5000,"High",F664&gt;3000,"Moderate",F664&lt;=3000,"Low")</f>
        <v>Low</v>
      </c>
      <c r="I677" s="25">
        <f t="shared" si="31"/>
        <v>290</v>
      </c>
      <c r="J677" t="str">
        <f t="shared" si="32"/>
        <v>Regular</v>
      </c>
    </row>
    <row r="678" spans="3:10" x14ac:dyDescent="0.25">
      <c r="C678" s="6" t="s">
        <v>37</v>
      </c>
      <c r="D678" s="6">
        <v>3</v>
      </c>
      <c r="E678" s="6">
        <v>398</v>
      </c>
      <c r="F678" s="6">
        <v>1194</v>
      </c>
      <c r="G678" t="str">
        <f t="shared" si="30"/>
        <v>Low</v>
      </c>
      <c r="H678" t="str" cm="1">
        <f t="array" ref="H678">_xlfn.IFS(F665&gt;8000,"Very High",F665&gt;5000,"High",F665&gt;3000,"Moderate",F665&lt;=3000,"Low")</f>
        <v>Low</v>
      </c>
      <c r="I678" s="25">
        <f t="shared" si="31"/>
        <v>398</v>
      </c>
      <c r="J678" t="str">
        <f t="shared" si="32"/>
        <v>Regular</v>
      </c>
    </row>
    <row r="679" spans="3:10" x14ac:dyDescent="0.25">
      <c r="C679" s="7" t="s">
        <v>40</v>
      </c>
      <c r="D679" s="7">
        <v>2</v>
      </c>
      <c r="E679" s="7">
        <v>176</v>
      </c>
      <c r="F679" s="7">
        <v>352</v>
      </c>
      <c r="G679" t="str">
        <f t="shared" si="30"/>
        <v>Low</v>
      </c>
      <c r="H679" t="str" cm="1">
        <f t="array" ref="H679">_xlfn.IFS(F666&gt;8000,"Very High",F666&gt;5000,"High",F666&gt;3000,"Moderate",F666&lt;=3000,"Low")</f>
        <v>Low</v>
      </c>
      <c r="I679" s="25">
        <f t="shared" si="31"/>
        <v>176</v>
      </c>
      <c r="J679" t="str">
        <f t="shared" si="32"/>
        <v>Regular</v>
      </c>
    </row>
    <row r="680" spans="3:10" x14ac:dyDescent="0.25">
      <c r="C680" s="6" t="s">
        <v>29</v>
      </c>
      <c r="D680" s="6">
        <v>4</v>
      </c>
      <c r="E680" s="6">
        <v>371</v>
      </c>
      <c r="F680" s="6">
        <v>1484</v>
      </c>
      <c r="G680" t="str">
        <f t="shared" si="30"/>
        <v>Low</v>
      </c>
      <c r="H680" t="str" cm="1">
        <f t="array" ref="H680">_xlfn.IFS(F667&gt;8000,"Very High",F667&gt;5000,"High",F667&gt;3000,"Moderate",F667&lt;=3000,"Low")</f>
        <v>Low</v>
      </c>
      <c r="I680" s="25">
        <f t="shared" si="31"/>
        <v>371</v>
      </c>
      <c r="J680" t="str">
        <f t="shared" si="32"/>
        <v>Regular</v>
      </c>
    </row>
    <row r="681" spans="3:10" x14ac:dyDescent="0.25">
      <c r="C681" s="7" t="s">
        <v>44</v>
      </c>
      <c r="D681" s="7">
        <v>2</v>
      </c>
      <c r="E681" s="7">
        <v>263</v>
      </c>
      <c r="F681" s="7">
        <v>526</v>
      </c>
      <c r="G681" t="str">
        <f t="shared" si="30"/>
        <v>Low</v>
      </c>
      <c r="H681" t="str" cm="1">
        <f t="array" ref="H681">_xlfn.IFS(F668&gt;8000,"Very High",F668&gt;5000,"High",F668&gt;3000,"Moderate",F668&lt;=3000,"Low")</f>
        <v>Low</v>
      </c>
      <c r="I681" s="25">
        <f t="shared" si="31"/>
        <v>263</v>
      </c>
      <c r="J681" t="str">
        <f t="shared" si="32"/>
        <v>Regular</v>
      </c>
    </row>
    <row r="682" spans="3:10" x14ac:dyDescent="0.25">
      <c r="C682" s="6" t="s">
        <v>24</v>
      </c>
      <c r="D682" s="6">
        <v>3</v>
      </c>
      <c r="E682" s="6">
        <v>129</v>
      </c>
      <c r="F682" s="6">
        <v>387</v>
      </c>
      <c r="G682" t="str">
        <f t="shared" si="30"/>
        <v>Low</v>
      </c>
      <c r="H682" t="str" cm="1">
        <f t="array" ref="H682">_xlfn.IFS(F669&gt;8000,"Very High",F669&gt;5000,"High",F669&gt;3000,"Moderate",F669&lt;=3000,"Low")</f>
        <v>High</v>
      </c>
      <c r="I682" s="25">
        <f t="shared" si="31"/>
        <v>129</v>
      </c>
      <c r="J682" t="str">
        <f t="shared" si="32"/>
        <v>Regular</v>
      </c>
    </row>
    <row r="683" spans="3:10" x14ac:dyDescent="0.25">
      <c r="C683" s="7" t="s">
        <v>44</v>
      </c>
      <c r="D683" s="7">
        <v>1</v>
      </c>
      <c r="E683" s="7">
        <v>170</v>
      </c>
      <c r="F683" s="7">
        <v>170</v>
      </c>
      <c r="G683" t="str">
        <f t="shared" si="30"/>
        <v>Low</v>
      </c>
      <c r="H683" t="str" cm="1">
        <f t="array" ref="H683">_xlfn.IFS(F670&gt;8000,"Very High",F670&gt;5000,"High",F670&gt;3000,"Moderate",F670&lt;=3000,"Low")</f>
        <v>Low</v>
      </c>
      <c r="I683" s="25">
        <f t="shared" si="31"/>
        <v>170</v>
      </c>
      <c r="J683" t="str">
        <f t="shared" si="32"/>
        <v>Regular</v>
      </c>
    </row>
    <row r="684" spans="3:10" x14ac:dyDescent="0.25">
      <c r="C684" s="6" t="s">
        <v>40</v>
      </c>
      <c r="D684" s="6">
        <v>2</v>
      </c>
      <c r="E684" s="6">
        <v>401</v>
      </c>
      <c r="F684" s="6">
        <v>802</v>
      </c>
      <c r="G684" t="str">
        <f t="shared" si="30"/>
        <v>Low</v>
      </c>
      <c r="H684" t="str" cm="1">
        <f t="array" ref="H684">_xlfn.IFS(F671&gt;8000,"Very High",F671&gt;5000,"High",F671&gt;3000,"Moderate",F671&lt;=3000,"Low")</f>
        <v>Low</v>
      </c>
      <c r="I684" s="25">
        <f t="shared" si="31"/>
        <v>401</v>
      </c>
      <c r="J684" t="str">
        <f t="shared" si="32"/>
        <v>Regular</v>
      </c>
    </row>
    <row r="685" spans="3:10" x14ac:dyDescent="0.25">
      <c r="C685" s="7" t="s">
        <v>40</v>
      </c>
      <c r="D685" s="7">
        <v>2</v>
      </c>
      <c r="E685" s="7">
        <v>117</v>
      </c>
      <c r="F685" s="7">
        <v>234</v>
      </c>
      <c r="G685" t="str">
        <f t="shared" si="30"/>
        <v>Low</v>
      </c>
      <c r="H685" t="str" cm="1">
        <f t="array" ref="H685">_xlfn.IFS(F672&gt;8000,"Very High",F672&gt;5000,"High",F672&gt;3000,"Moderate",F672&lt;=3000,"Low")</f>
        <v>Low</v>
      </c>
      <c r="I685" s="25">
        <f t="shared" si="31"/>
        <v>117</v>
      </c>
      <c r="J685" t="str">
        <f t="shared" si="32"/>
        <v>Regular</v>
      </c>
    </row>
    <row r="686" spans="3:10" x14ac:dyDescent="0.25">
      <c r="C686" s="6" t="s">
        <v>10</v>
      </c>
      <c r="D686" s="6">
        <v>1</v>
      </c>
      <c r="E686" s="6">
        <v>120</v>
      </c>
      <c r="F686" s="6">
        <v>120</v>
      </c>
      <c r="G686" t="str">
        <f t="shared" si="30"/>
        <v>Low</v>
      </c>
      <c r="H686" t="str" cm="1">
        <f t="array" ref="H686">_xlfn.IFS(F673&gt;8000,"Very High",F673&gt;5000,"High",F673&gt;3000,"Moderate",F673&lt;=3000,"Low")</f>
        <v>Low</v>
      </c>
      <c r="I686" s="25">
        <f t="shared" si="31"/>
        <v>120</v>
      </c>
      <c r="J686" t="str">
        <f t="shared" si="32"/>
        <v>Regular</v>
      </c>
    </row>
    <row r="687" spans="3:10" x14ac:dyDescent="0.25">
      <c r="C687" s="7" t="s">
        <v>37</v>
      </c>
      <c r="D687" s="7">
        <v>1</v>
      </c>
      <c r="E687" s="7">
        <v>405</v>
      </c>
      <c r="F687" s="7">
        <v>405</v>
      </c>
      <c r="G687" t="str">
        <f t="shared" si="30"/>
        <v>Low</v>
      </c>
      <c r="H687" t="str" cm="1">
        <f t="array" ref="H687">_xlfn.IFS(F674&gt;8000,"Very High",F674&gt;5000,"High",F674&gt;3000,"Moderate",F674&lt;=3000,"Low")</f>
        <v>Low</v>
      </c>
      <c r="I687" s="25">
        <f t="shared" si="31"/>
        <v>405</v>
      </c>
      <c r="J687" t="str">
        <f t="shared" si="32"/>
        <v>Regular</v>
      </c>
    </row>
    <row r="688" spans="3:10" x14ac:dyDescent="0.25">
      <c r="C688" s="6" t="s">
        <v>27</v>
      </c>
      <c r="D688" s="6">
        <v>4</v>
      </c>
      <c r="E688" s="6">
        <v>421</v>
      </c>
      <c r="F688" s="6">
        <v>1684</v>
      </c>
      <c r="G688" t="str">
        <f t="shared" si="30"/>
        <v>Low</v>
      </c>
      <c r="H688" t="str" cm="1">
        <f t="array" ref="H688">_xlfn.IFS(F675&gt;8000,"Very High",F675&gt;5000,"High",F675&gt;3000,"Moderate",F675&lt;=3000,"Low")</f>
        <v>Low</v>
      </c>
      <c r="I688" s="25">
        <f t="shared" si="31"/>
        <v>421</v>
      </c>
      <c r="J688" t="str">
        <f t="shared" si="32"/>
        <v>Regular</v>
      </c>
    </row>
    <row r="689" spans="3:10" x14ac:dyDescent="0.25">
      <c r="C689" s="7" t="s">
        <v>32</v>
      </c>
      <c r="D689" s="7">
        <v>2</v>
      </c>
      <c r="E689" s="7">
        <v>485</v>
      </c>
      <c r="F689" s="7">
        <v>970</v>
      </c>
      <c r="G689" t="str">
        <f t="shared" si="30"/>
        <v>Low</v>
      </c>
      <c r="H689" t="str" cm="1">
        <f t="array" ref="H689">_xlfn.IFS(F676&gt;8000,"Very High",F676&gt;5000,"High",F676&gt;3000,"Moderate",F676&lt;=3000,"Low")</f>
        <v>Low</v>
      </c>
      <c r="I689" s="25">
        <f t="shared" si="31"/>
        <v>485</v>
      </c>
      <c r="J689" t="str">
        <f t="shared" si="32"/>
        <v>Regular</v>
      </c>
    </row>
    <row r="690" spans="3:10" x14ac:dyDescent="0.25">
      <c r="C690" s="6" t="s">
        <v>27</v>
      </c>
      <c r="D690" s="6">
        <v>1</v>
      </c>
      <c r="E690" s="6">
        <v>193</v>
      </c>
      <c r="F690" s="6">
        <v>193</v>
      </c>
      <c r="G690" t="str">
        <f t="shared" si="30"/>
        <v>Low</v>
      </c>
      <c r="H690" t="str" cm="1">
        <f t="array" ref="H690">_xlfn.IFS(F677&gt;8000,"Very High",F677&gt;5000,"High",F677&gt;3000,"Moderate",F677&lt;=3000,"Low")</f>
        <v>Low</v>
      </c>
      <c r="I690" s="25">
        <f t="shared" si="31"/>
        <v>193</v>
      </c>
      <c r="J690" t="str">
        <f t="shared" si="32"/>
        <v>Regular</v>
      </c>
    </row>
    <row r="691" spans="3:10" x14ac:dyDescent="0.25">
      <c r="C691" s="7" t="s">
        <v>40</v>
      </c>
      <c r="D691" s="7">
        <v>2</v>
      </c>
      <c r="E691" s="7">
        <v>404</v>
      </c>
      <c r="F691" s="7">
        <v>808</v>
      </c>
      <c r="G691" t="str">
        <f t="shared" si="30"/>
        <v>Low</v>
      </c>
      <c r="H691" t="str" cm="1">
        <f t="array" ref="H691">_xlfn.IFS(F678&gt;8000,"Very High",F678&gt;5000,"High",F678&gt;3000,"Moderate",F678&lt;=3000,"Low")</f>
        <v>Low</v>
      </c>
      <c r="I691" s="25">
        <f t="shared" si="31"/>
        <v>404</v>
      </c>
      <c r="J691" t="str">
        <f t="shared" si="32"/>
        <v>Regular</v>
      </c>
    </row>
    <row r="692" spans="3:10" x14ac:dyDescent="0.25">
      <c r="C692" s="6" t="s">
        <v>44</v>
      </c>
      <c r="D692" s="6">
        <v>2</v>
      </c>
      <c r="E692" s="6">
        <v>181</v>
      </c>
      <c r="F692" s="6">
        <v>362</v>
      </c>
      <c r="G692" t="str">
        <f t="shared" si="30"/>
        <v>Low</v>
      </c>
      <c r="H692" t="str" cm="1">
        <f t="array" ref="H692">_xlfn.IFS(F679&gt;8000,"Very High",F679&gt;5000,"High",F679&gt;3000,"Moderate",F679&lt;=3000,"Low")</f>
        <v>Low</v>
      </c>
      <c r="I692" s="25">
        <f t="shared" si="31"/>
        <v>181</v>
      </c>
      <c r="J692" t="str">
        <f t="shared" si="32"/>
        <v>Regular</v>
      </c>
    </row>
    <row r="693" spans="3:10" x14ac:dyDescent="0.25">
      <c r="C693" s="7" t="s">
        <v>46</v>
      </c>
      <c r="D693" s="7">
        <v>1</v>
      </c>
      <c r="E693" s="7">
        <v>365</v>
      </c>
      <c r="F693" s="7">
        <v>365</v>
      </c>
      <c r="G693" t="str">
        <f t="shared" si="30"/>
        <v>Low</v>
      </c>
      <c r="H693" t="str" cm="1">
        <f t="array" ref="H693">_xlfn.IFS(F680&gt;8000,"Very High",F680&gt;5000,"High",F680&gt;3000,"Moderate",F680&lt;=3000,"Low")</f>
        <v>Low</v>
      </c>
      <c r="I693" s="25">
        <f t="shared" si="31"/>
        <v>365</v>
      </c>
      <c r="J693" t="str">
        <f t="shared" si="32"/>
        <v>Regular</v>
      </c>
    </row>
    <row r="694" spans="3:10" x14ac:dyDescent="0.25">
      <c r="C694" s="6" t="s">
        <v>10</v>
      </c>
      <c r="D694" s="6">
        <v>1</v>
      </c>
      <c r="E694" s="6">
        <v>105</v>
      </c>
      <c r="F694" s="6">
        <v>105</v>
      </c>
      <c r="G694" t="str">
        <f t="shared" si="30"/>
        <v>Low</v>
      </c>
      <c r="H694" t="str" cm="1">
        <f t="array" ref="H694">_xlfn.IFS(F681&gt;8000,"Very High",F681&gt;5000,"High",F681&gt;3000,"Moderate",F681&lt;=3000,"Low")</f>
        <v>Low</v>
      </c>
      <c r="I694" s="25">
        <f t="shared" si="31"/>
        <v>105</v>
      </c>
      <c r="J694" t="str">
        <f t="shared" si="32"/>
        <v>Regular</v>
      </c>
    </row>
    <row r="695" spans="3:10" x14ac:dyDescent="0.25">
      <c r="C695" s="7" t="s">
        <v>37</v>
      </c>
      <c r="D695" s="7">
        <v>2</v>
      </c>
      <c r="E695" s="7">
        <v>350</v>
      </c>
      <c r="F695" s="7">
        <v>700</v>
      </c>
      <c r="G695" t="str">
        <f t="shared" si="30"/>
        <v>Low</v>
      </c>
      <c r="H695" t="str" cm="1">
        <f t="array" ref="H695">_xlfn.IFS(F682&gt;8000,"Very High",F682&gt;5000,"High",F682&gt;3000,"Moderate",F682&lt;=3000,"Low")</f>
        <v>Low</v>
      </c>
      <c r="I695" s="25">
        <f t="shared" si="31"/>
        <v>350</v>
      </c>
      <c r="J695" t="str">
        <f t="shared" si="32"/>
        <v>Regular</v>
      </c>
    </row>
    <row r="696" spans="3:10" x14ac:dyDescent="0.25">
      <c r="C696" s="6" t="s">
        <v>40</v>
      </c>
      <c r="D696" s="6">
        <v>2</v>
      </c>
      <c r="E696" s="6">
        <v>381</v>
      </c>
      <c r="F696" s="6">
        <v>762</v>
      </c>
      <c r="G696" t="str">
        <f t="shared" si="30"/>
        <v>Low</v>
      </c>
      <c r="H696" t="str" cm="1">
        <f t="array" ref="H696">_xlfn.IFS(F683&gt;8000,"Very High",F683&gt;5000,"High",F683&gt;3000,"Moderate",F683&lt;=3000,"Low")</f>
        <v>Low</v>
      </c>
      <c r="I696" s="25">
        <f t="shared" si="31"/>
        <v>381</v>
      </c>
      <c r="J696" t="str">
        <f t="shared" si="32"/>
        <v>Regular</v>
      </c>
    </row>
    <row r="697" spans="3:10" x14ac:dyDescent="0.25">
      <c r="C697" s="7" t="s">
        <v>40</v>
      </c>
      <c r="D697" s="7">
        <v>2</v>
      </c>
      <c r="E697" s="7">
        <v>257</v>
      </c>
      <c r="F697" s="7">
        <v>514</v>
      </c>
      <c r="G697" t="str">
        <f t="shared" si="30"/>
        <v>Low</v>
      </c>
      <c r="H697" t="str" cm="1">
        <f t="array" ref="H697">_xlfn.IFS(F684&gt;8000,"Very High",F684&gt;5000,"High",F684&gt;3000,"Moderate",F684&lt;=3000,"Low")</f>
        <v>Low</v>
      </c>
      <c r="I697" s="25">
        <f t="shared" si="31"/>
        <v>257</v>
      </c>
      <c r="J697" t="str">
        <f t="shared" si="32"/>
        <v>Regular</v>
      </c>
    </row>
    <row r="698" spans="3:10" x14ac:dyDescent="0.25">
      <c r="C698" s="6" t="s">
        <v>10</v>
      </c>
      <c r="D698" s="6">
        <v>2</v>
      </c>
      <c r="E698" s="6">
        <v>178</v>
      </c>
      <c r="F698" s="6">
        <v>356</v>
      </c>
      <c r="G698" t="str">
        <f t="shared" si="30"/>
        <v>Low</v>
      </c>
      <c r="H698" t="str" cm="1">
        <f t="array" ref="H698">_xlfn.IFS(F685&gt;8000,"Very High",F685&gt;5000,"High",F685&gt;3000,"Moderate",F685&lt;=3000,"Low")</f>
        <v>Low</v>
      </c>
      <c r="I698" s="25">
        <f t="shared" si="31"/>
        <v>178</v>
      </c>
      <c r="J698" t="str">
        <f t="shared" si="32"/>
        <v>Regular</v>
      </c>
    </row>
    <row r="699" spans="3:10" x14ac:dyDescent="0.25">
      <c r="C699" s="7" t="s">
        <v>37</v>
      </c>
      <c r="D699" s="7">
        <v>3</v>
      </c>
      <c r="E699" s="7">
        <v>122</v>
      </c>
      <c r="F699" s="7">
        <v>366</v>
      </c>
      <c r="G699" t="str">
        <f t="shared" si="30"/>
        <v>Low</v>
      </c>
      <c r="H699" t="str" cm="1">
        <f t="array" ref="H699">_xlfn.IFS(F686&gt;8000,"Very High",F686&gt;5000,"High",F686&gt;3000,"Moderate",F686&lt;=3000,"Low")</f>
        <v>Low</v>
      </c>
      <c r="I699" s="25">
        <f t="shared" si="31"/>
        <v>122</v>
      </c>
      <c r="J699" t="str">
        <f t="shared" si="32"/>
        <v>Regular</v>
      </c>
    </row>
    <row r="700" spans="3:10" x14ac:dyDescent="0.25">
      <c r="C700" s="6" t="s">
        <v>40</v>
      </c>
      <c r="D700" s="6">
        <v>1</v>
      </c>
      <c r="E700" s="6">
        <v>275</v>
      </c>
      <c r="F700" s="6">
        <v>275</v>
      </c>
      <c r="G700" t="str">
        <f t="shared" si="30"/>
        <v>Low</v>
      </c>
      <c r="H700" t="str" cm="1">
        <f t="array" ref="H700">_xlfn.IFS(F687&gt;8000,"Very High",F687&gt;5000,"High",F687&gt;3000,"Moderate",F687&lt;=3000,"Low")</f>
        <v>Low</v>
      </c>
      <c r="I700" s="25">
        <f t="shared" si="31"/>
        <v>275</v>
      </c>
      <c r="J700" t="str">
        <f t="shared" si="32"/>
        <v>Regular</v>
      </c>
    </row>
    <row r="701" spans="3:10" x14ac:dyDescent="0.25">
      <c r="C701" s="7" t="s">
        <v>37</v>
      </c>
      <c r="D701" s="7">
        <v>2</v>
      </c>
      <c r="E701" s="7">
        <v>245</v>
      </c>
      <c r="F701" s="7">
        <v>490</v>
      </c>
      <c r="G701" t="str">
        <f t="shared" si="30"/>
        <v>Low</v>
      </c>
      <c r="H701" t="str" cm="1">
        <f t="array" ref="H701">_xlfn.IFS(F688&gt;8000,"Very High",F688&gt;5000,"High",F688&gt;3000,"Moderate",F688&lt;=3000,"Low")</f>
        <v>Low</v>
      </c>
      <c r="I701" s="25">
        <f t="shared" si="31"/>
        <v>245</v>
      </c>
      <c r="J701" t="str">
        <f t="shared" si="32"/>
        <v>Regular</v>
      </c>
    </row>
    <row r="702" spans="3:10" x14ac:dyDescent="0.25">
      <c r="C702" s="6" t="s">
        <v>37</v>
      </c>
      <c r="D702" s="6">
        <v>3</v>
      </c>
      <c r="E702" s="6">
        <v>100</v>
      </c>
      <c r="F702" s="6">
        <v>300</v>
      </c>
      <c r="G702" t="str">
        <f t="shared" si="30"/>
        <v>Low</v>
      </c>
      <c r="H702" t="str" cm="1">
        <f t="array" ref="H702">_xlfn.IFS(F689&gt;8000,"Very High",F689&gt;5000,"High",F689&gt;3000,"Moderate",F689&lt;=3000,"Low")</f>
        <v>Low</v>
      </c>
      <c r="I702" s="25">
        <f t="shared" si="31"/>
        <v>100</v>
      </c>
      <c r="J702" t="str">
        <f t="shared" si="32"/>
        <v>Regular</v>
      </c>
    </row>
    <row r="703" spans="3:10" x14ac:dyDescent="0.25">
      <c r="C703" s="7" t="s">
        <v>27</v>
      </c>
      <c r="D703" s="7">
        <v>3</v>
      </c>
      <c r="E703" s="7">
        <v>489</v>
      </c>
      <c r="F703" s="7">
        <v>1467</v>
      </c>
      <c r="G703" t="str">
        <f t="shared" si="30"/>
        <v>Low</v>
      </c>
      <c r="H703" t="str" cm="1">
        <f t="array" ref="H703">_xlfn.IFS(F690&gt;8000,"Very High",F690&gt;5000,"High",F690&gt;3000,"Moderate",F690&lt;=3000,"Low")</f>
        <v>Low</v>
      </c>
      <c r="I703" s="25">
        <f t="shared" si="31"/>
        <v>489</v>
      </c>
      <c r="J703" t="str">
        <f t="shared" si="32"/>
        <v>Regular</v>
      </c>
    </row>
    <row r="704" spans="3:10" x14ac:dyDescent="0.25">
      <c r="C704" s="6" t="s">
        <v>40</v>
      </c>
      <c r="D704" s="6">
        <v>1</v>
      </c>
      <c r="E704" s="6">
        <v>261</v>
      </c>
      <c r="F704" s="6">
        <v>261</v>
      </c>
      <c r="G704" t="str">
        <f t="shared" si="30"/>
        <v>Low</v>
      </c>
      <c r="H704" t="str" cm="1">
        <f t="array" ref="H704">_xlfn.IFS(F691&gt;8000,"Very High",F691&gt;5000,"High",F691&gt;3000,"Moderate",F691&lt;=3000,"Low")</f>
        <v>Low</v>
      </c>
      <c r="I704" s="25">
        <f t="shared" si="31"/>
        <v>261</v>
      </c>
      <c r="J704" t="str">
        <f t="shared" si="32"/>
        <v>Regular</v>
      </c>
    </row>
    <row r="705" spans="3:10" x14ac:dyDescent="0.25">
      <c r="C705" s="7" t="s">
        <v>46</v>
      </c>
      <c r="D705" s="7">
        <v>2</v>
      </c>
      <c r="E705" s="7">
        <v>390</v>
      </c>
      <c r="F705" s="7">
        <v>780</v>
      </c>
      <c r="G705" t="str">
        <f t="shared" si="30"/>
        <v>Low</v>
      </c>
      <c r="H705" t="str" cm="1">
        <f t="array" ref="H705">_xlfn.IFS(F692&gt;8000,"Very High",F692&gt;5000,"High",F692&gt;3000,"Moderate",F692&lt;=3000,"Low")</f>
        <v>Low</v>
      </c>
      <c r="I705" s="25">
        <f t="shared" si="31"/>
        <v>390</v>
      </c>
      <c r="J705" t="str">
        <f t="shared" si="32"/>
        <v>Regular</v>
      </c>
    </row>
    <row r="706" spans="3:10" x14ac:dyDescent="0.25">
      <c r="C706" s="6" t="s">
        <v>10</v>
      </c>
      <c r="D706" s="6">
        <v>17</v>
      </c>
      <c r="E706" s="6">
        <v>472</v>
      </c>
      <c r="F706" s="6">
        <v>8024</v>
      </c>
      <c r="G706" t="str">
        <f t="shared" si="30"/>
        <v>High</v>
      </c>
      <c r="H706" t="str" cm="1">
        <f t="array" ref="H706">_xlfn.IFS(F693&gt;8000,"Very High",F693&gt;5000,"High",F693&gt;3000,"Moderate",F693&lt;=3000,"Low")</f>
        <v>Low</v>
      </c>
      <c r="I706" s="25">
        <f t="shared" si="31"/>
        <v>472</v>
      </c>
      <c r="J706" t="str">
        <f t="shared" si="32"/>
        <v>Regular</v>
      </c>
    </row>
    <row r="707" spans="3:10" x14ac:dyDescent="0.25">
      <c r="C707" s="7" t="s">
        <v>44</v>
      </c>
      <c r="D707" s="7">
        <v>1</v>
      </c>
      <c r="E707" s="7">
        <v>399</v>
      </c>
      <c r="F707" s="7">
        <v>399</v>
      </c>
      <c r="G707" t="str">
        <f t="shared" si="30"/>
        <v>Low</v>
      </c>
      <c r="H707" t="str" cm="1">
        <f t="array" ref="H707">_xlfn.IFS(F694&gt;8000,"Very High",F694&gt;5000,"High",F694&gt;3000,"Moderate",F694&lt;=3000,"Low")</f>
        <v>Low</v>
      </c>
      <c r="I707" s="25">
        <f t="shared" si="31"/>
        <v>399</v>
      </c>
      <c r="J707" t="str">
        <f t="shared" si="32"/>
        <v>Regular</v>
      </c>
    </row>
    <row r="708" spans="3:10" x14ac:dyDescent="0.25">
      <c r="C708" s="6" t="s">
        <v>44</v>
      </c>
      <c r="D708" s="6">
        <v>2</v>
      </c>
      <c r="E708" s="6">
        <v>161</v>
      </c>
      <c r="F708" s="6">
        <v>322</v>
      </c>
      <c r="G708" t="str">
        <f t="shared" si="30"/>
        <v>Low</v>
      </c>
      <c r="H708" t="str" cm="1">
        <f t="array" ref="H708">_xlfn.IFS(F695&gt;8000,"Very High",F695&gt;5000,"High",F695&gt;3000,"Moderate",F695&lt;=3000,"Low")</f>
        <v>Low</v>
      </c>
      <c r="I708" s="25">
        <f t="shared" si="31"/>
        <v>161</v>
      </c>
      <c r="J708" t="str">
        <f t="shared" si="32"/>
        <v>Regular</v>
      </c>
    </row>
    <row r="709" spans="3:10" x14ac:dyDescent="0.25">
      <c r="C709" s="7" t="s">
        <v>32</v>
      </c>
      <c r="D709" s="7">
        <v>3</v>
      </c>
      <c r="E709" s="7">
        <v>218</v>
      </c>
      <c r="F709" s="7">
        <v>654</v>
      </c>
      <c r="G709" t="str">
        <f t="shared" si="30"/>
        <v>Low</v>
      </c>
      <c r="H709" t="str" cm="1">
        <f t="array" ref="H709">_xlfn.IFS(F696&gt;8000,"Very High",F696&gt;5000,"High",F696&gt;3000,"Moderate",F696&lt;=3000,"Low")</f>
        <v>Low</v>
      </c>
      <c r="I709" s="25">
        <f t="shared" si="31"/>
        <v>218</v>
      </c>
      <c r="J709" t="str">
        <f t="shared" si="32"/>
        <v>Regular</v>
      </c>
    </row>
    <row r="710" spans="3:10" x14ac:dyDescent="0.25">
      <c r="C710" s="6" t="s">
        <v>10</v>
      </c>
      <c r="D710" s="6">
        <v>2</v>
      </c>
      <c r="E710" s="6">
        <v>246</v>
      </c>
      <c r="F710" s="6">
        <v>492</v>
      </c>
      <c r="G710" t="str">
        <f t="shared" si="30"/>
        <v>Low</v>
      </c>
      <c r="H710" t="str" cm="1">
        <f t="array" ref="H710">_xlfn.IFS(F697&gt;8000,"Very High",F697&gt;5000,"High",F697&gt;3000,"Moderate",F697&lt;=3000,"Low")</f>
        <v>Low</v>
      </c>
      <c r="I710" s="25">
        <f t="shared" si="31"/>
        <v>246</v>
      </c>
      <c r="J710" t="str">
        <f t="shared" si="32"/>
        <v>Regular</v>
      </c>
    </row>
    <row r="711" spans="3:10" x14ac:dyDescent="0.25">
      <c r="C711" s="7" t="s">
        <v>37</v>
      </c>
      <c r="D711" s="7">
        <v>2</v>
      </c>
      <c r="E711" s="7">
        <v>361</v>
      </c>
      <c r="F711" s="7">
        <v>722</v>
      </c>
      <c r="G711" t="str">
        <f t="shared" si="30"/>
        <v>Low</v>
      </c>
      <c r="H711" t="str" cm="1">
        <f t="array" ref="H711">_xlfn.IFS(F698&gt;8000,"Very High",F698&gt;5000,"High",F698&gt;3000,"Moderate",F698&lt;=3000,"Low")</f>
        <v>Low</v>
      </c>
      <c r="I711" s="25">
        <f t="shared" si="31"/>
        <v>361</v>
      </c>
      <c r="J711" t="str">
        <f t="shared" si="32"/>
        <v>Regular</v>
      </c>
    </row>
    <row r="712" spans="3:10" x14ac:dyDescent="0.25">
      <c r="C712" s="6" t="s">
        <v>40</v>
      </c>
      <c r="D712" s="6">
        <v>3</v>
      </c>
      <c r="E712" s="6">
        <v>427</v>
      </c>
      <c r="F712" s="6">
        <v>1281</v>
      </c>
      <c r="G712" t="str">
        <f t="shared" si="30"/>
        <v>Low</v>
      </c>
      <c r="H712" t="str" cm="1">
        <f t="array" ref="H712">_xlfn.IFS(F699&gt;8000,"Very High",F699&gt;5000,"High",F699&gt;3000,"Moderate",F699&lt;=3000,"Low")</f>
        <v>Low</v>
      </c>
      <c r="I712" s="25">
        <f t="shared" si="31"/>
        <v>427</v>
      </c>
      <c r="J712" t="str">
        <f t="shared" si="32"/>
        <v>Regular</v>
      </c>
    </row>
    <row r="713" spans="3:10" x14ac:dyDescent="0.25">
      <c r="C713" s="7" t="s">
        <v>32</v>
      </c>
      <c r="D713" s="7">
        <v>1</v>
      </c>
      <c r="E713" s="7">
        <v>494</v>
      </c>
      <c r="F713" s="7">
        <v>494</v>
      </c>
      <c r="G713" t="str">
        <f t="shared" si="30"/>
        <v>Low</v>
      </c>
      <c r="H713" t="str" cm="1">
        <f t="array" ref="H713">_xlfn.IFS(F700&gt;8000,"Very High",F700&gt;5000,"High",F700&gt;3000,"Moderate",F700&lt;=3000,"Low")</f>
        <v>Low</v>
      </c>
      <c r="I713" s="25">
        <f t="shared" si="31"/>
        <v>494</v>
      </c>
      <c r="J713" t="str">
        <f t="shared" si="32"/>
        <v>Regular</v>
      </c>
    </row>
    <row r="714" spans="3:10" x14ac:dyDescent="0.25">
      <c r="C714" s="6" t="s">
        <v>40</v>
      </c>
      <c r="D714" s="6">
        <v>2</v>
      </c>
      <c r="E714" s="6">
        <v>179</v>
      </c>
      <c r="F714" s="6">
        <v>358</v>
      </c>
      <c r="G714" t="str">
        <f t="shared" si="30"/>
        <v>Low</v>
      </c>
      <c r="H714" t="str" cm="1">
        <f t="array" ref="H714">_xlfn.IFS(F701&gt;8000,"Very High",F701&gt;5000,"High",F701&gt;3000,"Moderate",F701&lt;=3000,"Low")</f>
        <v>Low</v>
      </c>
      <c r="I714" s="25">
        <f t="shared" si="31"/>
        <v>179</v>
      </c>
      <c r="J714" t="str">
        <f t="shared" si="32"/>
        <v>Regular</v>
      </c>
    </row>
    <row r="715" spans="3:10" x14ac:dyDescent="0.25">
      <c r="C715" s="7" t="s">
        <v>44</v>
      </c>
      <c r="D715" s="7">
        <v>2</v>
      </c>
      <c r="E715" s="7">
        <v>496</v>
      </c>
      <c r="F715" s="7">
        <v>992</v>
      </c>
      <c r="G715" t="str">
        <f t="shared" si="30"/>
        <v>Low</v>
      </c>
      <c r="H715" t="str" cm="1">
        <f t="array" ref="H715">_xlfn.IFS(F702&gt;8000,"Very High",F702&gt;5000,"High",F702&gt;3000,"Moderate",F702&lt;=3000,"Low")</f>
        <v>Low</v>
      </c>
      <c r="I715" s="25">
        <f t="shared" si="31"/>
        <v>496</v>
      </c>
      <c r="J715" t="str">
        <f t="shared" si="32"/>
        <v>Regular</v>
      </c>
    </row>
    <row r="716" spans="3:10" x14ac:dyDescent="0.25">
      <c r="C716" s="6" t="s">
        <v>32</v>
      </c>
      <c r="D716" s="6">
        <v>3</v>
      </c>
      <c r="E716" s="6">
        <v>247</v>
      </c>
      <c r="F716" s="6">
        <v>741</v>
      </c>
      <c r="G716" t="str">
        <f t="shared" si="30"/>
        <v>Low</v>
      </c>
      <c r="H716" t="str" cm="1">
        <f t="array" ref="H716">_xlfn.IFS(F703&gt;8000,"Very High",F703&gt;5000,"High",F703&gt;3000,"Moderate",F703&lt;=3000,"Low")</f>
        <v>Low</v>
      </c>
      <c r="I716" s="25">
        <f t="shared" si="31"/>
        <v>247</v>
      </c>
      <c r="J716" t="str">
        <f t="shared" si="32"/>
        <v>Regular</v>
      </c>
    </row>
    <row r="717" spans="3:10" x14ac:dyDescent="0.25">
      <c r="C717" s="7" t="s">
        <v>46</v>
      </c>
      <c r="D717" s="7">
        <v>13</v>
      </c>
      <c r="E717" s="7">
        <v>320</v>
      </c>
      <c r="F717" s="7">
        <v>4160</v>
      </c>
      <c r="G717" t="str">
        <f t="shared" si="30"/>
        <v>Low</v>
      </c>
      <c r="H717" t="str" cm="1">
        <f t="array" ref="H717">_xlfn.IFS(F704&gt;8000,"Very High",F704&gt;5000,"High",F704&gt;3000,"Moderate",F704&lt;=3000,"Low")</f>
        <v>Low</v>
      </c>
      <c r="I717" s="25">
        <f t="shared" si="31"/>
        <v>320</v>
      </c>
      <c r="J717" t="str">
        <f t="shared" si="32"/>
        <v>Regular</v>
      </c>
    </row>
    <row r="718" spans="3:10" x14ac:dyDescent="0.25">
      <c r="C718" s="6" t="s">
        <v>46</v>
      </c>
      <c r="D718" s="6">
        <v>2</v>
      </c>
      <c r="E718" s="6">
        <v>138</v>
      </c>
      <c r="F718" s="6">
        <v>276</v>
      </c>
      <c r="G718" t="str">
        <f t="shared" si="30"/>
        <v>Low</v>
      </c>
      <c r="H718" t="str" cm="1">
        <f t="array" ref="H718">_xlfn.IFS(F705&gt;8000,"Very High",F705&gt;5000,"High",F705&gt;3000,"Moderate",F705&lt;=3000,"Low")</f>
        <v>Low</v>
      </c>
      <c r="I718" s="25">
        <f t="shared" si="31"/>
        <v>138</v>
      </c>
      <c r="J718" t="str">
        <f t="shared" si="32"/>
        <v>Regular</v>
      </c>
    </row>
    <row r="719" spans="3:10" x14ac:dyDescent="0.25">
      <c r="C719" s="7" t="s">
        <v>40</v>
      </c>
      <c r="D719" s="7">
        <v>3</v>
      </c>
      <c r="E719" s="7">
        <v>326</v>
      </c>
      <c r="F719" s="7">
        <v>978</v>
      </c>
      <c r="G719" t="str">
        <f t="shared" si="30"/>
        <v>Low</v>
      </c>
      <c r="H719" t="str" cm="1">
        <f t="array" ref="H719">_xlfn.IFS(F706&gt;8000,"Very High",F706&gt;5000,"High",F706&gt;3000,"Moderate",F706&lt;=3000,"Low")</f>
        <v>Very High</v>
      </c>
      <c r="I719" s="25">
        <f t="shared" si="31"/>
        <v>326</v>
      </c>
      <c r="J719" t="str">
        <f t="shared" si="32"/>
        <v>Regular</v>
      </c>
    </row>
    <row r="720" spans="3:10" x14ac:dyDescent="0.25">
      <c r="C720" s="6" t="s">
        <v>35</v>
      </c>
      <c r="D720" s="6">
        <v>19</v>
      </c>
      <c r="E720" s="6">
        <v>117</v>
      </c>
      <c r="F720" s="6">
        <v>2223</v>
      </c>
      <c r="G720" t="str">
        <f t="shared" si="30"/>
        <v>Low</v>
      </c>
      <c r="H720" t="str" cm="1">
        <f t="array" ref="H720">_xlfn.IFS(F707&gt;8000,"Very High",F707&gt;5000,"High",F707&gt;3000,"Moderate",F707&lt;=3000,"Low")</f>
        <v>Low</v>
      </c>
      <c r="I720" s="25">
        <f t="shared" si="31"/>
        <v>117</v>
      </c>
      <c r="J720" t="str">
        <f t="shared" si="32"/>
        <v>Regular</v>
      </c>
    </row>
    <row r="721" spans="3:10" x14ac:dyDescent="0.25">
      <c r="C721" s="7" t="s">
        <v>32</v>
      </c>
      <c r="D721" s="7">
        <v>2</v>
      </c>
      <c r="E721" s="7">
        <v>203</v>
      </c>
      <c r="F721" s="7">
        <v>406</v>
      </c>
      <c r="G721" t="str">
        <f t="shared" ref="G721:G754" si="33">IF(F721&gt;5000, "High", "Low")</f>
        <v>Low</v>
      </c>
      <c r="H721" t="str" cm="1">
        <f t="array" ref="H721">_xlfn.IFS(F708&gt;8000,"Very High",F708&gt;5000,"High",F708&gt;3000,"Moderate",F708&lt;=3000,"Low")</f>
        <v>Low</v>
      </c>
      <c r="I721" s="25">
        <f t="shared" ref="I721:I754" si="34">IFERROR(F721/D721, "Error")</f>
        <v>203</v>
      </c>
      <c r="J721" t="str">
        <f t="shared" ref="J721:J754" si="35">IF(AND(D721&gt;10, E721&gt;500), "Bulk Order", "Regular")</f>
        <v>Regular</v>
      </c>
    </row>
    <row r="722" spans="3:10" x14ac:dyDescent="0.25">
      <c r="C722" s="6" t="s">
        <v>27</v>
      </c>
      <c r="D722" s="6">
        <v>2</v>
      </c>
      <c r="E722" s="6">
        <v>137</v>
      </c>
      <c r="F722" s="6">
        <v>274</v>
      </c>
      <c r="G722" t="str">
        <f t="shared" si="33"/>
        <v>Low</v>
      </c>
      <c r="H722" t="str" cm="1">
        <f t="array" ref="H722">_xlfn.IFS(F709&gt;8000,"Very High",F709&gt;5000,"High",F709&gt;3000,"Moderate",F709&lt;=3000,"Low")</f>
        <v>Low</v>
      </c>
      <c r="I722" s="25">
        <f t="shared" si="34"/>
        <v>137</v>
      </c>
      <c r="J722" t="str">
        <f t="shared" si="35"/>
        <v>Regular</v>
      </c>
    </row>
    <row r="723" spans="3:10" x14ac:dyDescent="0.25">
      <c r="C723" s="7" t="s">
        <v>44</v>
      </c>
      <c r="D723" s="7">
        <v>1</v>
      </c>
      <c r="E723" s="7">
        <v>390</v>
      </c>
      <c r="F723" s="7">
        <v>390</v>
      </c>
      <c r="G723" t="str">
        <f t="shared" si="33"/>
        <v>Low</v>
      </c>
      <c r="H723" t="str" cm="1">
        <f t="array" ref="H723">_xlfn.IFS(F710&gt;8000,"Very High",F710&gt;5000,"High",F710&gt;3000,"Moderate",F710&lt;=3000,"Low")</f>
        <v>Low</v>
      </c>
      <c r="I723" s="25">
        <f t="shared" si="34"/>
        <v>390</v>
      </c>
      <c r="J723" t="str">
        <f t="shared" si="35"/>
        <v>Regular</v>
      </c>
    </row>
    <row r="724" spans="3:10" x14ac:dyDescent="0.25">
      <c r="C724" s="6" t="s">
        <v>46</v>
      </c>
      <c r="D724" s="6">
        <v>1</v>
      </c>
      <c r="E724" s="6">
        <v>486</v>
      </c>
      <c r="F724" s="6">
        <v>486</v>
      </c>
      <c r="G724" t="str">
        <f t="shared" si="33"/>
        <v>Low</v>
      </c>
      <c r="H724" t="str" cm="1">
        <f t="array" ref="H724">_xlfn.IFS(F711&gt;8000,"Very High",F711&gt;5000,"High",F711&gt;3000,"Moderate",F711&lt;=3000,"Low")</f>
        <v>Low</v>
      </c>
      <c r="I724" s="25">
        <f t="shared" si="34"/>
        <v>486</v>
      </c>
      <c r="J724" t="str">
        <f t="shared" si="35"/>
        <v>Regular</v>
      </c>
    </row>
    <row r="725" spans="3:10" x14ac:dyDescent="0.25">
      <c r="C725" s="7" t="s">
        <v>29</v>
      </c>
      <c r="D725" s="7">
        <v>1</v>
      </c>
      <c r="E725" s="7">
        <v>395</v>
      </c>
      <c r="F725" s="7">
        <v>395</v>
      </c>
      <c r="G725" t="str">
        <f t="shared" si="33"/>
        <v>Low</v>
      </c>
      <c r="H725" t="str" cm="1">
        <f t="array" ref="H725">_xlfn.IFS(F712&gt;8000,"Very High",F712&gt;5000,"High",F712&gt;3000,"Moderate",F712&lt;=3000,"Low")</f>
        <v>Low</v>
      </c>
      <c r="I725" s="25">
        <f t="shared" si="34"/>
        <v>395</v>
      </c>
      <c r="J725" t="str">
        <f t="shared" si="35"/>
        <v>Regular</v>
      </c>
    </row>
    <row r="726" spans="3:10" x14ac:dyDescent="0.25">
      <c r="C726" s="6" t="s">
        <v>37</v>
      </c>
      <c r="D726" s="6">
        <v>2</v>
      </c>
      <c r="E726" s="6">
        <v>320</v>
      </c>
      <c r="F726" s="6">
        <v>640</v>
      </c>
      <c r="G726" t="str">
        <f t="shared" si="33"/>
        <v>Low</v>
      </c>
      <c r="H726" t="str" cm="1">
        <f t="array" ref="H726">_xlfn.IFS(F713&gt;8000,"Very High",F713&gt;5000,"High",F713&gt;3000,"Moderate",F713&lt;=3000,"Low")</f>
        <v>Low</v>
      </c>
      <c r="I726" s="25">
        <f t="shared" si="34"/>
        <v>320</v>
      </c>
      <c r="J726" t="str">
        <f t="shared" si="35"/>
        <v>Regular</v>
      </c>
    </row>
    <row r="727" spans="3:10" x14ac:dyDescent="0.25">
      <c r="C727" s="7" t="s">
        <v>24</v>
      </c>
      <c r="D727" s="7">
        <v>3</v>
      </c>
      <c r="E727" s="7">
        <v>425</v>
      </c>
      <c r="F727" s="7">
        <v>1275</v>
      </c>
      <c r="G727" t="str">
        <f t="shared" si="33"/>
        <v>Low</v>
      </c>
      <c r="H727" t="str" cm="1">
        <f t="array" ref="H727">_xlfn.IFS(F714&gt;8000,"Very High",F714&gt;5000,"High",F714&gt;3000,"Moderate",F714&lt;=3000,"Low")</f>
        <v>Low</v>
      </c>
      <c r="I727" s="25">
        <f t="shared" si="34"/>
        <v>425</v>
      </c>
      <c r="J727" t="str">
        <f t="shared" si="35"/>
        <v>Regular</v>
      </c>
    </row>
    <row r="728" spans="3:10" x14ac:dyDescent="0.25">
      <c r="C728" s="6" t="s">
        <v>37</v>
      </c>
      <c r="D728" s="6">
        <v>2</v>
      </c>
      <c r="E728" s="6">
        <v>215</v>
      </c>
      <c r="F728" s="6">
        <v>430</v>
      </c>
      <c r="G728" t="str">
        <f t="shared" si="33"/>
        <v>Low</v>
      </c>
      <c r="H728" t="str" cm="1">
        <f t="array" ref="H728">_xlfn.IFS(F715&gt;8000,"Very High",F715&gt;5000,"High",F715&gt;3000,"Moderate",F715&lt;=3000,"Low")</f>
        <v>Low</v>
      </c>
      <c r="I728" s="25">
        <f t="shared" si="34"/>
        <v>215</v>
      </c>
      <c r="J728" t="str">
        <f t="shared" si="35"/>
        <v>Regular</v>
      </c>
    </row>
    <row r="729" spans="3:10" x14ac:dyDescent="0.25">
      <c r="C729" s="7" t="s">
        <v>27</v>
      </c>
      <c r="D729" s="7">
        <v>2</v>
      </c>
      <c r="E729" s="7">
        <v>348</v>
      </c>
      <c r="F729" s="7">
        <v>696</v>
      </c>
      <c r="G729" t="str">
        <f t="shared" si="33"/>
        <v>Low</v>
      </c>
      <c r="H729" t="str" cm="1">
        <f t="array" ref="H729">_xlfn.IFS(F716&gt;8000,"Very High",F716&gt;5000,"High",F716&gt;3000,"Moderate",F716&lt;=3000,"Low")</f>
        <v>Low</v>
      </c>
      <c r="I729" s="25">
        <f t="shared" si="34"/>
        <v>348</v>
      </c>
      <c r="J729" t="str">
        <f t="shared" si="35"/>
        <v>Regular</v>
      </c>
    </row>
    <row r="730" spans="3:10" x14ac:dyDescent="0.25">
      <c r="C730" s="6" t="s">
        <v>10</v>
      </c>
      <c r="D730" s="6">
        <v>2</v>
      </c>
      <c r="E730" s="6">
        <v>402</v>
      </c>
      <c r="F730" s="6">
        <v>804</v>
      </c>
      <c r="G730" t="str">
        <f t="shared" si="33"/>
        <v>Low</v>
      </c>
      <c r="H730" t="str" cm="1">
        <f t="array" ref="H730">_xlfn.IFS(F717&gt;8000,"Very High",F717&gt;5000,"High",F717&gt;3000,"Moderate",F717&lt;=3000,"Low")</f>
        <v>Moderate</v>
      </c>
      <c r="I730" s="25">
        <f t="shared" si="34"/>
        <v>402</v>
      </c>
      <c r="J730" t="str">
        <f t="shared" si="35"/>
        <v>Regular</v>
      </c>
    </row>
    <row r="731" spans="3:10" x14ac:dyDescent="0.25">
      <c r="C731" s="7" t="s">
        <v>27</v>
      </c>
      <c r="D731" s="7">
        <v>2</v>
      </c>
      <c r="E731" s="7">
        <v>330</v>
      </c>
      <c r="F731" s="7">
        <v>660</v>
      </c>
      <c r="G731" t="str">
        <f t="shared" si="33"/>
        <v>Low</v>
      </c>
      <c r="H731" t="str" cm="1">
        <f t="array" ref="H731">_xlfn.IFS(F718&gt;8000,"Very High",F718&gt;5000,"High",F718&gt;3000,"Moderate",F718&lt;=3000,"Low")</f>
        <v>Low</v>
      </c>
      <c r="I731" s="25">
        <f t="shared" si="34"/>
        <v>330</v>
      </c>
      <c r="J731" t="str">
        <f t="shared" si="35"/>
        <v>Regular</v>
      </c>
    </row>
    <row r="732" spans="3:10" x14ac:dyDescent="0.25">
      <c r="C732" s="6" t="s">
        <v>27</v>
      </c>
      <c r="D732" s="6">
        <v>5</v>
      </c>
      <c r="E732" s="6">
        <v>368</v>
      </c>
      <c r="F732" s="6">
        <v>1840</v>
      </c>
      <c r="G732" t="str">
        <f t="shared" si="33"/>
        <v>Low</v>
      </c>
      <c r="H732" t="str" cm="1">
        <f t="array" ref="H732">_xlfn.IFS(F719&gt;8000,"Very High",F719&gt;5000,"High",F719&gt;3000,"Moderate",F719&lt;=3000,"Low")</f>
        <v>Low</v>
      </c>
      <c r="I732" s="25">
        <f t="shared" si="34"/>
        <v>368</v>
      </c>
      <c r="J732" t="str">
        <f t="shared" si="35"/>
        <v>Regular</v>
      </c>
    </row>
    <row r="733" spans="3:10" x14ac:dyDescent="0.25">
      <c r="C733" s="7" t="s">
        <v>24</v>
      </c>
      <c r="D733" s="7">
        <v>2</v>
      </c>
      <c r="E733" s="7">
        <v>225</v>
      </c>
      <c r="F733" s="7">
        <v>450</v>
      </c>
      <c r="G733" t="str">
        <f t="shared" si="33"/>
        <v>Low</v>
      </c>
      <c r="H733" t="str" cm="1">
        <f t="array" ref="H733">_xlfn.IFS(F720&gt;8000,"Very High",F720&gt;5000,"High",F720&gt;3000,"Moderate",F720&lt;=3000,"Low")</f>
        <v>Low</v>
      </c>
      <c r="I733" s="25">
        <f t="shared" si="34"/>
        <v>225</v>
      </c>
      <c r="J733" t="str">
        <f t="shared" si="35"/>
        <v>Regular</v>
      </c>
    </row>
    <row r="734" spans="3:10" x14ac:dyDescent="0.25">
      <c r="C734" s="6" t="s">
        <v>27</v>
      </c>
      <c r="D734" s="6">
        <v>1</v>
      </c>
      <c r="E734" s="6">
        <v>488</v>
      </c>
      <c r="F734" s="6">
        <v>488</v>
      </c>
      <c r="G734" t="str">
        <f t="shared" si="33"/>
        <v>Low</v>
      </c>
      <c r="H734" t="str" cm="1">
        <f t="array" ref="H734">_xlfn.IFS(F721&gt;8000,"Very High",F721&gt;5000,"High",F721&gt;3000,"Moderate",F721&lt;=3000,"Low")</f>
        <v>Low</v>
      </c>
      <c r="I734" s="25">
        <f t="shared" si="34"/>
        <v>488</v>
      </c>
      <c r="J734" t="str">
        <f t="shared" si="35"/>
        <v>Regular</v>
      </c>
    </row>
    <row r="735" spans="3:10" x14ac:dyDescent="0.25">
      <c r="C735" s="7" t="s">
        <v>24</v>
      </c>
      <c r="D735" s="7">
        <v>3</v>
      </c>
      <c r="E735" s="7">
        <v>168</v>
      </c>
      <c r="F735" s="7">
        <v>504</v>
      </c>
      <c r="G735" t="str">
        <f t="shared" si="33"/>
        <v>Low</v>
      </c>
      <c r="H735" t="str" cm="1">
        <f t="array" ref="H735">_xlfn.IFS(F722&gt;8000,"Very High",F722&gt;5000,"High",F722&gt;3000,"Moderate",F722&lt;=3000,"Low")</f>
        <v>Low</v>
      </c>
      <c r="I735" s="25">
        <f t="shared" si="34"/>
        <v>168</v>
      </c>
      <c r="J735" t="str">
        <f t="shared" si="35"/>
        <v>Regular</v>
      </c>
    </row>
    <row r="736" spans="3:10" x14ac:dyDescent="0.25">
      <c r="C736" s="6" t="s">
        <v>32</v>
      </c>
      <c r="D736" s="6">
        <v>3</v>
      </c>
      <c r="E736" s="6">
        <v>315</v>
      </c>
      <c r="F736" s="6">
        <v>945</v>
      </c>
      <c r="G736" t="str">
        <f t="shared" si="33"/>
        <v>Low</v>
      </c>
      <c r="H736" t="str" cm="1">
        <f t="array" ref="H736">_xlfn.IFS(F723&gt;8000,"Very High",F723&gt;5000,"High",F723&gt;3000,"Moderate",F723&lt;=3000,"Low")</f>
        <v>Low</v>
      </c>
      <c r="I736" s="25">
        <f t="shared" si="34"/>
        <v>315</v>
      </c>
      <c r="J736" t="str">
        <f t="shared" si="35"/>
        <v>Regular</v>
      </c>
    </row>
    <row r="737" spans="3:10" x14ac:dyDescent="0.25">
      <c r="C737" s="7" t="s">
        <v>40</v>
      </c>
      <c r="D737" s="7">
        <v>3</v>
      </c>
      <c r="E737" s="7">
        <v>453</v>
      </c>
      <c r="F737" s="7">
        <v>1359</v>
      </c>
      <c r="G737" t="str">
        <f t="shared" si="33"/>
        <v>Low</v>
      </c>
      <c r="H737" t="str" cm="1">
        <f t="array" ref="H737">_xlfn.IFS(F724&gt;8000,"Very High",F724&gt;5000,"High",F724&gt;3000,"Moderate",F724&lt;=3000,"Low")</f>
        <v>Low</v>
      </c>
      <c r="I737" s="25">
        <f t="shared" si="34"/>
        <v>453</v>
      </c>
      <c r="J737" t="str">
        <f t="shared" si="35"/>
        <v>Regular</v>
      </c>
    </row>
    <row r="738" spans="3:10" x14ac:dyDescent="0.25">
      <c r="C738" s="6" t="s">
        <v>37</v>
      </c>
      <c r="D738" s="6">
        <v>1</v>
      </c>
      <c r="E738" s="6">
        <v>454</v>
      </c>
      <c r="F738" s="6">
        <v>454</v>
      </c>
      <c r="G738" t="str">
        <f t="shared" si="33"/>
        <v>Low</v>
      </c>
      <c r="H738" t="str" cm="1">
        <f t="array" ref="H738">_xlfn.IFS(F725&gt;8000,"Very High",F725&gt;5000,"High",F725&gt;3000,"Moderate",F725&lt;=3000,"Low")</f>
        <v>Low</v>
      </c>
      <c r="I738" s="25">
        <f t="shared" si="34"/>
        <v>454</v>
      </c>
      <c r="J738" t="str">
        <f t="shared" si="35"/>
        <v>Regular</v>
      </c>
    </row>
    <row r="739" spans="3:10" x14ac:dyDescent="0.25">
      <c r="C739" s="7" t="s">
        <v>40</v>
      </c>
      <c r="D739" s="7">
        <v>1</v>
      </c>
      <c r="E739" s="7">
        <v>359</v>
      </c>
      <c r="F739" s="7">
        <v>359</v>
      </c>
      <c r="G739" t="str">
        <f t="shared" si="33"/>
        <v>Low</v>
      </c>
      <c r="H739" t="str" cm="1">
        <f t="array" ref="H739">_xlfn.IFS(F726&gt;8000,"Very High",F726&gt;5000,"High",F726&gt;3000,"Moderate",F726&lt;=3000,"Low")</f>
        <v>Low</v>
      </c>
      <c r="I739" s="25">
        <f t="shared" si="34"/>
        <v>359</v>
      </c>
      <c r="J739" t="str">
        <f t="shared" si="35"/>
        <v>Regular</v>
      </c>
    </row>
    <row r="740" spans="3:10" x14ac:dyDescent="0.25">
      <c r="C740" s="6" t="s">
        <v>14</v>
      </c>
      <c r="D740" s="6">
        <v>1</v>
      </c>
      <c r="E740" s="6">
        <v>126</v>
      </c>
      <c r="F740" s="6">
        <v>126</v>
      </c>
      <c r="G740" t="str">
        <f t="shared" si="33"/>
        <v>Low</v>
      </c>
      <c r="H740" t="str" cm="1">
        <f t="array" ref="H740">_xlfn.IFS(F727&gt;8000,"Very High",F727&gt;5000,"High",F727&gt;3000,"Moderate",F727&lt;=3000,"Low")</f>
        <v>Low</v>
      </c>
      <c r="I740" s="25">
        <f t="shared" si="34"/>
        <v>126</v>
      </c>
      <c r="J740" t="str">
        <f t="shared" si="35"/>
        <v>Regular</v>
      </c>
    </row>
    <row r="741" spans="3:10" x14ac:dyDescent="0.25">
      <c r="C741" s="7" t="s">
        <v>44</v>
      </c>
      <c r="D741" s="7">
        <v>1</v>
      </c>
      <c r="E741" s="7">
        <v>452</v>
      </c>
      <c r="F741" s="7">
        <v>452</v>
      </c>
      <c r="G741" t="str">
        <f t="shared" si="33"/>
        <v>Low</v>
      </c>
      <c r="H741" t="str" cm="1">
        <f t="array" ref="H741">_xlfn.IFS(F728&gt;8000,"Very High",F728&gt;5000,"High",F728&gt;3000,"Moderate",F728&lt;=3000,"Low")</f>
        <v>Low</v>
      </c>
      <c r="I741" s="25">
        <f t="shared" si="34"/>
        <v>452</v>
      </c>
      <c r="J741" t="str">
        <f t="shared" si="35"/>
        <v>Regular</v>
      </c>
    </row>
    <row r="742" spans="3:10" x14ac:dyDescent="0.25">
      <c r="C742" s="6" t="s">
        <v>32</v>
      </c>
      <c r="D742" s="6">
        <v>2</v>
      </c>
      <c r="E742" s="6">
        <v>464</v>
      </c>
      <c r="F742" s="6">
        <v>928</v>
      </c>
      <c r="G742" t="str">
        <f t="shared" si="33"/>
        <v>Low</v>
      </c>
      <c r="H742" t="str" cm="1">
        <f t="array" ref="H742">_xlfn.IFS(F729&gt;8000,"Very High",F729&gt;5000,"High",F729&gt;3000,"Moderate",F729&lt;=3000,"Low")</f>
        <v>Low</v>
      </c>
      <c r="I742" s="25">
        <f t="shared" si="34"/>
        <v>464</v>
      </c>
      <c r="J742" t="str">
        <f t="shared" si="35"/>
        <v>Regular</v>
      </c>
    </row>
    <row r="743" spans="3:10" x14ac:dyDescent="0.25">
      <c r="C743" s="7" t="s">
        <v>46</v>
      </c>
      <c r="D743" s="7">
        <v>1</v>
      </c>
      <c r="E743" s="7">
        <v>185</v>
      </c>
      <c r="F743" s="7">
        <v>185</v>
      </c>
      <c r="G743" t="str">
        <f t="shared" si="33"/>
        <v>Low</v>
      </c>
      <c r="H743" t="str" cm="1">
        <f t="array" ref="H743">_xlfn.IFS(F730&gt;8000,"Very High",F730&gt;5000,"High",F730&gt;3000,"Moderate",F730&lt;=3000,"Low")</f>
        <v>Low</v>
      </c>
      <c r="I743" s="25">
        <f t="shared" si="34"/>
        <v>185</v>
      </c>
      <c r="J743" t="str">
        <f t="shared" si="35"/>
        <v>Regular</v>
      </c>
    </row>
    <row r="744" spans="3:10" x14ac:dyDescent="0.25">
      <c r="C744" s="6" t="s">
        <v>40</v>
      </c>
      <c r="D744" s="6">
        <v>11</v>
      </c>
      <c r="E744" s="6">
        <v>131</v>
      </c>
      <c r="F744" s="6">
        <v>1441</v>
      </c>
      <c r="G744" t="str">
        <f t="shared" si="33"/>
        <v>Low</v>
      </c>
      <c r="H744" t="str" cm="1">
        <f t="array" ref="H744">_xlfn.IFS(F731&gt;8000,"Very High",F731&gt;5000,"High",F731&gt;3000,"Moderate",F731&lt;=3000,"Low")</f>
        <v>Low</v>
      </c>
      <c r="I744" s="25">
        <f t="shared" si="34"/>
        <v>131</v>
      </c>
      <c r="J744" t="str">
        <f t="shared" si="35"/>
        <v>Regular</v>
      </c>
    </row>
    <row r="745" spans="3:10" x14ac:dyDescent="0.25">
      <c r="C745" s="7" t="s">
        <v>46</v>
      </c>
      <c r="D745" s="7">
        <v>2</v>
      </c>
      <c r="E745" s="7">
        <v>123</v>
      </c>
      <c r="F745" s="7">
        <v>246</v>
      </c>
      <c r="G745" t="str">
        <f t="shared" si="33"/>
        <v>Low</v>
      </c>
      <c r="H745" t="str" cm="1">
        <f t="array" ref="H745">_xlfn.IFS(F732&gt;8000,"Very High",F732&gt;5000,"High",F732&gt;3000,"Moderate",F732&lt;=3000,"Low")</f>
        <v>Low</v>
      </c>
      <c r="I745" s="25">
        <f t="shared" si="34"/>
        <v>123</v>
      </c>
      <c r="J745" t="str">
        <f t="shared" si="35"/>
        <v>Regular</v>
      </c>
    </row>
    <row r="746" spans="3:10" x14ac:dyDescent="0.25">
      <c r="C746" s="6" t="s">
        <v>37</v>
      </c>
      <c r="D746" s="6">
        <v>1</v>
      </c>
      <c r="E746" s="6">
        <v>393</v>
      </c>
      <c r="F746" s="6">
        <v>393</v>
      </c>
      <c r="G746" t="str">
        <f t="shared" si="33"/>
        <v>Low</v>
      </c>
      <c r="H746" t="str" cm="1">
        <f t="array" ref="H746">_xlfn.IFS(F733&gt;8000,"Very High",F733&gt;5000,"High",F733&gt;3000,"Moderate",F733&lt;=3000,"Low")</f>
        <v>Low</v>
      </c>
      <c r="I746" s="25">
        <f t="shared" si="34"/>
        <v>393</v>
      </c>
      <c r="J746" t="str">
        <f t="shared" si="35"/>
        <v>Regular</v>
      </c>
    </row>
    <row r="747" spans="3:10" x14ac:dyDescent="0.25">
      <c r="C747" s="7" t="s">
        <v>10</v>
      </c>
      <c r="D747" s="7">
        <v>3</v>
      </c>
      <c r="E747" s="7">
        <v>412</v>
      </c>
      <c r="F747" s="7">
        <v>1236</v>
      </c>
      <c r="G747" t="str">
        <f t="shared" si="33"/>
        <v>Low</v>
      </c>
      <c r="H747" t="str" cm="1">
        <f t="array" ref="H747">_xlfn.IFS(F734&gt;8000,"Very High",F734&gt;5000,"High",F734&gt;3000,"Moderate",F734&lt;=3000,"Low")</f>
        <v>Low</v>
      </c>
      <c r="I747" s="25">
        <f t="shared" si="34"/>
        <v>412</v>
      </c>
      <c r="J747" t="str">
        <f t="shared" si="35"/>
        <v>Regular</v>
      </c>
    </row>
    <row r="748" spans="3:10" x14ac:dyDescent="0.25">
      <c r="C748" s="6" t="s">
        <v>40</v>
      </c>
      <c r="D748" s="6">
        <v>1</v>
      </c>
      <c r="E748" s="6">
        <v>291</v>
      </c>
      <c r="F748" s="6">
        <v>291</v>
      </c>
      <c r="G748" t="str">
        <f t="shared" si="33"/>
        <v>Low</v>
      </c>
      <c r="H748" t="str" cm="1">
        <f t="array" ref="H748">_xlfn.IFS(F735&gt;8000,"Very High",F735&gt;5000,"High",F735&gt;3000,"Moderate",F735&lt;=3000,"Low")</f>
        <v>Low</v>
      </c>
      <c r="I748" s="25">
        <f t="shared" si="34"/>
        <v>291</v>
      </c>
      <c r="J748" t="str">
        <f t="shared" si="35"/>
        <v>Regular</v>
      </c>
    </row>
    <row r="749" spans="3:10" x14ac:dyDescent="0.25">
      <c r="C749" s="7" t="s">
        <v>24</v>
      </c>
      <c r="D749" s="7">
        <v>2</v>
      </c>
      <c r="E749" s="7">
        <v>424</v>
      </c>
      <c r="F749" s="7">
        <v>848</v>
      </c>
      <c r="G749" t="str">
        <f t="shared" si="33"/>
        <v>Low</v>
      </c>
      <c r="H749" t="str" cm="1">
        <f t="array" ref="H749">_xlfn.IFS(F736&gt;8000,"Very High",F736&gt;5000,"High",F736&gt;3000,"Moderate",F736&lt;=3000,"Low")</f>
        <v>Low</v>
      </c>
      <c r="I749" s="25">
        <f t="shared" si="34"/>
        <v>424</v>
      </c>
      <c r="J749" t="str">
        <f t="shared" si="35"/>
        <v>Regular</v>
      </c>
    </row>
    <row r="750" spans="3:10" x14ac:dyDescent="0.25">
      <c r="C750" s="6" t="s">
        <v>35</v>
      </c>
      <c r="D750" s="6">
        <v>2</v>
      </c>
      <c r="E750" s="6">
        <v>300</v>
      </c>
      <c r="F750" s="6">
        <v>600</v>
      </c>
      <c r="G750" t="str">
        <f t="shared" si="33"/>
        <v>Low</v>
      </c>
      <c r="H750" t="str" cm="1">
        <f t="array" ref="H750">_xlfn.IFS(F737&gt;8000,"Very High",F737&gt;5000,"High",F737&gt;3000,"Moderate",F737&lt;=3000,"Low")</f>
        <v>Low</v>
      </c>
      <c r="I750" s="25">
        <f t="shared" si="34"/>
        <v>300</v>
      </c>
      <c r="J750" t="str">
        <f t="shared" si="35"/>
        <v>Regular</v>
      </c>
    </row>
    <row r="751" spans="3:10" x14ac:dyDescent="0.25">
      <c r="C751" s="7" t="s">
        <v>14</v>
      </c>
      <c r="D751" s="7">
        <v>2</v>
      </c>
      <c r="E751" s="7">
        <v>270</v>
      </c>
      <c r="F751" s="7">
        <v>540</v>
      </c>
      <c r="G751" t="str">
        <f t="shared" si="33"/>
        <v>Low</v>
      </c>
      <c r="H751" t="str" cm="1">
        <f t="array" ref="H751">_xlfn.IFS(F738&gt;8000,"Very High",F738&gt;5000,"High",F738&gt;3000,"Moderate",F738&lt;=3000,"Low")</f>
        <v>Low</v>
      </c>
      <c r="I751" s="25">
        <f t="shared" si="34"/>
        <v>270</v>
      </c>
      <c r="J751" t="str">
        <f t="shared" si="35"/>
        <v>Regular</v>
      </c>
    </row>
    <row r="752" spans="3:10" x14ac:dyDescent="0.25">
      <c r="C752" s="6" t="s">
        <v>37</v>
      </c>
      <c r="D752" s="6">
        <v>3</v>
      </c>
      <c r="E752" s="6">
        <v>386</v>
      </c>
      <c r="F752" s="6">
        <v>1158</v>
      </c>
      <c r="G752" t="str">
        <f t="shared" si="33"/>
        <v>Low</v>
      </c>
      <c r="H752" t="str" cm="1">
        <f t="array" ref="H752">_xlfn.IFS(F739&gt;8000,"Very High",F739&gt;5000,"High",F739&gt;3000,"Moderate",F739&lt;=3000,"Low")</f>
        <v>Low</v>
      </c>
      <c r="I752" s="25">
        <f t="shared" si="34"/>
        <v>386</v>
      </c>
      <c r="J752" t="str">
        <f t="shared" si="35"/>
        <v>Regular</v>
      </c>
    </row>
    <row r="753" spans="3:10" x14ac:dyDescent="0.25">
      <c r="C753" s="7" t="s">
        <v>37</v>
      </c>
      <c r="D753" s="7">
        <v>1</v>
      </c>
      <c r="E753" s="7">
        <v>303</v>
      </c>
      <c r="F753" s="7">
        <v>303</v>
      </c>
      <c r="G753" t="str">
        <f t="shared" si="33"/>
        <v>Low</v>
      </c>
      <c r="H753" t="str" cm="1">
        <f t="array" ref="H753">_xlfn.IFS(F740&gt;8000,"Very High",F740&gt;5000,"High",F740&gt;3000,"Moderate",F740&lt;=3000,"Low")</f>
        <v>Low</v>
      </c>
      <c r="I753" s="25">
        <f t="shared" si="34"/>
        <v>303</v>
      </c>
      <c r="J753" t="str">
        <f t="shared" si="35"/>
        <v>Regular</v>
      </c>
    </row>
    <row r="754" spans="3:10" x14ac:dyDescent="0.25">
      <c r="C754" s="8" t="s">
        <v>37</v>
      </c>
      <c r="D754" s="8">
        <v>3</v>
      </c>
      <c r="E754" s="8">
        <v>387</v>
      </c>
      <c r="F754" s="8">
        <v>1161</v>
      </c>
      <c r="G754" t="str">
        <f t="shared" si="33"/>
        <v>Low</v>
      </c>
      <c r="H754" t="str" cm="1">
        <f t="array" ref="H754">_xlfn.IFS(F741&gt;8000,"Very High",F741&gt;5000,"High",F741&gt;3000,"Moderate",F741&lt;=3000,"Low")</f>
        <v>Low</v>
      </c>
      <c r="I754" s="25">
        <f t="shared" si="34"/>
        <v>387</v>
      </c>
      <c r="J754" t="str">
        <f t="shared" si="35"/>
        <v>Regular</v>
      </c>
    </row>
  </sheetData>
  <mergeCells count="4">
    <mergeCell ref="O10:S10"/>
    <mergeCell ref="D2:H2"/>
    <mergeCell ref="D10:H10"/>
    <mergeCell ref="C11:I14"/>
  </mergeCells>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46B95-7342-43C8-AEFA-6064591D7666}">
  <sheetPr codeName="Sheet27"/>
  <dimension ref="A2:AF740"/>
  <sheetViews>
    <sheetView zoomScale="68" workbookViewId="0">
      <selection activeCell="T37" sqref="T37"/>
    </sheetView>
  </sheetViews>
  <sheetFormatPr defaultRowHeight="13.8" x14ac:dyDescent="0.25"/>
  <cols>
    <col min="1" max="1" width="11.3984375" customWidth="1"/>
    <col min="2" max="2" width="22.3984375" customWidth="1"/>
    <col min="3" max="3" width="23.796875" customWidth="1"/>
    <col min="4" max="5" width="9.09765625" customWidth="1"/>
    <col min="6" max="6" width="10.09765625" customWidth="1"/>
    <col min="9" max="9" width="10" customWidth="1"/>
    <col min="10" max="10" width="12.59765625" customWidth="1"/>
    <col min="11" max="20" width="11.3984375" customWidth="1"/>
    <col min="21" max="32" width="11.09765625" customWidth="1"/>
  </cols>
  <sheetData>
    <row r="2" spans="1:14" ht="14.4" thickBot="1" x14ac:dyDescent="0.3">
      <c r="A2" s="27" t="s">
        <v>0</v>
      </c>
      <c r="B2" s="10" t="s">
        <v>1</v>
      </c>
      <c r="C2" s="10" t="s">
        <v>2</v>
      </c>
      <c r="D2" s="10" t="s">
        <v>3</v>
      </c>
      <c r="E2" s="10" t="s">
        <v>4</v>
      </c>
      <c r="F2" s="10" t="s">
        <v>5</v>
      </c>
    </row>
    <row r="3" spans="1:14" ht="14.4" thickTop="1" x14ac:dyDescent="0.25">
      <c r="A3" s="28">
        <v>44927</v>
      </c>
      <c r="B3" s="56" t="s">
        <v>92</v>
      </c>
      <c r="C3" s="56" t="s">
        <v>44</v>
      </c>
      <c r="D3" s="59">
        <v>4</v>
      </c>
      <c r="E3" s="59">
        <v>495</v>
      </c>
      <c r="F3" s="59">
        <v>1980</v>
      </c>
      <c r="J3" s="38" t="s">
        <v>323</v>
      </c>
      <c r="K3" s="39"/>
      <c r="L3" s="39"/>
      <c r="M3" s="39"/>
      <c r="N3" s="39"/>
    </row>
    <row r="4" spans="1:14" ht="14.4" thickTop="1" x14ac:dyDescent="0.25">
      <c r="A4" s="29">
        <v>44928</v>
      </c>
      <c r="B4" s="57" t="s">
        <v>23</v>
      </c>
      <c r="C4" s="57" t="s">
        <v>37</v>
      </c>
      <c r="D4" s="60">
        <v>2</v>
      </c>
      <c r="E4" s="60">
        <v>438</v>
      </c>
      <c r="F4" s="60">
        <v>876</v>
      </c>
    </row>
    <row r="5" spans="1:14" x14ac:dyDescent="0.25">
      <c r="A5" s="28">
        <v>44928</v>
      </c>
      <c r="B5" s="56" t="s">
        <v>92</v>
      </c>
      <c r="C5" s="56" t="s">
        <v>46</v>
      </c>
      <c r="D5" s="59">
        <v>1</v>
      </c>
      <c r="E5" s="59">
        <v>426</v>
      </c>
      <c r="F5" s="59">
        <v>426</v>
      </c>
    </row>
    <row r="6" spans="1:14" x14ac:dyDescent="0.25">
      <c r="A6" s="29">
        <v>44928</v>
      </c>
      <c r="B6" s="57" t="s">
        <v>48</v>
      </c>
      <c r="C6" s="57" t="s">
        <v>46</v>
      </c>
      <c r="D6" s="60">
        <v>2</v>
      </c>
      <c r="E6" s="60">
        <v>260</v>
      </c>
      <c r="F6" s="60">
        <v>520</v>
      </c>
      <c r="I6" s="31">
        <v>1</v>
      </c>
      <c r="J6" s="13" t="s">
        <v>329</v>
      </c>
    </row>
    <row r="7" spans="1:14" x14ac:dyDescent="0.25">
      <c r="A7" s="28">
        <v>44928</v>
      </c>
      <c r="B7" s="56" t="s">
        <v>61</v>
      </c>
      <c r="C7" s="56" t="s">
        <v>10</v>
      </c>
      <c r="D7" s="59">
        <v>4</v>
      </c>
      <c r="E7" s="59">
        <v>285</v>
      </c>
      <c r="F7" s="59">
        <v>1140</v>
      </c>
      <c r="J7" s="13" t="s">
        <v>330</v>
      </c>
    </row>
    <row r="8" spans="1:14" x14ac:dyDescent="0.25">
      <c r="A8" s="29">
        <v>44929</v>
      </c>
      <c r="B8" s="57" t="s">
        <v>61</v>
      </c>
      <c r="C8" s="57" t="s">
        <v>10</v>
      </c>
      <c r="D8" s="60">
        <v>2</v>
      </c>
      <c r="E8" s="60">
        <v>206</v>
      </c>
      <c r="F8" s="60">
        <v>412</v>
      </c>
      <c r="J8" s="37" t="s">
        <v>331</v>
      </c>
      <c r="K8" s="37"/>
      <c r="L8" s="37"/>
      <c r="M8" s="37"/>
      <c r="N8" s="37"/>
    </row>
    <row r="9" spans="1:14" x14ac:dyDescent="0.25">
      <c r="A9" s="28">
        <v>44929</v>
      </c>
      <c r="B9" s="56" t="s">
        <v>61</v>
      </c>
      <c r="C9" s="56" t="s">
        <v>40</v>
      </c>
      <c r="D9" s="59">
        <v>3</v>
      </c>
      <c r="E9" s="59">
        <v>222</v>
      </c>
      <c r="F9" s="59">
        <v>666</v>
      </c>
    </row>
    <row r="10" spans="1:14" ht="14.4" customHeight="1" x14ac:dyDescent="0.25">
      <c r="A10" s="29">
        <v>44930</v>
      </c>
      <c r="B10" s="57" t="s">
        <v>63</v>
      </c>
      <c r="C10" s="57" t="s">
        <v>27</v>
      </c>
      <c r="D10" s="60">
        <v>15</v>
      </c>
      <c r="E10" s="60">
        <v>458</v>
      </c>
      <c r="F10" s="60">
        <v>6870</v>
      </c>
      <c r="J10" t="s">
        <v>37</v>
      </c>
      <c r="L10" s="20">
        <f>VLOOKUP(J10, C2:F100, 3, FALSE)</f>
        <v>438</v>
      </c>
    </row>
    <row r="11" spans="1:14" x14ac:dyDescent="0.25">
      <c r="A11" s="28">
        <v>44930</v>
      </c>
      <c r="B11" s="56" t="s">
        <v>126</v>
      </c>
      <c r="C11" s="56" t="s">
        <v>32</v>
      </c>
      <c r="D11" s="59">
        <v>2</v>
      </c>
      <c r="E11" s="59">
        <v>304</v>
      </c>
      <c r="F11" s="59">
        <v>608</v>
      </c>
      <c r="J11" s="13" t="s">
        <v>336</v>
      </c>
      <c r="K11" s="13"/>
    </row>
    <row r="12" spans="1:14" x14ac:dyDescent="0.25">
      <c r="A12" s="29">
        <v>44930</v>
      </c>
      <c r="B12" s="57" t="s">
        <v>67</v>
      </c>
      <c r="C12" s="57" t="s">
        <v>32</v>
      </c>
      <c r="D12" s="60">
        <v>2</v>
      </c>
      <c r="E12" s="60">
        <v>224</v>
      </c>
      <c r="F12" s="60">
        <v>448</v>
      </c>
      <c r="I12" s="31">
        <v>2</v>
      </c>
      <c r="J12" s="13" t="s">
        <v>332</v>
      </c>
    </row>
    <row r="13" spans="1:14" x14ac:dyDescent="0.25">
      <c r="A13" s="28">
        <v>44930</v>
      </c>
      <c r="B13" s="56" t="s">
        <v>42</v>
      </c>
      <c r="C13" s="56" t="s">
        <v>29</v>
      </c>
      <c r="D13" s="59">
        <v>2</v>
      </c>
      <c r="E13" s="59">
        <v>318</v>
      </c>
      <c r="F13" s="59">
        <v>636</v>
      </c>
    </row>
    <row r="14" spans="1:14" x14ac:dyDescent="0.25">
      <c r="A14" s="29">
        <v>44930</v>
      </c>
      <c r="B14" s="57" t="s">
        <v>81</v>
      </c>
      <c r="C14" s="57" t="s">
        <v>40</v>
      </c>
      <c r="D14" s="60">
        <v>2</v>
      </c>
      <c r="E14" s="60">
        <v>165</v>
      </c>
      <c r="F14" s="60">
        <v>330</v>
      </c>
      <c r="J14" s="7" t="s">
        <v>61</v>
      </c>
      <c r="K14" s="43" t="str">
        <f>_xlfn.XLOOKUP(J14, B2:B100, C2:C100)</f>
        <v>Nestle Toffee Crumble</v>
      </c>
      <c r="L14" s="44"/>
    </row>
    <row r="15" spans="1:14" x14ac:dyDescent="0.25">
      <c r="A15" s="28">
        <v>44930</v>
      </c>
      <c r="B15" s="56" t="s">
        <v>105</v>
      </c>
      <c r="C15" s="56" t="s">
        <v>44</v>
      </c>
      <c r="D15" s="59">
        <v>6</v>
      </c>
      <c r="E15" s="59">
        <v>167</v>
      </c>
      <c r="F15" s="59">
        <v>1002</v>
      </c>
    </row>
    <row r="16" spans="1:14" x14ac:dyDescent="0.25">
      <c r="A16" s="29">
        <v>44931</v>
      </c>
      <c r="B16" s="57" t="s">
        <v>134</v>
      </c>
      <c r="C16" s="57" t="s">
        <v>10</v>
      </c>
      <c r="D16" s="60">
        <v>4</v>
      </c>
      <c r="E16" s="60">
        <v>431</v>
      </c>
      <c r="F16" s="60">
        <v>1724</v>
      </c>
      <c r="J16" s="6" t="s">
        <v>126</v>
      </c>
      <c r="K16" s="43" t="str">
        <f>_xlfn.XLOOKUP(J16, B4:B102, C4:C102)</f>
        <v>Nestle Rowntree Fruit Pastil</v>
      </c>
      <c r="L16" s="44"/>
      <c r="M16" s="44"/>
    </row>
    <row r="17" spans="1:32" x14ac:dyDescent="0.25">
      <c r="A17" s="28">
        <v>44931</v>
      </c>
      <c r="B17" s="56" t="s">
        <v>126</v>
      </c>
      <c r="C17" s="56" t="s">
        <v>40</v>
      </c>
      <c r="D17" s="59">
        <v>3</v>
      </c>
      <c r="E17" s="59">
        <v>342</v>
      </c>
      <c r="F17" s="59">
        <v>1026</v>
      </c>
    </row>
    <row r="18" spans="1:32" x14ac:dyDescent="0.25">
      <c r="A18" s="29">
        <v>44931</v>
      </c>
      <c r="B18" s="57" t="s">
        <v>48</v>
      </c>
      <c r="C18" s="57" t="s">
        <v>32</v>
      </c>
      <c r="D18" s="60">
        <v>2</v>
      </c>
      <c r="E18" s="60">
        <v>180</v>
      </c>
      <c r="F18" s="60">
        <v>360</v>
      </c>
      <c r="J18" s="6" t="s">
        <v>52</v>
      </c>
      <c r="K18" s="43" t="str">
        <f>_xlfn.XLOOKUP(J18, B6:B104, C6:C104)</f>
        <v>Nestle Rowntree Fruit Pastil</v>
      </c>
      <c r="L18" s="44"/>
      <c r="M18" s="44"/>
    </row>
    <row r="19" spans="1:32" x14ac:dyDescent="0.25">
      <c r="A19" s="28">
        <v>44931</v>
      </c>
      <c r="B19" s="56" t="s">
        <v>68</v>
      </c>
      <c r="C19" s="56" t="s">
        <v>40</v>
      </c>
      <c r="D19" s="59">
        <v>1</v>
      </c>
      <c r="E19" s="59">
        <v>435</v>
      </c>
      <c r="F19" s="59">
        <v>435</v>
      </c>
      <c r="J19" s="13" t="s">
        <v>334</v>
      </c>
      <c r="L19" s="13"/>
    </row>
    <row r="20" spans="1:32" ht="14.4" customHeight="1" x14ac:dyDescent="0.25">
      <c r="A20" s="29">
        <v>44931</v>
      </c>
      <c r="B20" s="57" t="s">
        <v>126</v>
      </c>
      <c r="C20" s="57" t="s">
        <v>37</v>
      </c>
      <c r="D20" s="60">
        <v>19</v>
      </c>
      <c r="E20" s="60">
        <v>193</v>
      </c>
      <c r="F20" s="60">
        <v>3667</v>
      </c>
      <c r="I20" s="31">
        <v>3</v>
      </c>
      <c r="J20" t="s">
        <v>333</v>
      </c>
    </row>
    <row r="21" spans="1:32" x14ac:dyDescent="0.25">
      <c r="A21" s="28">
        <v>44931</v>
      </c>
      <c r="B21" s="56" t="s">
        <v>108</v>
      </c>
      <c r="C21" s="56" t="s">
        <v>32</v>
      </c>
      <c r="D21" s="59">
        <v>3</v>
      </c>
      <c r="E21" s="59">
        <v>437</v>
      </c>
      <c r="F21" s="59">
        <v>1311</v>
      </c>
    </row>
    <row r="22" spans="1:32" ht="14.4" customHeight="1" x14ac:dyDescent="0.25">
      <c r="A22" s="29">
        <v>44931</v>
      </c>
      <c r="B22" s="57" t="s">
        <v>94</v>
      </c>
      <c r="C22" s="57" t="s">
        <v>10</v>
      </c>
      <c r="D22" s="60">
        <v>2</v>
      </c>
      <c r="E22" s="60">
        <v>298</v>
      </c>
      <c r="F22" s="60">
        <v>596</v>
      </c>
      <c r="J22" t="s">
        <v>48</v>
      </c>
      <c r="K22" s="20">
        <f>INDEX(F3:F740, MATCH(J22, B3:B740, 0))</f>
        <v>520</v>
      </c>
    </row>
    <row r="23" spans="1:32" x14ac:dyDescent="0.25">
      <c r="A23" s="28">
        <v>44931</v>
      </c>
      <c r="B23" s="56" t="s">
        <v>162</v>
      </c>
      <c r="C23" s="56" t="s">
        <v>37</v>
      </c>
      <c r="D23" s="59">
        <v>1</v>
      </c>
      <c r="E23" s="59">
        <v>247</v>
      </c>
      <c r="F23" s="59">
        <v>247</v>
      </c>
    </row>
    <row r="24" spans="1:32" x14ac:dyDescent="0.25">
      <c r="A24" s="29">
        <v>44931</v>
      </c>
      <c r="B24" s="57" t="s">
        <v>49</v>
      </c>
      <c r="C24" s="57" t="s">
        <v>37</v>
      </c>
      <c r="D24" s="60">
        <v>2</v>
      </c>
      <c r="E24" s="60">
        <v>271</v>
      </c>
      <c r="F24" s="60">
        <v>542</v>
      </c>
      <c r="I24" s="31"/>
    </row>
    <row r="25" spans="1:32" x14ac:dyDescent="0.25">
      <c r="A25" s="28">
        <v>44931</v>
      </c>
      <c r="B25" s="56" t="s">
        <v>113</v>
      </c>
      <c r="C25" s="56" t="s">
        <v>24</v>
      </c>
      <c r="D25" s="59">
        <v>3</v>
      </c>
      <c r="E25" s="59">
        <v>297</v>
      </c>
      <c r="F25" s="59">
        <v>891</v>
      </c>
    </row>
    <row r="26" spans="1:32" x14ac:dyDescent="0.25">
      <c r="A26" s="29">
        <v>44932</v>
      </c>
      <c r="B26" s="57" t="s">
        <v>42</v>
      </c>
      <c r="C26" s="57" t="s">
        <v>24</v>
      </c>
      <c r="D26" s="60">
        <v>2</v>
      </c>
      <c r="E26" s="60">
        <v>253</v>
      </c>
      <c r="F26" s="60">
        <v>506</v>
      </c>
      <c r="J26" s="13" t="s">
        <v>335</v>
      </c>
    </row>
    <row r="27" spans="1:32" x14ac:dyDescent="0.25">
      <c r="A27" s="28">
        <v>44932</v>
      </c>
      <c r="B27" s="56" t="s">
        <v>104</v>
      </c>
      <c r="C27" s="56" t="s">
        <v>37</v>
      </c>
      <c r="D27" s="59">
        <v>1</v>
      </c>
      <c r="E27" s="59">
        <v>298</v>
      </c>
      <c r="F27" s="59">
        <v>298</v>
      </c>
      <c r="I27" s="31">
        <v>4</v>
      </c>
      <c r="J27" t="s">
        <v>345</v>
      </c>
    </row>
    <row r="28" spans="1:32" x14ac:dyDescent="0.25">
      <c r="A28" s="29">
        <v>44933</v>
      </c>
      <c r="B28" s="57" t="s">
        <v>99</v>
      </c>
      <c r="C28" s="57" t="s">
        <v>32</v>
      </c>
      <c r="D28" s="60">
        <v>2</v>
      </c>
      <c r="E28" s="60">
        <v>292</v>
      </c>
      <c r="F28" s="60">
        <v>584</v>
      </c>
    </row>
    <row r="29" spans="1:32" ht="14.4" thickBot="1" x14ac:dyDescent="0.3">
      <c r="A29" s="28">
        <v>44933</v>
      </c>
      <c r="B29" s="56" t="s">
        <v>67</v>
      </c>
      <c r="C29" s="56" t="s">
        <v>29</v>
      </c>
      <c r="D29" s="59">
        <v>1</v>
      </c>
      <c r="E29" s="59">
        <v>491</v>
      </c>
      <c r="F29" s="59">
        <v>491</v>
      </c>
      <c r="I29" s="10" t="s">
        <v>1</v>
      </c>
      <c r="J29" s="56" t="s">
        <v>92</v>
      </c>
      <c r="K29" s="57" t="s">
        <v>23</v>
      </c>
      <c r="L29" s="56" t="s">
        <v>92</v>
      </c>
      <c r="M29" s="57" t="s">
        <v>48</v>
      </c>
      <c r="N29" s="56" t="s">
        <v>61</v>
      </c>
      <c r="O29" s="57" t="s">
        <v>61</v>
      </c>
      <c r="P29" s="56" t="s">
        <v>61</v>
      </c>
      <c r="Q29" s="57" t="s">
        <v>63</v>
      </c>
      <c r="R29" s="56" t="s">
        <v>126</v>
      </c>
      <c r="S29" s="57" t="s">
        <v>67</v>
      </c>
      <c r="T29" s="56" t="s">
        <v>42</v>
      </c>
      <c r="U29" s="57" t="s">
        <v>81</v>
      </c>
      <c r="V29" s="56" t="s">
        <v>105</v>
      </c>
      <c r="W29" s="57" t="s">
        <v>134</v>
      </c>
      <c r="X29" s="56" t="s">
        <v>126</v>
      </c>
      <c r="Y29" s="57" t="s">
        <v>48</v>
      </c>
      <c r="Z29" s="56" t="s">
        <v>68</v>
      </c>
      <c r="AA29" s="57" t="s">
        <v>126</v>
      </c>
      <c r="AB29" s="56" t="s">
        <v>108</v>
      </c>
      <c r="AC29" s="57" t="s">
        <v>94</v>
      </c>
      <c r="AD29" s="56" t="s">
        <v>162</v>
      </c>
      <c r="AE29" s="57" t="s">
        <v>49</v>
      </c>
      <c r="AF29" s="56" t="s">
        <v>113</v>
      </c>
    </row>
    <row r="30" spans="1:32" ht="15" thickTop="1" thickBot="1" x14ac:dyDescent="0.3">
      <c r="A30" s="29">
        <v>44933</v>
      </c>
      <c r="B30" s="57" t="s">
        <v>61</v>
      </c>
      <c r="C30" s="57" t="s">
        <v>32</v>
      </c>
      <c r="D30" s="60">
        <v>2</v>
      </c>
      <c r="E30" s="60">
        <v>401</v>
      </c>
      <c r="F30" s="60">
        <v>802</v>
      </c>
      <c r="I30" s="10" t="s">
        <v>2</v>
      </c>
      <c r="J30" s="56" t="s">
        <v>44</v>
      </c>
      <c r="K30" s="57" t="s">
        <v>37</v>
      </c>
      <c r="L30" s="56" t="s">
        <v>46</v>
      </c>
      <c r="M30" s="57" t="s">
        <v>46</v>
      </c>
      <c r="N30" s="56" t="s">
        <v>10</v>
      </c>
      <c r="O30" s="57" t="s">
        <v>10</v>
      </c>
      <c r="P30" s="56" t="s">
        <v>40</v>
      </c>
      <c r="Q30" s="57" t="s">
        <v>27</v>
      </c>
      <c r="R30" s="56" t="s">
        <v>32</v>
      </c>
      <c r="S30" s="57" t="s">
        <v>32</v>
      </c>
      <c r="T30" s="56" t="s">
        <v>29</v>
      </c>
      <c r="U30" s="57" t="s">
        <v>40</v>
      </c>
      <c r="V30" s="56" t="s">
        <v>44</v>
      </c>
      <c r="W30" s="57" t="s">
        <v>10</v>
      </c>
      <c r="X30" s="56" t="s">
        <v>40</v>
      </c>
      <c r="Y30" s="57" t="s">
        <v>32</v>
      </c>
      <c r="Z30" s="56" t="s">
        <v>40</v>
      </c>
      <c r="AA30" s="57" t="s">
        <v>37</v>
      </c>
      <c r="AB30" s="56" t="s">
        <v>32</v>
      </c>
      <c r="AC30" s="57" t="s">
        <v>10</v>
      </c>
      <c r="AD30" s="56" t="s">
        <v>37</v>
      </c>
      <c r="AE30" s="57" t="s">
        <v>37</v>
      </c>
      <c r="AF30" s="56" t="s">
        <v>24</v>
      </c>
    </row>
    <row r="31" spans="1:32" ht="15" thickTop="1" thickBot="1" x14ac:dyDescent="0.3">
      <c r="A31" s="28">
        <v>44933</v>
      </c>
      <c r="B31" s="56" t="s">
        <v>49</v>
      </c>
      <c r="C31" s="56" t="s">
        <v>24</v>
      </c>
      <c r="D31" s="59">
        <v>2</v>
      </c>
      <c r="E31" s="59">
        <v>255</v>
      </c>
      <c r="F31" s="59">
        <v>510</v>
      </c>
      <c r="I31" s="10" t="s">
        <v>3</v>
      </c>
      <c r="J31" s="59">
        <v>4</v>
      </c>
      <c r="K31" s="60">
        <v>2</v>
      </c>
      <c r="L31" s="59">
        <v>1</v>
      </c>
      <c r="M31" s="60">
        <v>2</v>
      </c>
      <c r="N31" s="59">
        <v>4</v>
      </c>
      <c r="O31" s="60">
        <v>2</v>
      </c>
      <c r="P31" s="59">
        <v>3</v>
      </c>
      <c r="Q31" s="60">
        <v>15</v>
      </c>
      <c r="R31" s="59">
        <v>2</v>
      </c>
      <c r="S31" s="60">
        <v>2</v>
      </c>
      <c r="T31" s="59">
        <v>2</v>
      </c>
      <c r="U31" s="60">
        <v>2</v>
      </c>
      <c r="V31" s="59">
        <v>6</v>
      </c>
      <c r="W31" s="60">
        <v>4</v>
      </c>
      <c r="X31" s="59">
        <v>3</v>
      </c>
      <c r="Y31" s="60">
        <v>2</v>
      </c>
      <c r="Z31" s="59">
        <v>1</v>
      </c>
      <c r="AA31" s="60">
        <v>19</v>
      </c>
      <c r="AB31" s="59">
        <v>3</v>
      </c>
      <c r="AC31" s="60">
        <v>2</v>
      </c>
      <c r="AD31" s="59">
        <v>1</v>
      </c>
      <c r="AE31" s="60">
        <v>2</v>
      </c>
      <c r="AF31" s="59">
        <v>3</v>
      </c>
    </row>
    <row r="32" spans="1:32" ht="15" thickTop="1" thickBot="1" x14ac:dyDescent="0.3">
      <c r="A32" s="29">
        <v>44933</v>
      </c>
      <c r="B32" s="57" t="s">
        <v>94</v>
      </c>
      <c r="C32" s="57" t="s">
        <v>27</v>
      </c>
      <c r="D32" s="60">
        <v>1</v>
      </c>
      <c r="E32" s="60">
        <v>231</v>
      </c>
      <c r="F32" s="60">
        <v>231</v>
      </c>
      <c r="I32" s="10" t="s">
        <v>4</v>
      </c>
      <c r="J32" s="59">
        <v>495</v>
      </c>
      <c r="K32" s="60">
        <v>438</v>
      </c>
      <c r="L32" s="59">
        <v>426</v>
      </c>
      <c r="M32" s="60">
        <v>260</v>
      </c>
      <c r="N32" s="59">
        <v>285</v>
      </c>
      <c r="O32" s="60">
        <v>206</v>
      </c>
      <c r="P32" s="59">
        <v>222</v>
      </c>
      <c r="Q32" s="60">
        <v>458</v>
      </c>
      <c r="R32" s="59">
        <v>304</v>
      </c>
      <c r="S32" s="60">
        <v>224</v>
      </c>
      <c r="T32" s="59">
        <v>318</v>
      </c>
      <c r="U32" s="60">
        <v>165</v>
      </c>
      <c r="V32" s="59">
        <v>167</v>
      </c>
      <c r="W32" s="60">
        <v>431</v>
      </c>
      <c r="X32" s="59">
        <v>342</v>
      </c>
      <c r="Y32" s="60">
        <v>180</v>
      </c>
      <c r="Z32" s="59">
        <v>435</v>
      </c>
      <c r="AA32" s="60">
        <v>193</v>
      </c>
      <c r="AB32" s="59">
        <v>437</v>
      </c>
      <c r="AC32" s="60">
        <v>298</v>
      </c>
      <c r="AD32" s="59">
        <v>247</v>
      </c>
      <c r="AE32" s="60">
        <v>271</v>
      </c>
      <c r="AF32" s="59">
        <v>297</v>
      </c>
    </row>
    <row r="33" spans="1:32" ht="15" thickTop="1" thickBot="1" x14ac:dyDescent="0.3">
      <c r="A33" s="28">
        <v>44933</v>
      </c>
      <c r="B33" s="56" t="s">
        <v>129</v>
      </c>
      <c r="C33" s="56" t="s">
        <v>46</v>
      </c>
      <c r="D33" s="59">
        <v>3</v>
      </c>
      <c r="E33" s="59">
        <v>356</v>
      </c>
      <c r="F33" s="59">
        <v>1068</v>
      </c>
      <c r="I33" s="10" t="s">
        <v>5</v>
      </c>
      <c r="J33" s="59">
        <v>1980</v>
      </c>
      <c r="K33" s="60">
        <v>876</v>
      </c>
      <c r="L33" s="59">
        <v>426</v>
      </c>
      <c r="M33" s="60">
        <v>520</v>
      </c>
      <c r="N33" s="59">
        <v>1140</v>
      </c>
      <c r="O33" s="60">
        <v>412</v>
      </c>
      <c r="P33" s="59">
        <v>666</v>
      </c>
      <c r="Q33" s="60">
        <v>6870</v>
      </c>
      <c r="R33" s="59">
        <v>608</v>
      </c>
      <c r="S33" s="60">
        <v>448</v>
      </c>
      <c r="T33" s="59">
        <v>636</v>
      </c>
      <c r="U33" s="60">
        <v>330</v>
      </c>
      <c r="V33" s="59">
        <v>1002</v>
      </c>
      <c r="W33" s="60">
        <v>1724</v>
      </c>
      <c r="X33" s="59">
        <v>1026</v>
      </c>
      <c r="Y33" s="60">
        <v>360</v>
      </c>
      <c r="Z33" s="59">
        <v>435</v>
      </c>
      <c r="AA33" s="60">
        <v>3667</v>
      </c>
      <c r="AB33" s="59">
        <v>1311</v>
      </c>
      <c r="AC33" s="60">
        <v>596</v>
      </c>
      <c r="AD33" s="59">
        <v>247</v>
      </c>
      <c r="AE33" s="60">
        <v>542</v>
      </c>
      <c r="AF33" s="59">
        <v>891</v>
      </c>
    </row>
    <row r="34" spans="1:32" ht="14.4" thickTop="1" x14ac:dyDescent="0.25">
      <c r="A34" s="29">
        <v>44933</v>
      </c>
      <c r="B34" s="57" t="s">
        <v>61</v>
      </c>
      <c r="C34" s="57" t="s">
        <v>10</v>
      </c>
      <c r="D34" s="60">
        <v>1</v>
      </c>
      <c r="E34" s="60">
        <v>228</v>
      </c>
      <c r="F34" s="60">
        <v>228</v>
      </c>
    </row>
    <row r="35" spans="1:32" x14ac:dyDescent="0.25">
      <c r="A35" s="28">
        <v>44934</v>
      </c>
      <c r="B35" s="56" t="s">
        <v>181</v>
      </c>
      <c r="C35" s="56" t="s">
        <v>37</v>
      </c>
      <c r="D35" s="59">
        <v>3</v>
      </c>
      <c r="E35" s="59">
        <v>383</v>
      </c>
      <c r="F35" s="59">
        <v>1149</v>
      </c>
    </row>
    <row r="36" spans="1:32" ht="14.4" thickBot="1" x14ac:dyDescent="0.3">
      <c r="A36" s="29">
        <v>44934</v>
      </c>
      <c r="B36" s="57" t="s">
        <v>74</v>
      </c>
      <c r="C36" s="57" t="s">
        <v>37</v>
      </c>
      <c r="D36" s="60">
        <v>2</v>
      </c>
      <c r="E36" s="60">
        <v>433</v>
      </c>
      <c r="F36" s="60">
        <v>866</v>
      </c>
      <c r="I36" s="10" t="s">
        <v>1</v>
      </c>
      <c r="J36" s="10" t="s">
        <v>2</v>
      </c>
      <c r="K36" s="10" t="s">
        <v>3</v>
      </c>
      <c r="L36" s="10" t="s">
        <v>5</v>
      </c>
    </row>
    <row r="37" spans="1:32" ht="14.4" thickTop="1" x14ac:dyDescent="0.25">
      <c r="A37" s="28">
        <v>44934</v>
      </c>
      <c r="B37" s="56" t="s">
        <v>92</v>
      </c>
      <c r="C37" s="56" t="s">
        <v>44</v>
      </c>
      <c r="D37" s="59">
        <v>3</v>
      </c>
      <c r="E37" s="59">
        <v>290</v>
      </c>
      <c r="F37" s="59">
        <v>870</v>
      </c>
      <c r="H37" s="41" t="s">
        <v>42</v>
      </c>
      <c r="I37" s="42"/>
      <c r="J37" t="str">
        <f>HLOOKUP(H37,I29:AF33,2,FALSE)</f>
        <v>Nestle Kit Kat Cone</v>
      </c>
      <c r="K37">
        <f>HLOOKUP(H37,I29:AF33,3,FALSE)</f>
        <v>2</v>
      </c>
      <c r="L37">
        <f>HLOOKUP(H37,K29:AH33,5,FALSE)</f>
        <v>636</v>
      </c>
    </row>
    <row r="38" spans="1:32" x14ac:dyDescent="0.25">
      <c r="A38" s="29">
        <v>44934</v>
      </c>
      <c r="B38" s="57" t="s">
        <v>42</v>
      </c>
      <c r="C38" s="57" t="s">
        <v>40</v>
      </c>
      <c r="D38" s="60">
        <v>21</v>
      </c>
      <c r="E38" s="60">
        <v>207</v>
      </c>
      <c r="F38" s="60">
        <v>4347</v>
      </c>
    </row>
    <row r="39" spans="1:32" x14ac:dyDescent="0.25">
      <c r="A39" s="28">
        <v>44935</v>
      </c>
      <c r="B39" s="56" t="s">
        <v>52</v>
      </c>
      <c r="C39" s="56" t="s">
        <v>32</v>
      </c>
      <c r="D39" s="59">
        <v>3</v>
      </c>
      <c r="E39" s="59">
        <v>346</v>
      </c>
      <c r="F39" s="59">
        <v>1038</v>
      </c>
    </row>
    <row r="40" spans="1:32" x14ac:dyDescent="0.25">
      <c r="A40" s="29">
        <v>44935</v>
      </c>
      <c r="B40" s="57" t="s">
        <v>48</v>
      </c>
      <c r="C40" s="57" t="s">
        <v>44</v>
      </c>
      <c r="D40" s="60">
        <v>2</v>
      </c>
      <c r="E40" s="60">
        <v>327</v>
      </c>
      <c r="F40" s="60">
        <v>654</v>
      </c>
    </row>
    <row r="41" spans="1:32" x14ac:dyDescent="0.25">
      <c r="A41" s="28">
        <v>44935</v>
      </c>
      <c r="B41" s="56" t="s">
        <v>63</v>
      </c>
      <c r="C41" s="56" t="s">
        <v>44</v>
      </c>
      <c r="D41" s="59">
        <v>3</v>
      </c>
      <c r="E41" s="59">
        <v>336</v>
      </c>
      <c r="F41" s="59">
        <v>1008</v>
      </c>
    </row>
    <row r="42" spans="1:32" x14ac:dyDescent="0.25">
      <c r="A42" s="29">
        <v>44935</v>
      </c>
      <c r="B42" s="57" t="s">
        <v>76</v>
      </c>
      <c r="C42" s="57" t="s">
        <v>46</v>
      </c>
      <c r="D42" s="60">
        <v>2</v>
      </c>
      <c r="E42" s="60">
        <v>118</v>
      </c>
      <c r="F42" s="60">
        <v>236</v>
      </c>
    </row>
    <row r="43" spans="1:32" x14ac:dyDescent="0.25">
      <c r="A43" s="28">
        <v>44936</v>
      </c>
      <c r="B43" s="56" t="s">
        <v>83</v>
      </c>
      <c r="C43" s="56" t="s">
        <v>10</v>
      </c>
      <c r="D43" s="59">
        <v>1</v>
      </c>
      <c r="E43" s="59">
        <v>492</v>
      </c>
      <c r="F43" s="59">
        <v>492</v>
      </c>
    </row>
    <row r="44" spans="1:32" x14ac:dyDescent="0.25">
      <c r="A44" s="29">
        <v>44936</v>
      </c>
      <c r="B44" s="57" t="s">
        <v>135</v>
      </c>
      <c r="C44" s="57" t="s">
        <v>10</v>
      </c>
      <c r="D44" s="60">
        <v>2</v>
      </c>
      <c r="E44" s="60">
        <v>218</v>
      </c>
      <c r="F44" s="60">
        <v>436</v>
      </c>
    </row>
    <row r="45" spans="1:32" x14ac:dyDescent="0.25">
      <c r="A45" s="28">
        <v>44936</v>
      </c>
      <c r="B45" s="56" t="s">
        <v>55</v>
      </c>
      <c r="C45" s="56" t="s">
        <v>14</v>
      </c>
      <c r="D45" s="59">
        <v>3</v>
      </c>
      <c r="E45" s="59">
        <v>188</v>
      </c>
      <c r="F45" s="59">
        <v>564</v>
      </c>
    </row>
    <row r="46" spans="1:32" x14ac:dyDescent="0.25">
      <c r="A46" s="29">
        <v>44936</v>
      </c>
      <c r="B46" s="57" t="s">
        <v>94</v>
      </c>
      <c r="C46" s="57" t="s">
        <v>37</v>
      </c>
      <c r="D46" s="60">
        <v>1</v>
      </c>
      <c r="E46" s="60">
        <v>361</v>
      </c>
      <c r="F46" s="60">
        <v>361</v>
      </c>
    </row>
    <row r="47" spans="1:32" x14ac:dyDescent="0.25">
      <c r="A47" s="28">
        <v>44937</v>
      </c>
      <c r="B47" s="56" t="s">
        <v>126</v>
      </c>
      <c r="C47" s="56" t="s">
        <v>40</v>
      </c>
      <c r="D47" s="59">
        <v>1</v>
      </c>
      <c r="E47" s="59">
        <v>494</v>
      </c>
      <c r="F47" s="59">
        <v>494</v>
      </c>
    </row>
    <row r="48" spans="1:32" x14ac:dyDescent="0.25">
      <c r="A48" s="29">
        <v>44937</v>
      </c>
      <c r="B48" s="57" t="s">
        <v>77</v>
      </c>
      <c r="C48" s="57" t="s">
        <v>14</v>
      </c>
      <c r="D48" s="60">
        <v>19</v>
      </c>
      <c r="E48" s="60">
        <v>342</v>
      </c>
      <c r="F48" s="60">
        <v>6498</v>
      </c>
      <c r="M48" s="54"/>
    </row>
    <row r="49" spans="1:6" x14ac:dyDescent="0.25">
      <c r="A49" s="28">
        <v>44937</v>
      </c>
      <c r="B49" s="56" t="s">
        <v>81</v>
      </c>
      <c r="C49" s="56" t="s">
        <v>46</v>
      </c>
      <c r="D49" s="59">
        <v>2</v>
      </c>
      <c r="E49" s="59">
        <v>162</v>
      </c>
      <c r="F49" s="59">
        <v>324</v>
      </c>
    </row>
    <row r="50" spans="1:6" x14ac:dyDescent="0.25">
      <c r="A50" s="29">
        <v>44937</v>
      </c>
      <c r="B50" s="57" t="s">
        <v>54</v>
      </c>
      <c r="C50" s="57" t="s">
        <v>40</v>
      </c>
      <c r="D50" s="60">
        <v>1</v>
      </c>
      <c r="E50" s="60">
        <v>316</v>
      </c>
      <c r="F50" s="60">
        <v>316</v>
      </c>
    </row>
    <row r="51" spans="1:6" x14ac:dyDescent="0.25">
      <c r="A51" s="28">
        <v>44937</v>
      </c>
      <c r="B51" s="56" t="s">
        <v>91</v>
      </c>
      <c r="C51" s="56" t="s">
        <v>44</v>
      </c>
      <c r="D51" s="59">
        <v>2</v>
      </c>
      <c r="E51" s="59">
        <v>401</v>
      </c>
      <c r="F51" s="59">
        <v>802</v>
      </c>
    </row>
    <row r="52" spans="1:6" x14ac:dyDescent="0.25">
      <c r="A52" s="29">
        <v>44937</v>
      </c>
      <c r="B52" s="57" t="s">
        <v>9</v>
      </c>
      <c r="C52" s="57" t="s">
        <v>10</v>
      </c>
      <c r="D52" s="60">
        <v>2</v>
      </c>
      <c r="E52" s="60">
        <v>443</v>
      </c>
      <c r="F52" s="60">
        <v>886</v>
      </c>
    </row>
    <row r="53" spans="1:6" x14ac:dyDescent="0.25">
      <c r="A53" s="28">
        <v>44937</v>
      </c>
      <c r="B53" s="56" t="s">
        <v>13</v>
      </c>
      <c r="C53" s="56" t="s">
        <v>14</v>
      </c>
      <c r="D53" s="59">
        <v>2</v>
      </c>
      <c r="E53" s="59">
        <v>342</v>
      </c>
      <c r="F53" s="59">
        <v>684</v>
      </c>
    </row>
    <row r="54" spans="1:6" x14ac:dyDescent="0.25">
      <c r="A54" s="29">
        <v>44937</v>
      </c>
      <c r="B54" s="57" t="s">
        <v>17</v>
      </c>
      <c r="C54" s="57" t="s">
        <v>14</v>
      </c>
      <c r="D54" s="60">
        <v>3</v>
      </c>
      <c r="E54" s="60">
        <v>498</v>
      </c>
      <c r="F54" s="60">
        <v>1494</v>
      </c>
    </row>
    <row r="55" spans="1:6" x14ac:dyDescent="0.25">
      <c r="A55" s="28">
        <v>44937</v>
      </c>
      <c r="B55" s="56" t="s">
        <v>20</v>
      </c>
      <c r="C55" s="56" t="s">
        <v>10</v>
      </c>
      <c r="D55" s="59">
        <v>1</v>
      </c>
      <c r="E55" s="59">
        <v>100</v>
      </c>
      <c r="F55" s="59">
        <v>100</v>
      </c>
    </row>
    <row r="56" spans="1:6" x14ac:dyDescent="0.25">
      <c r="A56" s="29">
        <v>44938</v>
      </c>
      <c r="B56" s="57" t="s">
        <v>23</v>
      </c>
      <c r="C56" s="57" t="s">
        <v>24</v>
      </c>
      <c r="D56" s="60">
        <v>2</v>
      </c>
      <c r="E56" s="60">
        <v>178</v>
      </c>
      <c r="F56" s="60">
        <v>356</v>
      </c>
    </row>
    <row r="57" spans="1:6" x14ac:dyDescent="0.25">
      <c r="A57" s="28">
        <v>44938</v>
      </c>
      <c r="B57" s="56" t="s">
        <v>23</v>
      </c>
      <c r="C57" s="56" t="s">
        <v>27</v>
      </c>
      <c r="D57" s="59">
        <v>1</v>
      </c>
      <c r="E57" s="59">
        <v>352</v>
      </c>
      <c r="F57" s="59">
        <v>352</v>
      </c>
    </row>
    <row r="58" spans="1:6" x14ac:dyDescent="0.25">
      <c r="A58" s="29">
        <v>44938</v>
      </c>
      <c r="B58" s="57" t="s">
        <v>28</v>
      </c>
      <c r="C58" s="57" t="s">
        <v>29</v>
      </c>
      <c r="D58" s="60">
        <v>1</v>
      </c>
      <c r="E58" s="60">
        <v>279</v>
      </c>
      <c r="F58" s="60">
        <v>279</v>
      </c>
    </row>
    <row r="59" spans="1:6" x14ac:dyDescent="0.25">
      <c r="A59" s="28">
        <v>44938</v>
      </c>
      <c r="B59" s="56" t="s">
        <v>31</v>
      </c>
      <c r="C59" s="56" t="s">
        <v>32</v>
      </c>
      <c r="D59" s="59">
        <v>3</v>
      </c>
      <c r="E59" s="59">
        <v>300</v>
      </c>
      <c r="F59" s="59">
        <v>900</v>
      </c>
    </row>
    <row r="60" spans="1:6" x14ac:dyDescent="0.25">
      <c r="A60" s="29">
        <v>44938</v>
      </c>
      <c r="B60" s="57" t="s">
        <v>34</v>
      </c>
      <c r="C60" s="57" t="s">
        <v>35</v>
      </c>
      <c r="D60" s="60">
        <v>1</v>
      </c>
      <c r="E60" s="60">
        <v>320</v>
      </c>
      <c r="F60" s="60">
        <v>320</v>
      </c>
    </row>
    <row r="61" spans="1:6" x14ac:dyDescent="0.25">
      <c r="A61" s="28">
        <v>44938</v>
      </c>
      <c r="B61" s="56" t="s">
        <v>20</v>
      </c>
      <c r="C61" s="56" t="s">
        <v>37</v>
      </c>
      <c r="D61" s="59">
        <v>2</v>
      </c>
      <c r="E61" s="59">
        <v>350</v>
      </c>
      <c r="F61" s="59">
        <v>700</v>
      </c>
    </row>
    <row r="62" spans="1:6" x14ac:dyDescent="0.25">
      <c r="A62" s="29">
        <v>44939</v>
      </c>
      <c r="B62" s="57" t="s">
        <v>39</v>
      </c>
      <c r="C62" s="57" t="s">
        <v>40</v>
      </c>
      <c r="D62" s="60">
        <v>2</v>
      </c>
      <c r="E62" s="60">
        <v>231</v>
      </c>
      <c r="F62" s="60">
        <v>462</v>
      </c>
    </row>
    <row r="63" spans="1:6" x14ac:dyDescent="0.25">
      <c r="A63" s="28">
        <v>44939</v>
      </c>
      <c r="B63" s="56" t="s">
        <v>42</v>
      </c>
      <c r="C63" s="56" t="s">
        <v>32</v>
      </c>
      <c r="D63" s="59">
        <v>4</v>
      </c>
      <c r="E63" s="59">
        <v>477</v>
      </c>
      <c r="F63" s="59">
        <v>1908</v>
      </c>
    </row>
    <row r="64" spans="1:6" x14ac:dyDescent="0.25">
      <c r="A64" s="29">
        <v>44939</v>
      </c>
      <c r="B64" s="57" t="s">
        <v>43</v>
      </c>
      <c r="C64" s="57" t="s">
        <v>44</v>
      </c>
      <c r="D64" s="60">
        <v>3</v>
      </c>
      <c r="E64" s="60">
        <v>432</v>
      </c>
      <c r="F64" s="60">
        <v>1296</v>
      </c>
    </row>
    <row r="65" spans="1:6" x14ac:dyDescent="0.25">
      <c r="A65" s="28">
        <v>44939</v>
      </c>
      <c r="B65" s="56" t="s">
        <v>34</v>
      </c>
      <c r="C65" s="56" t="s">
        <v>46</v>
      </c>
      <c r="D65" s="59">
        <v>2</v>
      </c>
      <c r="E65" s="59">
        <v>149</v>
      </c>
      <c r="F65" s="59">
        <v>298</v>
      </c>
    </row>
    <row r="66" spans="1:6" x14ac:dyDescent="0.25">
      <c r="A66" s="29">
        <v>44940</v>
      </c>
      <c r="B66" s="57" t="s">
        <v>13</v>
      </c>
      <c r="C66" s="57" t="s">
        <v>40</v>
      </c>
      <c r="D66" s="60">
        <v>4</v>
      </c>
      <c r="E66" s="60">
        <v>403</v>
      </c>
      <c r="F66" s="60">
        <v>1612</v>
      </c>
    </row>
    <row r="67" spans="1:6" x14ac:dyDescent="0.25">
      <c r="A67" s="28">
        <v>44940</v>
      </c>
      <c r="B67" s="56" t="s">
        <v>48</v>
      </c>
      <c r="C67" s="56" t="s">
        <v>29</v>
      </c>
      <c r="D67" s="59">
        <v>2</v>
      </c>
      <c r="E67" s="59">
        <v>489</v>
      </c>
      <c r="F67" s="59">
        <v>978</v>
      </c>
    </row>
    <row r="68" spans="1:6" x14ac:dyDescent="0.25">
      <c r="A68" s="29">
        <v>44940</v>
      </c>
      <c r="B68" s="57" t="s">
        <v>49</v>
      </c>
      <c r="C68" s="57" t="s">
        <v>40</v>
      </c>
      <c r="D68" s="60">
        <v>15</v>
      </c>
      <c r="E68" s="60">
        <v>370</v>
      </c>
      <c r="F68" s="60">
        <v>5550</v>
      </c>
    </row>
    <row r="69" spans="1:6" x14ac:dyDescent="0.25">
      <c r="A69" s="28">
        <v>44940</v>
      </c>
      <c r="B69" s="56" t="s">
        <v>50</v>
      </c>
      <c r="C69" s="56" t="s">
        <v>40</v>
      </c>
      <c r="D69" s="59">
        <v>2</v>
      </c>
      <c r="E69" s="59">
        <v>191</v>
      </c>
      <c r="F69" s="59">
        <v>382</v>
      </c>
    </row>
    <row r="70" spans="1:6" x14ac:dyDescent="0.25">
      <c r="A70" s="29">
        <v>44940</v>
      </c>
      <c r="B70" s="57" t="s">
        <v>52</v>
      </c>
      <c r="C70" s="57" t="s">
        <v>27</v>
      </c>
      <c r="D70" s="60">
        <v>1</v>
      </c>
      <c r="E70" s="60">
        <v>411</v>
      </c>
      <c r="F70" s="60">
        <v>411</v>
      </c>
    </row>
    <row r="71" spans="1:6" x14ac:dyDescent="0.25">
      <c r="A71" s="28">
        <v>44941</v>
      </c>
      <c r="B71" s="56" t="s">
        <v>54</v>
      </c>
      <c r="C71" s="56" t="s">
        <v>37</v>
      </c>
      <c r="D71" s="59">
        <v>2</v>
      </c>
      <c r="E71" s="59">
        <v>296</v>
      </c>
      <c r="F71" s="59">
        <v>592</v>
      </c>
    </row>
    <row r="72" spans="1:6" x14ac:dyDescent="0.25">
      <c r="A72" s="29">
        <v>44941</v>
      </c>
      <c r="B72" s="57" t="s">
        <v>55</v>
      </c>
      <c r="C72" s="57" t="s">
        <v>46</v>
      </c>
      <c r="D72" s="60">
        <v>3</v>
      </c>
      <c r="E72" s="60">
        <v>203</v>
      </c>
      <c r="F72" s="60">
        <v>609</v>
      </c>
    </row>
    <row r="73" spans="1:6" x14ac:dyDescent="0.25">
      <c r="A73" s="28">
        <v>44941</v>
      </c>
      <c r="B73" s="56" t="s">
        <v>48</v>
      </c>
      <c r="C73" s="56" t="s">
        <v>37</v>
      </c>
      <c r="D73" s="59">
        <v>1</v>
      </c>
      <c r="E73" s="59">
        <v>151</v>
      </c>
      <c r="F73" s="59">
        <v>151</v>
      </c>
    </row>
    <row r="74" spans="1:6" x14ac:dyDescent="0.25">
      <c r="A74" s="29">
        <v>44941</v>
      </c>
      <c r="B74" s="57" t="s">
        <v>56</v>
      </c>
      <c r="C74" s="57" t="s">
        <v>32</v>
      </c>
      <c r="D74" s="60">
        <v>3</v>
      </c>
      <c r="E74" s="60">
        <v>262</v>
      </c>
      <c r="F74" s="60">
        <v>786</v>
      </c>
    </row>
    <row r="75" spans="1:6" x14ac:dyDescent="0.25">
      <c r="A75" s="28">
        <v>44941</v>
      </c>
      <c r="B75" s="56" t="s">
        <v>55</v>
      </c>
      <c r="C75" s="56" t="s">
        <v>29</v>
      </c>
      <c r="D75" s="59">
        <v>1</v>
      </c>
      <c r="E75" s="59">
        <v>201</v>
      </c>
      <c r="F75" s="59">
        <v>201</v>
      </c>
    </row>
    <row r="76" spans="1:6" x14ac:dyDescent="0.25">
      <c r="A76" s="29">
        <v>44941</v>
      </c>
      <c r="B76" s="57" t="s">
        <v>42</v>
      </c>
      <c r="C76" s="57" t="s">
        <v>40</v>
      </c>
      <c r="D76" s="60">
        <v>2</v>
      </c>
      <c r="E76" s="60">
        <v>474</v>
      </c>
      <c r="F76" s="60">
        <v>948</v>
      </c>
    </row>
    <row r="77" spans="1:6" x14ac:dyDescent="0.25">
      <c r="A77" s="28">
        <v>44942</v>
      </c>
      <c r="B77" s="56" t="s">
        <v>55</v>
      </c>
      <c r="C77" s="56" t="s">
        <v>32</v>
      </c>
      <c r="D77" s="59">
        <v>2</v>
      </c>
      <c r="E77" s="59">
        <v>406</v>
      </c>
      <c r="F77" s="59">
        <v>812</v>
      </c>
    </row>
    <row r="78" spans="1:6" x14ac:dyDescent="0.25">
      <c r="A78" s="29">
        <v>44942</v>
      </c>
      <c r="B78" s="57" t="s">
        <v>59</v>
      </c>
      <c r="C78" s="57" t="s">
        <v>24</v>
      </c>
      <c r="D78" s="60">
        <v>2</v>
      </c>
      <c r="E78" s="60">
        <v>236</v>
      </c>
      <c r="F78" s="60">
        <v>472</v>
      </c>
    </row>
    <row r="79" spans="1:6" x14ac:dyDescent="0.25">
      <c r="A79" s="28">
        <v>44942</v>
      </c>
      <c r="B79" s="56" t="s">
        <v>39</v>
      </c>
      <c r="C79" s="56" t="s">
        <v>27</v>
      </c>
      <c r="D79" s="59">
        <v>3</v>
      </c>
      <c r="E79" s="59">
        <v>482</v>
      </c>
      <c r="F79" s="59">
        <v>1446</v>
      </c>
    </row>
    <row r="80" spans="1:6" x14ac:dyDescent="0.25">
      <c r="A80" s="29">
        <v>44942</v>
      </c>
      <c r="B80" s="57" t="s">
        <v>9</v>
      </c>
      <c r="C80" s="57" t="s">
        <v>37</v>
      </c>
      <c r="D80" s="60">
        <v>2</v>
      </c>
      <c r="E80" s="60">
        <v>210</v>
      </c>
      <c r="F80" s="60">
        <v>420</v>
      </c>
    </row>
    <row r="81" spans="1:6" x14ac:dyDescent="0.25">
      <c r="A81" s="28">
        <v>44943</v>
      </c>
      <c r="B81" s="56" t="s">
        <v>61</v>
      </c>
      <c r="C81" s="56" t="s">
        <v>46</v>
      </c>
      <c r="D81" s="59">
        <v>2</v>
      </c>
      <c r="E81" s="59">
        <v>178</v>
      </c>
      <c r="F81" s="59">
        <v>356</v>
      </c>
    </row>
    <row r="82" spans="1:6" x14ac:dyDescent="0.25">
      <c r="A82" s="29">
        <v>44943</v>
      </c>
      <c r="B82" s="57" t="s">
        <v>63</v>
      </c>
      <c r="C82" s="57" t="s">
        <v>32</v>
      </c>
      <c r="D82" s="60">
        <v>3</v>
      </c>
      <c r="E82" s="60">
        <v>180</v>
      </c>
      <c r="F82" s="60">
        <v>540</v>
      </c>
    </row>
    <row r="83" spans="1:6" x14ac:dyDescent="0.25">
      <c r="A83" s="28">
        <v>44943</v>
      </c>
      <c r="B83" s="56" t="s">
        <v>65</v>
      </c>
      <c r="C83" s="56" t="s">
        <v>44</v>
      </c>
      <c r="D83" s="59">
        <v>2</v>
      </c>
      <c r="E83" s="59">
        <v>224</v>
      </c>
      <c r="F83" s="59">
        <v>448</v>
      </c>
    </row>
    <row r="84" spans="1:6" x14ac:dyDescent="0.25">
      <c r="A84" s="29">
        <v>44943</v>
      </c>
      <c r="B84" s="57" t="s">
        <v>9</v>
      </c>
      <c r="C84" s="57" t="s">
        <v>14</v>
      </c>
      <c r="D84" s="60">
        <v>1</v>
      </c>
      <c r="E84" s="60">
        <v>203</v>
      </c>
      <c r="F84" s="60">
        <v>203</v>
      </c>
    </row>
    <row r="85" spans="1:6" x14ac:dyDescent="0.25">
      <c r="A85" s="28">
        <v>44943</v>
      </c>
      <c r="B85" s="56" t="s">
        <v>66</v>
      </c>
      <c r="C85" s="56" t="s">
        <v>44</v>
      </c>
      <c r="D85" s="59">
        <v>1</v>
      </c>
      <c r="E85" s="59">
        <v>261</v>
      </c>
      <c r="F85" s="59">
        <v>261</v>
      </c>
    </row>
    <row r="86" spans="1:6" x14ac:dyDescent="0.25">
      <c r="A86" s="29">
        <v>44943</v>
      </c>
      <c r="B86" s="57" t="s">
        <v>31</v>
      </c>
      <c r="C86" s="57" t="s">
        <v>27</v>
      </c>
      <c r="D86" s="60">
        <v>1</v>
      </c>
      <c r="E86" s="60">
        <v>415</v>
      </c>
      <c r="F86" s="60">
        <v>415</v>
      </c>
    </row>
    <row r="87" spans="1:6" x14ac:dyDescent="0.25">
      <c r="A87" s="28">
        <v>44943</v>
      </c>
      <c r="B87" s="56" t="s">
        <v>67</v>
      </c>
      <c r="C87" s="56" t="s">
        <v>37</v>
      </c>
      <c r="D87" s="59">
        <v>2</v>
      </c>
      <c r="E87" s="59">
        <v>441</v>
      </c>
      <c r="F87" s="59">
        <v>882</v>
      </c>
    </row>
    <row r="88" spans="1:6" x14ac:dyDescent="0.25">
      <c r="A88" s="29">
        <v>44943</v>
      </c>
      <c r="B88" s="57" t="s">
        <v>68</v>
      </c>
      <c r="C88" s="57" t="s">
        <v>35</v>
      </c>
      <c r="D88" s="60">
        <v>3</v>
      </c>
      <c r="E88" s="60">
        <v>380</v>
      </c>
      <c r="F88" s="60">
        <v>1140</v>
      </c>
    </row>
    <row r="89" spans="1:6" x14ac:dyDescent="0.25">
      <c r="A89" s="28">
        <v>44944</v>
      </c>
      <c r="B89" s="56" t="s">
        <v>48</v>
      </c>
      <c r="C89" s="56" t="s">
        <v>29</v>
      </c>
      <c r="D89" s="59">
        <v>3</v>
      </c>
      <c r="E89" s="59">
        <v>176</v>
      </c>
      <c r="F89" s="59">
        <v>528</v>
      </c>
    </row>
    <row r="90" spans="1:6" x14ac:dyDescent="0.25">
      <c r="A90" s="29">
        <v>44944</v>
      </c>
      <c r="B90" s="57" t="s">
        <v>71</v>
      </c>
      <c r="C90" s="57" t="s">
        <v>46</v>
      </c>
      <c r="D90" s="60">
        <v>2</v>
      </c>
      <c r="E90" s="60">
        <v>414</v>
      </c>
      <c r="F90" s="60">
        <v>828</v>
      </c>
    </row>
    <row r="91" spans="1:6" x14ac:dyDescent="0.25">
      <c r="A91" s="28">
        <v>44944</v>
      </c>
      <c r="B91" s="56" t="s">
        <v>72</v>
      </c>
      <c r="C91" s="56" t="s">
        <v>40</v>
      </c>
      <c r="D91" s="59">
        <v>3</v>
      </c>
      <c r="E91" s="59">
        <v>395</v>
      </c>
      <c r="F91" s="59">
        <v>1185</v>
      </c>
    </row>
    <row r="92" spans="1:6" x14ac:dyDescent="0.25">
      <c r="A92" s="29">
        <v>44944</v>
      </c>
      <c r="B92" s="57" t="s">
        <v>74</v>
      </c>
      <c r="C92" s="57" t="s">
        <v>37</v>
      </c>
      <c r="D92" s="60">
        <v>3</v>
      </c>
      <c r="E92" s="60">
        <v>496</v>
      </c>
      <c r="F92" s="60">
        <v>1488</v>
      </c>
    </row>
    <row r="93" spans="1:6" x14ac:dyDescent="0.25">
      <c r="A93" s="28">
        <v>44945</v>
      </c>
      <c r="B93" s="56" t="s">
        <v>76</v>
      </c>
      <c r="C93" s="56" t="s">
        <v>10</v>
      </c>
      <c r="D93" s="59">
        <v>3</v>
      </c>
      <c r="E93" s="59">
        <v>337</v>
      </c>
      <c r="F93" s="59">
        <v>1011</v>
      </c>
    </row>
    <row r="94" spans="1:6" x14ac:dyDescent="0.25">
      <c r="A94" s="29">
        <v>44945</v>
      </c>
      <c r="B94" s="57" t="s">
        <v>77</v>
      </c>
      <c r="C94" s="57" t="s">
        <v>27</v>
      </c>
      <c r="D94" s="60">
        <v>3</v>
      </c>
      <c r="E94" s="60">
        <v>398</v>
      </c>
      <c r="F94" s="60">
        <v>1194</v>
      </c>
    </row>
    <row r="95" spans="1:6" x14ac:dyDescent="0.25">
      <c r="A95" s="28">
        <v>44946</v>
      </c>
      <c r="B95" s="56" t="s">
        <v>80</v>
      </c>
      <c r="C95" s="56" t="s">
        <v>44</v>
      </c>
      <c r="D95" s="59">
        <v>1</v>
      </c>
      <c r="E95" s="59">
        <v>485</v>
      </c>
      <c r="F95" s="59">
        <v>485</v>
      </c>
    </row>
    <row r="96" spans="1:6" x14ac:dyDescent="0.25">
      <c r="A96" s="29">
        <v>44946</v>
      </c>
      <c r="B96" s="57" t="s">
        <v>81</v>
      </c>
      <c r="C96" s="57" t="s">
        <v>32</v>
      </c>
      <c r="D96" s="60">
        <v>3</v>
      </c>
      <c r="E96" s="60">
        <v>285</v>
      </c>
      <c r="F96" s="60">
        <v>855</v>
      </c>
    </row>
    <row r="97" spans="1:6" x14ac:dyDescent="0.25">
      <c r="A97" s="28">
        <v>44946</v>
      </c>
      <c r="B97" s="56" t="s">
        <v>71</v>
      </c>
      <c r="C97" s="56" t="s">
        <v>10</v>
      </c>
      <c r="D97" s="59">
        <v>21</v>
      </c>
      <c r="E97" s="59">
        <v>418</v>
      </c>
      <c r="F97" s="59">
        <v>8778</v>
      </c>
    </row>
    <row r="98" spans="1:6" x14ac:dyDescent="0.25">
      <c r="A98" s="29">
        <v>44946</v>
      </c>
      <c r="B98" s="57" t="s">
        <v>31</v>
      </c>
      <c r="C98" s="57" t="s">
        <v>37</v>
      </c>
      <c r="D98" s="60">
        <v>2</v>
      </c>
      <c r="E98" s="60">
        <v>130</v>
      </c>
      <c r="F98" s="60">
        <v>260</v>
      </c>
    </row>
    <row r="99" spans="1:6" x14ac:dyDescent="0.25">
      <c r="A99" s="28">
        <v>44946</v>
      </c>
      <c r="B99" s="56" t="s">
        <v>13</v>
      </c>
      <c r="C99" s="56" t="s">
        <v>37</v>
      </c>
      <c r="D99" s="59">
        <v>3</v>
      </c>
      <c r="E99" s="59">
        <v>188</v>
      </c>
      <c r="F99" s="59">
        <v>564</v>
      </c>
    </row>
    <row r="100" spans="1:6" x14ac:dyDescent="0.25">
      <c r="A100" s="29">
        <v>44946</v>
      </c>
      <c r="B100" s="57" t="s">
        <v>23</v>
      </c>
      <c r="C100" s="57" t="s">
        <v>29</v>
      </c>
      <c r="D100" s="60">
        <v>12</v>
      </c>
      <c r="E100" s="60">
        <v>157</v>
      </c>
      <c r="F100" s="60">
        <v>1884</v>
      </c>
    </row>
    <row r="101" spans="1:6" x14ac:dyDescent="0.25">
      <c r="A101" s="28">
        <v>44947</v>
      </c>
      <c r="B101" s="56" t="s">
        <v>83</v>
      </c>
      <c r="C101" s="56" t="s">
        <v>37</v>
      </c>
      <c r="D101" s="59">
        <v>3</v>
      </c>
      <c r="E101" s="59">
        <v>262</v>
      </c>
      <c r="F101" s="59">
        <v>786</v>
      </c>
    </row>
    <row r="102" spans="1:6" x14ac:dyDescent="0.25">
      <c r="A102" s="29">
        <v>44947</v>
      </c>
      <c r="B102" s="57" t="s">
        <v>28</v>
      </c>
      <c r="C102" s="57" t="s">
        <v>27</v>
      </c>
      <c r="D102" s="60">
        <v>2</v>
      </c>
      <c r="E102" s="60">
        <v>326</v>
      </c>
      <c r="F102" s="60">
        <v>652</v>
      </c>
    </row>
    <row r="103" spans="1:6" x14ac:dyDescent="0.25">
      <c r="A103" s="28">
        <v>44947</v>
      </c>
      <c r="B103" s="56" t="s">
        <v>42</v>
      </c>
      <c r="C103" s="56" t="s">
        <v>27</v>
      </c>
      <c r="D103" s="59">
        <v>2</v>
      </c>
      <c r="E103" s="59">
        <v>323</v>
      </c>
      <c r="F103" s="59">
        <v>646</v>
      </c>
    </row>
    <row r="104" spans="1:6" x14ac:dyDescent="0.25">
      <c r="A104" s="29">
        <v>44947</v>
      </c>
      <c r="B104" s="57" t="s">
        <v>72</v>
      </c>
      <c r="C104" s="57" t="s">
        <v>37</v>
      </c>
      <c r="D104" s="60">
        <v>3</v>
      </c>
      <c r="E104" s="60">
        <v>191</v>
      </c>
      <c r="F104" s="60">
        <v>573</v>
      </c>
    </row>
    <row r="105" spans="1:6" x14ac:dyDescent="0.25">
      <c r="A105" s="28">
        <v>44947</v>
      </c>
      <c r="B105" s="56" t="s">
        <v>48</v>
      </c>
      <c r="C105" s="56" t="s">
        <v>44</v>
      </c>
      <c r="D105" s="59">
        <v>1</v>
      </c>
      <c r="E105" s="59">
        <v>265</v>
      </c>
      <c r="F105" s="59">
        <v>265</v>
      </c>
    </row>
    <row r="106" spans="1:6" x14ac:dyDescent="0.25">
      <c r="A106" s="29">
        <v>44947</v>
      </c>
      <c r="B106" s="57" t="s">
        <v>17</v>
      </c>
      <c r="C106" s="57" t="s">
        <v>44</v>
      </c>
      <c r="D106" s="60">
        <v>3</v>
      </c>
      <c r="E106" s="60">
        <v>414</v>
      </c>
      <c r="F106" s="60">
        <v>1242</v>
      </c>
    </row>
    <row r="107" spans="1:6" x14ac:dyDescent="0.25">
      <c r="A107" s="28">
        <v>44947</v>
      </c>
      <c r="B107" s="56" t="s">
        <v>39</v>
      </c>
      <c r="C107" s="56" t="s">
        <v>27</v>
      </c>
      <c r="D107" s="59">
        <v>2</v>
      </c>
      <c r="E107" s="59">
        <v>252</v>
      </c>
      <c r="F107" s="59">
        <v>504</v>
      </c>
    </row>
    <row r="108" spans="1:6" x14ac:dyDescent="0.25">
      <c r="A108" s="29">
        <v>44947</v>
      </c>
      <c r="B108" s="57" t="s">
        <v>67</v>
      </c>
      <c r="C108" s="57" t="s">
        <v>46</v>
      </c>
      <c r="D108" s="60">
        <v>1</v>
      </c>
      <c r="E108" s="60">
        <v>243</v>
      </c>
      <c r="F108" s="60">
        <v>243</v>
      </c>
    </row>
    <row r="109" spans="1:6" x14ac:dyDescent="0.25">
      <c r="A109" s="28">
        <v>44948</v>
      </c>
      <c r="B109" s="56" t="s">
        <v>56</v>
      </c>
      <c r="C109" s="56" t="s">
        <v>44</v>
      </c>
      <c r="D109" s="59">
        <v>22</v>
      </c>
      <c r="E109" s="59">
        <v>491</v>
      </c>
      <c r="F109" s="59">
        <v>10802</v>
      </c>
    </row>
    <row r="110" spans="1:6" x14ac:dyDescent="0.25">
      <c r="A110" s="29">
        <v>44948</v>
      </c>
      <c r="B110" s="57" t="s">
        <v>77</v>
      </c>
      <c r="C110" s="57" t="s">
        <v>46</v>
      </c>
      <c r="D110" s="60">
        <v>2</v>
      </c>
      <c r="E110" s="60">
        <v>150</v>
      </c>
      <c r="F110" s="60">
        <v>300</v>
      </c>
    </row>
    <row r="111" spans="1:6" x14ac:dyDescent="0.25">
      <c r="A111" s="28">
        <v>44948</v>
      </c>
      <c r="B111" s="56" t="s">
        <v>105</v>
      </c>
      <c r="C111" s="56" t="s">
        <v>40</v>
      </c>
      <c r="D111" s="59">
        <v>1</v>
      </c>
      <c r="E111" s="59">
        <v>264</v>
      </c>
      <c r="F111" s="59">
        <v>264</v>
      </c>
    </row>
    <row r="112" spans="1:6" x14ac:dyDescent="0.25">
      <c r="A112" s="29">
        <v>44948</v>
      </c>
      <c r="B112" s="57" t="s">
        <v>119</v>
      </c>
      <c r="C112" s="57" t="s">
        <v>10</v>
      </c>
      <c r="D112" s="60">
        <v>19</v>
      </c>
      <c r="E112" s="60">
        <v>136</v>
      </c>
      <c r="F112" s="60">
        <v>2584</v>
      </c>
    </row>
    <row r="113" spans="1:6" x14ac:dyDescent="0.25">
      <c r="A113" s="28">
        <v>44948</v>
      </c>
      <c r="B113" s="56" t="s">
        <v>31</v>
      </c>
      <c r="C113" s="56" t="s">
        <v>32</v>
      </c>
      <c r="D113" s="59">
        <v>1</v>
      </c>
      <c r="E113" s="59">
        <v>254</v>
      </c>
      <c r="F113" s="59">
        <v>254</v>
      </c>
    </row>
    <row r="114" spans="1:6" x14ac:dyDescent="0.25">
      <c r="A114" s="29">
        <v>44948</v>
      </c>
      <c r="B114" s="57" t="s">
        <v>43</v>
      </c>
      <c r="C114" s="57" t="s">
        <v>37</v>
      </c>
      <c r="D114" s="60">
        <v>2</v>
      </c>
      <c r="E114" s="60">
        <v>136</v>
      </c>
      <c r="F114" s="60">
        <v>272</v>
      </c>
    </row>
    <row r="115" spans="1:6" x14ac:dyDescent="0.25">
      <c r="A115" s="28">
        <v>44949</v>
      </c>
      <c r="B115" s="56" t="s">
        <v>112</v>
      </c>
      <c r="C115" s="56" t="s">
        <v>32</v>
      </c>
      <c r="D115" s="59">
        <v>2</v>
      </c>
      <c r="E115" s="59">
        <v>450</v>
      </c>
      <c r="F115" s="59">
        <v>900</v>
      </c>
    </row>
    <row r="116" spans="1:6" x14ac:dyDescent="0.25">
      <c r="A116" s="29">
        <v>44949</v>
      </c>
      <c r="B116" s="57" t="s">
        <v>87</v>
      </c>
      <c r="C116" s="57" t="s">
        <v>46</v>
      </c>
      <c r="D116" s="60">
        <v>2</v>
      </c>
      <c r="E116" s="60">
        <v>439</v>
      </c>
      <c r="F116" s="60">
        <v>878</v>
      </c>
    </row>
    <row r="117" spans="1:6" x14ac:dyDescent="0.25">
      <c r="A117" s="28">
        <v>44949</v>
      </c>
      <c r="B117" s="56" t="s">
        <v>77</v>
      </c>
      <c r="C117" s="56" t="s">
        <v>29</v>
      </c>
      <c r="D117" s="59">
        <v>23</v>
      </c>
      <c r="E117" s="59">
        <v>140</v>
      </c>
      <c r="F117" s="59">
        <v>3220</v>
      </c>
    </row>
    <row r="118" spans="1:6" x14ac:dyDescent="0.25">
      <c r="A118" s="29">
        <v>44949</v>
      </c>
      <c r="B118" s="57" t="s">
        <v>66</v>
      </c>
      <c r="C118" s="57" t="s">
        <v>44</v>
      </c>
      <c r="D118" s="60">
        <v>3</v>
      </c>
      <c r="E118" s="60">
        <v>259</v>
      </c>
      <c r="F118" s="60">
        <v>777</v>
      </c>
    </row>
    <row r="119" spans="1:6" x14ac:dyDescent="0.25">
      <c r="A119" s="28">
        <v>44949</v>
      </c>
      <c r="B119" s="56" t="s">
        <v>112</v>
      </c>
      <c r="C119" s="56" t="s">
        <v>10</v>
      </c>
      <c r="D119" s="59">
        <v>2</v>
      </c>
      <c r="E119" s="59">
        <v>324</v>
      </c>
      <c r="F119" s="59">
        <v>648</v>
      </c>
    </row>
    <row r="120" spans="1:6" x14ac:dyDescent="0.25">
      <c r="A120" s="29">
        <v>44950</v>
      </c>
      <c r="B120" s="57" t="s">
        <v>71</v>
      </c>
      <c r="C120" s="57" t="s">
        <v>10</v>
      </c>
      <c r="D120" s="60">
        <v>2</v>
      </c>
      <c r="E120" s="60">
        <v>374</v>
      </c>
      <c r="F120" s="60">
        <v>748</v>
      </c>
    </row>
    <row r="121" spans="1:6" x14ac:dyDescent="0.25">
      <c r="A121" s="28">
        <v>44950</v>
      </c>
      <c r="B121" s="56" t="s">
        <v>23</v>
      </c>
      <c r="C121" s="56" t="s">
        <v>24</v>
      </c>
      <c r="D121" s="59">
        <v>11</v>
      </c>
      <c r="E121" s="59">
        <v>433</v>
      </c>
      <c r="F121" s="59">
        <v>4763</v>
      </c>
    </row>
    <row r="122" spans="1:6" x14ac:dyDescent="0.25">
      <c r="A122" s="29">
        <v>44950</v>
      </c>
      <c r="B122" s="57" t="s">
        <v>67</v>
      </c>
      <c r="C122" s="57" t="s">
        <v>44</v>
      </c>
      <c r="D122" s="60">
        <v>3</v>
      </c>
      <c r="E122" s="60">
        <v>377</v>
      </c>
      <c r="F122" s="60">
        <v>1131</v>
      </c>
    </row>
    <row r="123" spans="1:6" x14ac:dyDescent="0.25">
      <c r="A123" s="28">
        <v>44951</v>
      </c>
      <c r="B123" s="56" t="s">
        <v>13</v>
      </c>
      <c r="C123" s="56" t="s">
        <v>32</v>
      </c>
      <c r="D123" s="59">
        <v>2</v>
      </c>
      <c r="E123" s="59">
        <v>308</v>
      </c>
      <c r="F123" s="59">
        <v>616</v>
      </c>
    </row>
    <row r="124" spans="1:6" x14ac:dyDescent="0.25">
      <c r="A124" s="29">
        <v>44951</v>
      </c>
      <c r="B124" s="57" t="s">
        <v>91</v>
      </c>
      <c r="C124" s="57" t="s">
        <v>40</v>
      </c>
      <c r="D124" s="60">
        <v>1</v>
      </c>
      <c r="E124" s="60">
        <v>199</v>
      </c>
      <c r="F124" s="60">
        <v>199</v>
      </c>
    </row>
    <row r="125" spans="1:6" x14ac:dyDescent="0.25">
      <c r="A125" s="28">
        <v>44951</v>
      </c>
      <c r="B125" s="56" t="s">
        <v>42</v>
      </c>
      <c r="C125" s="56" t="s">
        <v>27</v>
      </c>
      <c r="D125" s="59">
        <v>3</v>
      </c>
      <c r="E125" s="59">
        <v>464</v>
      </c>
      <c r="F125" s="59">
        <v>1392</v>
      </c>
    </row>
    <row r="126" spans="1:6" x14ac:dyDescent="0.25">
      <c r="A126" s="29">
        <v>44951</v>
      </c>
      <c r="B126" s="57" t="s">
        <v>48</v>
      </c>
      <c r="C126" s="57" t="s">
        <v>46</v>
      </c>
      <c r="D126" s="60">
        <v>2</v>
      </c>
      <c r="E126" s="60">
        <v>319</v>
      </c>
      <c r="F126" s="60">
        <v>638</v>
      </c>
    </row>
    <row r="127" spans="1:6" x14ac:dyDescent="0.25">
      <c r="A127" s="28">
        <v>44952</v>
      </c>
      <c r="B127" s="56" t="s">
        <v>48</v>
      </c>
      <c r="C127" s="56" t="s">
        <v>32</v>
      </c>
      <c r="D127" s="59">
        <v>2</v>
      </c>
      <c r="E127" s="59">
        <v>465</v>
      </c>
      <c r="F127" s="59">
        <v>930</v>
      </c>
    </row>
    <row r="128" spans="1:6" x14ac:dyDescent="0.25">
      <c r="A128" s="29">
        <v>44952</v>
      </c>
      <c r="B128" s="57" t="s">
        <v>71</v>
      </c>
      <c r="C128" s="57" t="s">
        <v>27</v>
      </c>
      <c r="D128" s="60">
        <v>2</v>
      </c>
      <c r="E128" s="60">
        <v>182</v>
      </c>
      <c r="F128" s="60">
        <v>364</v>
      </c>
    </row>
    <row r="129" spans="1:6" x14ac:dyDescent="0.25">
      <c r="A129" s="28">
        <v>44952</v>
      </c>
      <c r="B129" s="56" t="s">
        <v>66</v>
      </c>
      <c r="C129" s="56" t="s">
        <v>27</v>
      </c>
      <c r="D129" s="59">
        <v>1</v>
      </c>
      <c r="E129" s="59">
        <v>401</v>
      </c>
      <c r="F129" s="59">
        <v>401</v>
      </c>
    </row>
    <row r="130" spans="1:6" x14ac:dyDescent="0.25">
      <c r="A130" s="29">
        <v>44952</v>
      </c>
      <c r="B130" s="57" t="s">
        <v>91</v>
      </c>
      <c r="C130" s="57" t="s">
        <v>37</v>
      </c>
      <c r="D130" s="60">
        <v>7</v>
      </c>
      <c r="E130" s="60">
        <v>293</v>
      </c>
      <c r="F130" s="60">
        <v>2051</v>
      </c>
    </row>
    <row r="131" spans="1:6" x14ac:dyDescent="0.25">
      <c r="A131" s="28">
        <v>44952</v>
      </c>
      <c r="B131" s="56" t="s">
        <v>42</v>
      </c>
      <c r="C131" s="56" t="s">
        <v>29</v>
      </c>
      <c r="D131" s="59">
        <v>1</v>
      </c>
      <c r="E131" s="59">
        <v>147</v>
      </c>
      <c r="F131" s="59">
        <v>147</v>
      </c>
    </row>
    <row r="132" spans="1:6" x14ac:dyDescent="0.25">
      <c r="A132" s="29">
        <v>44952</v>
      </c>
      <c r="B132" s="57" t="s">
        <v>105</v>
      </c>
      <c r="C132" s="57" t="s">
        <v>40</v>
      </c>
      <c r="D132" s="60">
        <v>20</v>
      </c>
      <c r="E132" s="60">
        <v>136</v>
      </c>
      <c r="F132" s="60">
        <v>2720</v>
      </c>
    </row>
    <row r="133" spans="1:6" x14ac:dyDescent="0.25">
      <c r="A133" s="28">
        <v>44953</v>
      </c>
      <c r="B133" s="56" t="s">
        <v>92</v>
      </c>
      <c r="C133" s="56" t="s">
        <v>37</v>
      </c>
      <c r="D133" s="59">
        <v>20</v>
      </c>
      <c r="E133" s="59">
        <v>348</v>
      </c>
      <c r="F133" s="59">
        <v>6960</v>
      </c>
    </row>
    <row r="134" spans="1:6" x14ac:dyDescent="0.25">
      <c r="A134" s="29">
        <v>44953</v>
      </c>
      <c r="B134" s="57" t="s">
        <v>109</v>
      </c>
      <c r="C134" s="57" t="s">
        <v>40</v>
      </c>
      <c r="D134" s="60">
        <v>2</v>
      </c>
      <c r="E134" s="60">
        <v>244</v>
      </c>
      <c r="F134" s="60">
        <v>488</v>
      </c>
    </row>
    <row r="135" spans="1:6" x14ac:dyDescent="0.25">
      <c r="A135" s="28">
        <v>44953</v>
      </c>
      <c r="B135" s="56" t="s">
        <v>102</v>
      </c>
      <c r="C135" s="56" t="s">
        <v>27</v>
      </c>
      <c r="D135" s="59">
        <v>1</v>
      </c>
      <c r="E135" s="59">
        <v>253</v>
      </c>
      <c r="F135" s="59">
        <v>253</v>
      </c>
    </row>
    <row r="136" spans="1:6" x14ac:dyDescent="0.25">
      <c r="A136" s="29">
        <v>44953</v>
      </c>
      <c r="B136" s="57" t="s">
        <v>112</v>
      </c>
      <c r="C136" s="57" t="s">
        <v>44</v>
      </c>
      <c r="D136" s="60">
        <v>1</v>
      </c>
      <c r="E136" s="60">
        <v>155</v>
      </c>
      <c r="F136" s="60">
        <v>155</v>
      </c>
    </row>
    <row r="137" spans="1:6" x14ac:dyDescent="0.25">
      <c r="A137" s="28">
        <v>44954</v>
      </c>
      <c r="B137" s="56" t="s">
        <v>54</v>
      </c>
      <c r="C137" s="56" t="s">
        <v>44</v>
      </c>
      <c r="D137" s="59">
        <v>2</v>
      </c>
      <c r="E137" s="59">
        <v>100</v>
      </c>
      <c r="F137" s="59">
        <v>200</v>
      </c>
    </row>
    <row r="138" spans="1:6" x14ac:dyDescent="0.25">
      <c r="A138" s="29">
        <v>44954</v>
      </c>
      <c r="B138" s="57" t="s">
        <v>42</v>
      </c>
      <c r="C138" s="57" t="s">
        <v>27</v>
      </c>
      <c r="D138" s="60">
        <v>1</v>
      </c>
      <c r="E138" s="60">
        <v>319</v>
      </c>
      <c r="F138" s="60">
        <v>319</v>
      </c>
    </row>
    <row r="139" spans="1:6" x14ac:dyDescent="0.25">
      <c r="A139" s="28">
        <v>44954</v>
      </c>
      <c r="B139" s="56" t="s">
        <v>23</v>
      </c>
      <c r="C139" s="56" t="s">
        <v>44</v>
      </c>
      <c r="D139" s="59">
        <v>3</v>
      </c>
      <c r="E139" s="59">
        <v>284</v>
      </c>
      <c r="F139" s="59">
        <v>852</v>
      </c>
    </row>
    <row r="140" spans="1:6" x14ac:dyDescent="0.25">
      <c r="A140" s="29">
        <v>44955</v>
      </c>
      <c r="B140" s="57" t="s">
        <v>91</v>
      </c>
      <c r="C140" s="57" t="s">
        <v>32</v>
      </c>
      <c r="D140" s="60">
        <v>1</v>
      </c>
      <c r="E140" s="60">
        <v>167</v>
      </c>
      <c r="F140" s="60">
        <v>167</v>
      </c>
    </row>
    <row r="141" spans="1:6" x14ac:dyDescent="0.25">
      <c r="A141" s="28">
        <v>44955</v>
      </c>
      <c r="B141" s="56" t="s">
        <v>71</v>
      </c>
      <c r="C141" s="56" t="s">
        <v>32</v>
      </c>
      <c r="D141" s="59">
        <v>2</v>
      </c>
      <c r="E141" s="59">
        <v>370</v>
      </c>
      <c r="F141" s="59">
        <v>740</v>
      </c>
    </row>
    <row r="142" spans="1:6" x14ac:dyDescent="0.25">
      <c r="A142" s="29">
        <v>44955</v>
      </c>
      <c r="B142" s="57" t="s">
        <v>91</v>
      </c>
      <c r="C142" s="57" t="s">
        <v>32</v>
      </c>
      <c r="D142" s="60">
        <v>22</v>
      </c>
      <c r="E142" s="60">
        <v>365</v>
      </c>
      <c r="F142" s="60">
        <v>8030</v>
      </c>
    </row>
    <row r="143" spans="1:6" x14ac:dyDescent="0.25">
      <c r="A143" s="28">
        <v>44956</v>
      </c>
      <c r="B143" s="56" t="s">
        <v>162</v>
      </c>
      <c r="C143" s="56" t="s">
        <v>37</v>
      </c>
      <c r="D143" s="59">
        <v>3</v>
      </c>
      <c r="E143" s="59">
        <v>222</v>
      </c>
      <c r="F143" s="59">
        <v>666</v>
      </c>
    </row>
    <row r="144" spans="1:6" x14ac:dyDescent="0.25">
      <c r="A144" s="29">
        <v>44956</v>
      </c>
      <c r="B144" s="57" t="s">
        <v>96</v>
      </c>
      <c r="C144" s="57" t="s">
        <v>27</v>
      </c>
      <c r="D144" s="60">
        <v>1</v>
      </c>
      <c r="E144" s="60">
        <v>200</v>
      </c>
      <c r="F144" s="60">
        <v>200</v>
      </c>
    </row>
    <row r="145" spans="1:6" x14ac:dyDescent="0.25">
      <c r="A145" s="28">
        <v>44956</v>
      </c>
      <c r="B145" s="56" t="s">
        <v>49</v>
      </c>
      <c r="C145" s="56" t="s">
        <v>37</v>
      </c>
      <c r="D145" s="59">
        <v>3</v>
      </c>
      <c r="E145" s="59">
        <v>429</v>
      </c>
      <c r="F145" s="59">
        <v>1287</v>
      </c>
    </row>
    <row r="146" spans="1:6" x14ac:dyDescent="0.25">
      <c r="A146" s="29">
        <v>44957</v>
      </c>
      <c r="B146" s="57" t="s">
        <v>43</v>
      </c>
      <c r="C146" s="57" t="s">
        <v>37</v>
      </c>
      <c r="D146" s="60">
        <v>3</v>
      </c>
      <c r="E146" s="60">
        <v>129</v>
      </c>
      <c r="F146" s="60">
        <v>387</v>
      </c>
    </row>
    <row r="147" spans="1:6" x14ac:dyDescent="0.25">
      <c r="A147" s="28">
        <v>44957</v>
      </c>
      <c r="B147" s="56" t="s">
        <v>31</v>
      </c>
      <c r="C147" s="56" t="s">
        <v>32</v>
      </c>
      <c r="D147" s="59">
        <v>2</v>
      </c>
      <c r="E147" s="59">
        <v>355</v>
      </c>
      <c r="F147" s="59">
        <v>710</v>
      </c>
    </row>
    <row r="148" spans="1:6" x14ac:dyDescent="0.25">
      <c r="A148" s="29">
        <v>44957</v>
      </c>
      <c r="B148" s="57" t="s">
        <v>13</v>
      </c>
      <c r="C148" s="57" t="s">
        <v>27</v>
      </c>
      <c r="D148" s="60">
        <v>2</v>
      </c>
      <c r="E148" s="60">
        <v>168</v>
      </c>
      <c r="F148" s="60">
        <v>336</v>
      </c>
    </row>
    <row r="149" spans="1:6" x14ac:dyDescent="0.25">
      <c r="A149" s="28">
        <v>44957</v>
      </c>
      <c r="B149" s="56" t="s">
        <v>59</v>
      </c>
      <c r="C149" s="56" t="s">
        <v>27</v>
      </c>
      <c r="D149" s="59">
        <v>2</v>
      </c>
      <c r="E149" s="59">
        <v>210</v>
      </c>
      <c r="F149" s="59">
        <v>420</v>
      </c>
    </row>
    <row r="150" spans="1:6" x14ac:dyDescent="0.25">
      <c r="A150" s="29">
        <v>44957</v>
      </c>
      <c r="B150" s="57" t="s">
        <v>43</v>
      </c>
      <c r="C150" s="57" t="s">
        <v>40</v>
      </c>
      <c r="D150" s="60">
        <v>1</v>
      </c>
      <c r="E150" s="60">
        <v>138</v>
      </c>
      <c r="F150" s="60">
        <v>138</v>
      </c>
    </row>
    <row r="151" spans="1:6" x14ac:dyDescent="0.25">
      <c r="A151" s="28">
        <v>44957</v>
      </c>
      <c r="B151" s="56" t="s">
        <v>98</v>
      </c>
      <c r="C151" s="56" t="s">
        <v>37</v>
      </c>
      <c r="D151" s="59">
        <v>3</v>
      </c>
      <c r="E151" s="59">
        <v>493</v>
      </c>
      <c r="F151" s="59">
        <v>1479</v>
      </c>
    </row>
    <row r="152" spans="1:6" x14ac:dyDescent="0.25">
      <c r="A152" s="29">
        <v>44958</v>
      </c>
      <c r="B152" s="57" t="s">
        <v>42</v>
      </c>
      <c r="C152" s="57" t="s">
        <v>32</v>
      </c>
      <c r="D152" s="60">
        <v>1</v>
      </c>
      <c r="E152" s="60">
        <v>160</v>
      </c>
      <c r="F152" s="60">
        <v>160</v>
      </c>
    </row>
    <row r="153" spans="1:6" x14ac:dyDescent="0.25">
      <c r="A153" s="28">
        <v>44958</v>
      </c>
      <c r="B153" s="56" t="s">
        <v>98</v>
      </c>
      <c r="C153" s="56" t="s">
        <v>46</v>
      </c>
      <c r="D153" s="59">
        <v>2</v>
      </c>
      <c r="E153" s="59">
        <v>151</v>
      </c>
      <c r="F153" s="59">
        <v>302</v>
      </c>
    </row>
    <row r="154" spans="1:6" x14ac:dyDescent="0.25">
      <c r="A154" s="29">
        <v>44958</v>
      </c>
      <c r="B154" s="57" t="s">
        <v>61</v>
      </c>
      <c r="C154" s="57" t="s">
        <v>44</v>
      </c>
      <c r="D154" s="60">
        <v>3</v>
      </c>
      <c r="E154" s="60">
        <v>383</v>
      </c>
      <c r="F154" s="60">
        <v>1149</v>
      </c>
    </row>
    <row r="155" spans="1:6" x14ac:dyDescent="0.25">
      <c r="A155" s="28">
        <v>44958</v>
      </c>
      <c r="B155" s="56" t="s">
        <v>105</v>
      </c>
      <c r="C155" s="56" t="s">
        <v>35</v>
      </c>
      <c r="D155" s="59">
        <v>3</v>
      </c>
      <c r="E155" s="59">
        <v>187</v>
      </c>
      <c r="F155" s="59">
        <v>561</v>
      </c>
    </row>
    <row r="156" spans="1:6" x14ac:dyDescent="0.25">
      <c r="A156" s="29">
        <v>44958</v>
      </c>
      <c r="B156" s="57" t="s">
        <v>55</v>
      </c>
      <c r="C156" s="57" t="s">
        <v>37</v>
      </c>
      <c r="D156" s="60">
        <v>1</v>
      </c>
      <c r="E156" s="60">
        <v>111</v>
      </c>
      <c r="F156" s="60">
        <v>111</v>
      </c>
    </row>
    <row r="157" spans="1:6" x14ac:dyDescent="0.25">
      <c r="A157" s="28">
        <v>44958</v>
      </c>
      <c r="B157" s="56" t="s">
        <v>63</v>
      </c>
      <c r="C157" s="56" t="s">
        <v>32</v>
      </c>
      <c r="D157" s="59">
        <v>1</v>
      </c>
      <c r="E157" s="59">
        <v>114</v>
      </c>
      <c r="F157" s="59">
        <v>114</v>
      </c>
    </row>
    <row r="158" spans="1:6" x14ac:dyDescent="0.25">
      <c r="A158" s="29">
        <v>44958</v>
      </c>
      <c r="B158" s="57" t="s">
        <v>77</v>
      </c>
      <c r="C158" s="57" t="s">
        <v>27</v>
      </c>
      <c r="D158" s="60">
        <v>2</v>
      </c>
      <c r="E158" s="60">
        <v>208</v>
      </c>
      <c r="F158" s="60">
        <v>416</v>
      </c>
    </row>
    <row r="159" spans="1:6" x14ac:dyDescent="0.25">
      <c r="A159" s="28">
        <v>44959</v>
      </c>
      <c r="B159" s="56" t="s">
        <v>122</v>
      </c>
      <c r="C159" s="56" t="s">
        <v>37</v>
      </c>
      <c r="D159" s="59">
        <v>1</v>
      </c>
      <c r="E159" s="59">
        <v>288</v>
      </c>
      <c r="F159" s="59">
        <v>288</v>
      </c>
    </row>
    <row r="160" spans="1:6" x14ac:dyDescent="0.25">
      <c r="A160" s="29">
        <v>44959</v>
      </c>
      <c r="B160" s="57" t="s">
        <v>13</v>
      </c>
      <c r="C160" s="57" t="s">
        <v>27</v>
      </c>
      <c r="D160" s="60">
        <v>3</v>
      </c>
      <c r="E160" s="60">
        <v>282</v>
      </c>
      <c r="F160" s="60">
        <v>846</v>
      </c>
    </row>
    <row r="161" spans="1:6" x14ac:dyDescent="0.25">
      <c r="A161" s="28">
        <v>44960</v>
      </c>
      <c r="B161" s="56" t="s">
        <v>65</v>
      </c>
      <c r="C161" s="56" t="s">
        <v>32</v>
      </c>
      <c r="D161" s="59">
        <v>1</v>
      </c>
      <c r="E161" s="59">
        <v>372</v>
      </c>
      <c r="F161" s="59">
        <v>372</v>
      </c>
    </row>
    <row r="162" spans="1:6" x14ac:dyDescent="0.25">
      <c r="A162" s="29">
        <v>44960</v>
      </c>
      <c r="B162" s="57" t="s">
        <v>98</v>
      </c>
      <c r="C162" s="57" t="s">
        <v>29</v>
      </c>
      <c r="D162" s="60">
        <v>2</v>
      </c>
      <c r="E162" s="60">
        <v>119</v>
      </c>
      <c r="F162" s="60">
        <v>238</v>
      </c>
    </row>
    <row r="163" spans="1:6" x14ac:dyDescent="0.25">
      <c r="A163" s="28">
        <v>44960</v>
      </c>
      <c r="B163" s="56" t="s">
        <v>61</v>
      </c>
      <c r="C163" s="56" t="s">
        <v>10</v>
      </c>
      <c r="D163" s="59">
        <v>1</v>
      </c>
      <c r="E163" s="59">
        <v>114</v>
      </c>
      <c r="F163" s="59">
        <v>114</v>
      </c>
    </row>
    <row r="164" spans="1:6" x14ac:dyDescent="0.25">
      <c r="A164" s="29">
        <v>44960</v>
      </c>
      <c r="B164" s="57" t="s">
        <v>109</v>
      </c>
      <c r="C164" s="57" t="s">
        <v>40</v>
      </c>
      <c r="D164" s="60">
        <v>1</v>
      </c>
      <c r="E164" s="60">
        <v>367</v>
      </c>
      <c r="F164" s="60">
        <v>367</v>
      </c>
    </row>
    <row r="165" spans="1:6" x14ac:dyDescent="0.25">
      <c r="A165" s="28">
        <v>44961</v>
      </c>
      <c r="B165" s="56" t="s">
        <v>61</v>
      </c>
      <c r="C165" s="56" t="s">
        <v>44</v>
      </c>
      <c r="D165" s="59">
        <v>3</v>
      </c>
      <c r="E165" s="59">
        <v>247</v>
      </c>
      <c r="F165" s="59">
        <v>741</v>
      </c>
    </row>
    <row r="166" spans="1:6" x14ac:dyDescent="0.25">
      <c r="A166" s="29">
        <v>44961</v>
      </c>
      <c r="B166" s="57" t="s">
        <v>71</v>
      </c>
      <c r="C166" s="57" t="s">
        <v>24</v>
      </c>
      <c r="D166" s="60">
        <v>2</v>
      </c>
      <c r="E166" s="60">
        <v>365</v>
      </c>
      <c r="F166" s="60">
        <v>730</v>
      </c>
    </row>
    <row r="167" spans="1:6" x14ac:dyDescent="0.25">
      <c r="A167" s="28">
        <v>44961</v>
      </c>
      <c r="B167" s="56" t="s">
        <v>63</v>
      </c>
      <c r="C167" s="56" t="s">
        <v>35</v>
      </c>
      <c r="D167" s="59">
        <v>1</v>
      </c>
      <c r="E167" s="59">
        <v>410</v>
      </c>
      <c r="F167" s="59">
        <v>410</v>
      </c>
    </row>
    <row r="168" spans="1:6" x14ac:dyDescent="0.25">
      <c r="A168" s="29">
        <v>44962</v>
      </c>
      <c r="B168" s="57" t="s">
        <v>74</v>
      </c>
      <c r="C168" s="57" t="s">
        <v>44</v>
      </c>
      <c r="D168" s="60">
        <v>3</v>
      </c>
      <c r="E168" s="60">
        <v>163</v>
      </c>
      <c r="F168" s="60">
        <v>489</v>
      </c>
    </row>
    <row r="169" spans="1:6" x14ac:dyDescent="0.25">
      <c r="A169" s="28">
        <v>44962</v>
      </c>
      <c r="B169" s="56" t="s">
        <v>108</v>
      </c>
      <c r="C169" s="56" t="s">
        <v>29</v>
      </c>
      <c r="D169" s="59">
        <v>2</v>
      </c>
      <c r="E169" s="59">
        <v>164</v>
      </c>
      <c r="F169" s="59">
        <v>328</v>
      </c>
    </row>
    <row r="170" spans="1:6" x14ac:dyDescent="0.25">
      <c r="A170" s="29">
        <v>44962</v>
      </c>
      <c r="B170" s="57" t="s">
        <v>71</v>
      </c>
      <c r="C170" s="57" t="s">
        <v>14</v>
      </c>
      <c r="D170" s="60">
        <v>2</v>
      </c>
      <c r="E170" s="60">
        <v>278</v>
      </c>
      <c r="F170" s="60">
        <v>556</v>
      </c>
    </row>
    <row r="171" spans="1:6" x14ac:dyDescent="0.25">
      <c r="A171" s="28">
        <v>44963</v>
      </c>
      <c r="B171" s="56" t="s">
        <v>56</v>
      </c>
      <c r="C171" s="56" t="s">
        <v>37</v>
      </c>
      <c r="D171" s="59">
        <v>3</v>
      </c>
      <c r="E171" s="59">
        <v>396</v>
      </c>
      <c r="F171" s="59">
        <v>1188</v>
      </c>
    </row>
    <row r="172" spans="1:6" x14ac:dyDescent="0.25">
      <c r="A172" s="29">
        <v>44963</v>
      </c>
      <c r="B172" s="57" t="s">
        <v>49</v>
      </c>
      <c r="C172" s="57" t="s">
        <v>10</v>
      </c>
      <c r="D172" s="60">
        <v>2</v>
      </c>
      <c r="E172" s="60">
        <v>296</v>
      </c>
      <c r="F172" s="60">
        <v>592</v>
      </c>
    </row>
    <row r="173" spans="1:6" x14ac:dyDescent="0.25">
      <c r="A173" s="28">
        <v>44963</v>
      </c>
      <c r="B173" s="56" t="s">
        <v>67</v>
      </c>
      <c r="C173" s="56" t="s">
        <v>37</v>
      </c>
      <c r="D173" s="59">
        <v>1</v>
      </c>
      <c r="E173" s="59">
        <v>233</v>
      </c>
      <c r="F173" s="59">
        <v>233</v>
      </c>
    </row>
    <row r="174" spans="1:6" x14ac:dyDescent="0.25">
      <c r="A174" s="29">
        <v>44963</v>
      </c>
      <c r="B174" s="57" t="s">
        <v>107</v>
      </c>
      <c r="C174" s="57" t="s">
        <v>24</v>
      </c>
      <c r="D174" s="60">
        <v>3</v>
      </c>
      <c r="E174" s="60">
        <v>189</v>
      </c>
      <c r="F174" s="60">
        <v>567</v>
      </c>
    </row>
    <row r="175" spans="1:6" x14ac:dyDescent="0.25">
      <c r="A175" s="28">
        <v>44963</v>
      </c>
      <c r="B175" s="56" t="s">
        <v>102</v>
      </c>
      <c r="C175" s="56" t="s">
        <v>24</v>
      </c>
      <c r="D175" s="59">
        <v>1</v>
      </c>
      <c r="E175" s="59">
        <v>118</v>
      </c>
      <c r="F175" s="59">
        <v>118</v>
      </c>
    </row>
    <row r="176" spans="1:6" x14ac:dyDescent="0.25">
      <c r="A176" s="29">
        <v>44963</v>
      </c>
      <c r="B176" s="57" t="s">
        <v>43</v>
      </c>
      <c r="C176" s="57" t="s">
        <v>29</v>
      </c>
      <c r="D176" s="60">
        <v>1</v>
      </c>
      <c r="E176" s="60">
        <v>426</v>
      </c>
      <c r="F176" s="60">
        <v>426</v>
      </c>
    </row>
    <row r="177" spans="1:6" x14ac:dyDescent="0.25">
      <c r="A177" s="28">
        <v>44963</v>
      </c>
      <c r="B177" s="56" t="s">
        <v>96</v>
      </c>
      <c r="C177" s="56" t="s">
        <v>29</v>
      </c>
      <c r="D177" s="59">
        <v>3</v>
      </c>
      <c r="E177" s="59">
        <v>435</v>
      </c>
      <c r="F177" s="59">
        <v>1305</v>
      </c>
    </row>
    <row r="178" spans="1:6" x14ac:dyDescent="0.25">
      <c r="A178" s="29">
        <v>44963</v>
      </c>
      <c r="B178" s="57" t="s">
        <v>67</v>
      </c>
      <c r="C178" s="57" t="s">
        <v>40</v>
      </c>
      <c r="D178" s="60">
        <v>1</v>
      </c>
      <c r="E178" s="60">
        <v>464</v>
      </c>
      <c r="F178" s="60">
        <v>464</v>
      </c>
    </row>
    <row r="179" spans="1:6" x14ac:dyDescent="0.25">
      <c r="A179" s="28">
        <v>44964</v>
      </c>
      <c r="B179" s="56" t="s">
        <v>28</v>
      </c>
      <c r="C179" s="56" t="s">
        <v>27</v>
      </c>
      <c r="D179" s="59">
        <v>1</v>
      </c>
      <c r="E179" s="59">
        <v>337</v>
      </c>
      <c r="F179" s="59">
        <v>337</v>
      </c>
    </row>
    <row r="180" spans="1:6" x14ac:dyDescent="0.25">
      <c r="A180" s="29">
        <v>44964</v>
      </c>
      <c r="B180" s="57" t="s">
        <v>181</v>
      </c>
      <c r="C180" s="57" t="s">
        <v>37</v>
      </c>
      <c r="D180" s="60">
        <v>1</v>
      </c>
      <c r="E180" s="60">
        <v>472</v>
      </c>
      <c r="F180" s="60">
        <v>472</v>
      </c>
    </row>
    <row r="181" spans="1:6" x14ac:dyDescent="0.25">
      <c r="A181" s="28">
        <v>44964</v>
      </c>
      <c r="B181" s="56" t="s">
        <v>48</v>
      </c>
      <c r="C181" s="56" t="s">
        <v>40</v>
      </c>
      <c r="D181" s="59">
        <v>3</v>
      </c>
      <c r="E181" s="59">
        <v>185</v>
      </c>
      <c r="F181" s="59">
        <v>555</v>
      </c>
    </row>
    <row r="182" spans="1:6" x14ac:dyDescent="0.25">
      <c r="A182" s="29">
        <v>44964</v>
      </c>
      <c r="B182" s="57" t="s">
        <v>68</v>
      </c>
      <c r="C182" s="57" t="s">
        <v>10</v>
      </c>
      <c r="D182" s="60">
        <v>1</v>
      </c>
      <c r="E182" s="60">
        <v>416</v>
      </c>
      <c r="F182" s="60">
        <v>416</v>
      </c>
    </row>
    <row r="183" spans="1:6" x14ac:dyDescent="0.25">
      <c r="A183" s="28">
        <v>44965</v>
      </c>
      <c r="B183" s="56" t="s">
        <v>61</v>
      </c>
      <c r="C183" s="56" t="s">
        <v>37</v>
      </c>
      <c r="D183" s="59">
        <v>1</v>
      </c>
      <c r="E183" s="59">
        <v>396</v>
      </c>
      <c r="F183" s="59">
        <v>396</v>
      </c>
    </row>
    <row r="184" spans="1:6" x14ac:dyDescent="0.25">
      <c r="A184" s="29">
        <v>44965</v>
      </c>
      <c r="B184" s="57" t="s">
        <v>17</v>
      </c>
      <c r="C184" s="57" t="s">
        <v>40</v>
      </c>
      <c r="D184" s="60">
        <v>2</v>
      </c>
      <c r="E184" s="60">
        <v>248</v>
      </c>
      <c r="F184" s="60">
        <v>496</v>
      </c>
    </row>
    <row r="185" spans="1:6" x14ac:dyDescent="0.25">
      <c r="A185" s="28">
        <v>44965</v>
      </c>
      <c r="B185" s="56" t="s">
        <v>39</v>
      </c>
      <c r="C185" s="56" t="s">
        <v>10</v>
      </c>
      <c r="D185" s="59">
        <v>12</v>
      </c>
      <c r="E185" s="59">
        <v>217</v>
      </c>
      <c r="F185" s="59">
        <v>2604</v>
      </c>
    </row>
    <row r="186" spans="1:6" x14ac:dyDescent="0.25">
      <c r="A186" s="29">
        <v>44965</v>
      </c>
      <c r="B186" s="57" t="s">
        <v>115</v>
      </c>
      <c r="C186" s="57" t="s">
        <v>32</v>
      </c>
      <c r="D186" s="60">
        <v>1</v>
      </c>
      <c r="E186" s="60">
        <v>317</v>
      </c>
      <c r="F186" s="60">
        <v>317</v>
      </c>
    </row>
    <row r="187" spans="1:6" x14ac:dyDescent="0.25">
      <c r="A187" s="28">
        <v>44965</v>
      </c>
      <c r="B187" s="56" t="s">
        <v>137</v>
      </c>
      <c r="C187" s="56" t="s">
        <v>10</v>
      </c>
      <c r="D187" s="59">
        <v>3</v>
      </c>
      <c r="E187" s="59">
        <v>362</v>
      </c>
      <c r="F187" s="59">
        <v>1086</v>
      </c>
    </row>
    <row r="188" spans="1:6" x14ac:dyDescent="0.25">
      <c r="A188" s="29">
        <v>44965</v>
      </c>
      <c r="B188" s="57" t="s">
        <v>117</v>
      </c>
      <c r="C188" s="57" t="s">
        <v>40</v>
      </c>
      <c r="D188" s="60">
        <v>2</v>
      </c>
      <c r="E188" s="60">
        <v>137</v>
      </c>
      <c r="F188" s="60">
        <v>274</v>
      </c>
    </row>
    <row r="189" spans="1:6" x14ac:dyDescent="0.25">
      <c r="A189" s="28">
        <v>44965</v>
      </c>
      <c r="B189" s="56" t="s">
        <v>42</v>
      </c>
      <c r="C189" s="56" t="s">
        <v>32</v>
      </c>
      <c r="D189" s="59">
        <v>4</v>
      </c>
      <c r="E189" s="59">
        <v>294</v>
      </c>
      <c r="F189" s="59">
        <v>1176</v>
      </c>
    </row>
    <row r="190" spans="1:6" x14ac:dyDescent="0.25">
      <c r="A190" s="29">
        <v>44966</v>
      </c>
      <c r="B190" s="57" t="s">
        <v>28</v>
      </c>
      <c r="C190" s="57" t="s">
        <v>35</v>
      </c>
      <c r="D190" s="60">
        <v>2</v>
      </c>
      <c r="E190" s="60">
        <v>146</v>
      </c>
      <c r="F190" s="60">
        <v>292</v>
      </c>
    </row>
    <row r="191" spans="1:6" x14ac:dyDescent="0.25">
      <c r="A191" s="28">
        <v>44966</v>
      </c>
      <c r="B191" s="56" t="s">
        <v>117</v>
      </c>
      <c r="C191" s="56" t="s">
        <v>24</v>
      </c>
      <c r="D191" s="59">
        <v>13</v>
      </c>
      <c r="E191" s="59">
        <v>463</v>
      </c>
      <c r="F191" s="59">
        <v>6019</v>
      </c>
    </row>
    <row r="192" spans="1:6" x14ac:dyDescent="0.25">
      <c r="A192" s="29">
        <v>44966</v>
      </c>
      <c r="B192" s="57" t="s">
        <v>119</v>
      </c>
      <c r="C192" s="57" t="s">
        <v>32</v>
      </c>
      <c r="D192" s="60">
        <v>2</v>
      </c>
      <c r="E192" s="60">
        <v>464</v>
      </c>
      <c r="F192" s="60">
        <v>928</v>
      </c>
    </row>
    <row r="193" spans="1:6" x14ac:dyDescent="0.25">
      <c r="A193" s="28">
        <v>44966</v>
      </c>
      <c r="B193" s="56" t="s">
        <v>122</v>
      </c>
      <c r="C193" s="56" t="s">
        <v>27</v>
      </c>
      <c r="D193" s="59">
        <v>2</v>
      </c>
      <c r="E193" s="59">
        <v>394</v>
      </c>
      <c r="F193" s="59">
        <v>788</v>
      </c>
    </row>
    <row r="194" spans="1:6" x14ac:dyDescent="0.25">
      <c r="A194" s="29">
        <v>44966</v>
      </c>
      <c r="B194" s="57" t="s">
        <v>71</v>
      </c>
      <c r="C194" s="57" t="s">
        <v>37</v>
      </c>
      <c r="D194" s="60">
        <v>1</v>
      </c>
      <c r="E194" s="60">
        <v>136</v>
      </c>
      <c r="F194" s="60">
        <v>136</v>
      </c>
    </row>
    <row r="195" spans="1:6" x14ac:dyDescent="0.25">
      <c r="A195" s="28">
        <v>44966</v>
      </c>
      <c r="B195" s="56" t="s">
        <v>96</v>
      </c>
      <c r="C195" s="56" t="s">
        <v>32</v>
      </c>
      <c r="D195" s="59">
        <v>3</v>
      </c>
      <c r="E195" s="59">
        <v>361</v>
      </c>
      <c r="F195" s="59">
        <v>1083</v>
      </c>
    </row>
    <row r="196" spans="1:6" x14ac:dyDescent="0.25">
      <c r="A196" s="29">
        <v>44967</v>
      </c>
      <c r="B196" s="57" t="s">
        <v>99</v>
      </c>
      <c r="C196" s="57" t="s">
        <v>14</v>
      </c>
      <c r="D196" s="60">
        <v>3</v>
      </c>
      <c r="E196" s="60">
        <v>217</v>
      </c>
      <c r="F196" s="60">
        <v>651</v>
      </c>
    </row>
    <row r="197" spans="1:6" x14ac:dyDescent="0.25">
      <c r="A197" s="28">
        <v>44967</v>
      </c>
      <c r="B197" s="56" t="s">
        <v>71</v>
      </c>
      <c r="C197" s="56" t="s">
        <v>35</v>
      </c>
      <c r="D197" s="59">
        <v>2</v>
      </c>
      <c r="E197" s="59">
        <v>286</v>
      </c>
      <c r="F197" s="59">
        <v>572</v>
      </c>
    </row>
    <row r="198" spans="1:6" x14ac:dyDescent="0.25">
      <c r="A198" s="29">
        <v>44968</v>
      </c>
      <c r="B198" s="57" t="s">
        <v>181</v>
      </c>
      <c r="C198" s="57" t="s">
        <v>24</v>
      </c>
      <c r="D198" s="60">
        <v>3</v>
      </c>
      <c r="E198" s="60">
        <v>132</v>
      </c>
      <c r="F198" s="60">
        <v>396</v>
      </c>
    </row>
    <row r="199" spans="1:6" x14ac:dyDescent="0.25">
      <c r="A199" s="28">
        <v>44968</v>
      </c>
      <c r="B199" s="56" t="s">
        <v>77</v>
      </c>
      <c r="C199" s="56" t="s">
        <v>44</v>
      </c>
      <c r="D199" s="59">
        <v>2</v>
      </c>
      <c r="E199" s="59">
        <v>331</v>
      </c>
      <c r="F199" s="59">
        <v>662</v>
      </c>
    </row>
    <row r="200" spans="1:6" x14ac:dyDescent="0.25">
      <c r="A200" s="29">
        <v>44968</v>
      </c>
      <c r="B200" s="57" t="s">
        <v>31</v>
      </c>
      <c r="C200" s="57" t="s">
        <v>44</v>
      </c>
      <c r="D200" s="60">
        <v>4</v>
      </c>
      <c r="E200" s="60">
        <v>294</v>
      </c>
      <c r="F200" s="60">
        <v>1176</v>
      </c>
    </row>
    <row r="201" spans="1:6" x14ac:dyDescent="0.25">
      <c r="A201" s="28">
        <v>44968</v>
      </c>
      <c r="B201" s="56" t="s">
        <v>39</v>
      </c>
      <c r="C201" s="56" t="s">
        <v>10</v>
      </c>
      <c r="D201" s="59">
        <v>18</v>
      </c>
      <c r="E201" s="59">
        <v>163</v>
      </c>
      <c r="F201" s="59">
        <v>2934</v>
      </c>
    </row>
    <row r="202" spans="1:6" x14ac:dyDescent="0.25">
      <c r="A202" s="29">
        <v>44968</v>
      </c>
      <c r="B202" s="57" t="s">
        <v>129</v>
      </c>
      <c r="C202" s="57" t="s">
        <v>46</v>
      </c>
      <c r="D202" s="60">
        <v>3</v>
      </c>
      <c r="E202" s="60">
        <v>487</v>
      </c>
      <c r="F202" s="60">
        <v>1461</v>
      </c>
    </row>
    <row r="203" spans="1:6" x14ac:dyDescent="0.25">
      <c r="A203" s="28">
        <v>44968</v>
      </c>
      <c r="B203" s="56" t="s">
        <v>150</v>
      </c>
      <c r="C203" s="56" t="s">
        <v>37</v>
      </c>
      <c r="D203" s="59">
        <v>3</v>
      </c>
      <c r="E203" s="59">
        <v>144</v>
      </c>
      <c r="F203" s="59">
        <v>432</v>
      </c>
    </row>
    <row r="204" spans="1:6" x14ac:dyDescent="0.25">
      <c r="A204" s="29">
        <v>44968</v>
      </c>
      <c r="B204" s="57" t="s">
        <v>68</v>
      </c>
      <c r="C204" s="57" t="s">
        <v>10</v>
      </c>
      <c r="D204" s="60">
        <v>1</v>
      </c>
      <c r="E204" s="60">
        <v>269</v>
      </c>
      <c r="F204" s="60">
        <v>269</v>
      </c>
    </row>
    <row r="205" spans="1:6" x14ac:dyDescent="0.25">
      <c r="A205" s="28">
        <v>44968</v>
      </c>
      <c r="B205" s="56" t="s">
        <v>59</v>
      </c>
      <c r="C205" s="56" t="s">
        <v>24</v>
      </c>
      <c r="D205" s="59">
        <v>3</v>
      </c>
      <c r="E205" s="59">
        <v>166</v>
      </c>
      <c r="F205" s="59">
        <v>498</v>
      </c>
    </row>
    <row r="206" spans="1:6" x14ac:dyDescent="0.25">
      <c r="A206" s="29">
        <v>44968</v>
      </c>
      <c r="B206" s="57" t="s">
        <v>66</v>
      </c>
      <c r="C206" s="57" t="s">
        <v>40</v>
      </c>
      <c r="D206" s="60">
        <v>4</v>
      </c>
      <c r="E206" s="60">
        <v>469</v>
      </c>
      <c r="F206" s="60">
        <v>1876</v>
      </c>
    </row>
    <row r="207" spans="1:6" x14ac:dyDescent="0.25">
      <c r="A207" s="28">
        <v>44969</v>
      </c>
      <c r="B207" s="56" t="s">
        <v>61</v>
      </c>
      <c r="C207" s="56" t="s">
        <v>35</v>
      </c>
      <c r="D207" s="59">
        <v>1</v>
      </c>
      <c r="E207" s="59">
        <v>122</v>
      </c>
      <c r="F207" s="59">
        <v>122</v>
      </c>
    </row>
    <row r="208" spans="1:6" x14ac:dyDescent="0.25">
      <c r="A208" s="29">
        <v>44969</v>
      </c>
      <c r="B208" s="57" t="s">
        <v>49</v>
      </c>
      <c r="C208" s="57" t="s">
        <v>37</v>
      </c>
      <c r="D208" s="60">
        <v>4</v>
      </c>
      <c r="E208" s="60">
        <v>140</v>
      </c>
      <c r="F208" s="60">
        <v>560</v>
      </c>
    </row>
    <row r="209" spans="1:6" x14ac:dyDescent="0.25">
      <c r="A209" s="28">
        <v>44969</v>
      </c>
      <c r="B209" s="56" t="s">
        <v>68</v>
      </c>
      <c r="C209" s="56" t="s">
        <v>14</v>
      </c>
      <c r="D209" s="59">
        <v>1</v>
      </c>
      <c r="E209" s="59">
        <v>133</v>
      </c>
      <c r="F209" s="59">
        <v>133</v>
      </c>
    </row>
    <row r="210" spans="1:6" x14ac:dyDescent="0.25">
      <c r="A210" s="29">
        <v>44970</v>
      </c>
      <c r="B210" s="57" t="s">
        <v>150</v>
      </c>
      <c r="C210" s="57" t="s">
        <v>40</v>
      </c>
      <c r="D210" s="60">
        <v>1</v>
      </c>
      <c r="E210" s="60">
        <v>308</v>
      </c>
      <c r="F210" s="60">
        <v>308</v>
      </c>
    </row>
    <row r="211" spans="1:6" x14ac:dyDescent="0.25">
      <c r="A211" s="28">
        <v>44970</v>
      </c>
      <c r="B211" s="56" t="s">
        <v>67</v>
      </c>
      <c r="C211" s="56" t="s">
        <v>44</v>
      </c>
      <c r="D211" s="59">
        <v>3</v>
      </c>
      <c r="E211" s="59">
        <v>186</v>
      </c>
      <c r="F211" s="59">
        <v>558</v>
      </c>
    </row>
    <row r="212" spans="1:6" x14ac:dyDescent="0.25">
      <c r="A212" s="29">
        <v>44970</v>
      </c>
      <c r="B212" s="57" t="s">
        <v>96</v>
      </c>
      <c r="C212" s="57" t="s">
        <v>40</v>
      </c>
      <c r="D212" s="60">
        <v>3</v>
      </c>
      <c r="E212" s="60">
        <v>248</v>
      </c>
      <c r="F212" s="60">
        <v>744</v>
      </c>
    </row>
    <row r="213" spans="1:6" x14ac:dyDescent="0.25">
      <c r="A213" s="28">
        <v>44971</v>
      </c>
      <c r="B213" s="56" t="s">
        <v>117</v>
      </c>
      <c r="C213" s="56" t="s">
        <v>10</v>
      </c>
      <c r="D213" s="59">
        <v>3</v>
      </c>
      <c r="E213" s="59">
        <v>386</v>
      </c>
      <c r="F213" s="59">
        <v>1158</v>
      </c>
    </row>
    <row r="214" spans="1:6" x14ac:dyDescent="0.25">
      <c r="A214" s="29">
        <v>44971</v>
      </c>
      <c r="B214" s="57" t="s">
        <v>42</v>
      </c>
      <c r="C214" s="57" t="s">
        <v>35</v>
      </c>
      <c r="D214" s="60">
        <v>1</v>
      </c>
      <c r="E214" s="60">
        <v>269</v>
      </c>
      <c r="F214" s="60">
        <v>269</v>
      </c>
    </row>
    <row r="215" spans="1:6" x14ac:dyDescent="0.25">
      <c r="A215" s="28">
        <v>44971</v>
      </c>
      <c r="B215" s="56" t="s">
        <v>74</v>
      </c>
      <c r="C215" s="56" t="s">
        <v>44</v>
      </c>
      <c r="D215" s="59">
        <v>1</v>
      </c>
      <c r="E215" s="59">
        <v>470</v>
      </c>
      <c r="F215" s="59">
        <v>470</v>
      </c>
    </row>
    <row r="216" spans="1:6" x14ac:dyDescent="0.25">
      <c r="A216" s="29">
        <v>44971</v>
      </c>
      <c r="B216" s="57" t="s">
        <v>150</v>
      </c>
      <c r="C216" s="57" t="s">
        <v>27</v>
      </c>
      <c r="D216" s="60">
        <v>4</v>
      </c>
      <c r="E216" s="60">
        <v>261</v>
      </c>
      <c r="F216" s="60">
        <v>1044</v>
      </c>
    </row>
    <row r="217" spans="1:6" x14ac:dyDescent="0.25">
      <c r="A217" s="28">
        <v>44971</v>
      </c>
      <c r="B217" s="56" t="s">
        <v>48</v>
      </c>
      <c r="C217" s="56" t="s">
        <v>27</v>
      </c>
      <c r="D217" s="59">
        <v>3</v>
      </c>
      <c r="E217" s="59">
        <v>197</v>
      </c>
      <c r="F217" s="59">
        <v>591</v>
      </c>
    </row>
    <row r="218" spans="1:6" x14ac:dyDescent="0.25">
      <c r="A218" s="29">
        <v>44972</v>
      </c>
      <c r="B218" s="57" t="s">
        <v>119</v>
      </c>
      <c r="C218" s="57" t="s">
        <v>14</v>
      </c>
      <c r="D218" s="60">
        <v>2</v>
      </c>
      <c r="E218" s="60">
        <v>433</v>
      </c>
      <c r="F218" s="60">
        <v>866</v>
      </c>
    </row>
    <row r="219" spans="1:6" x14ac:dyDescent="0.25">
      <c r="A219" s="28">
        <v>44972</v>
      </c>
      <c r="B219" s="56" t="s">
        <v>65</v>
      </c>
      <c r="C219" s="56" t="s">
        <v>32</v>
      </c>
      <c r="D219" s="59">
        <v>3</v>
      </c>
      <c r="E219" s="59">
        <v>437</v>
      </c>
      <c r="F219" s="59">
        <v>1311</v>
      </c>
    </row>
    <row r="220" spans="1:6" x14ac:dyDescent="0.25">
      <c r="A220" s="29">
        <v>44972</v>
      </c>
      <c r="B220" s="57" t="s">
        <v>85</v>
      </c>
      <c r="C220" s="57" t="s">
        <v>40</v>
      </c>
      <c r="D220" s="60">
        <v>2</v>
      </c>
      <c r="E220" s="60">
        <v>331</v>
      </c>
      <c r="F220" s="60">
        <v>662</v>
      </c>
    </row>
    <row r="221" spans="1:6" x14ac:dyDescent="0.25">
      <c r="A221" s="28">
        <v>44972</v>
      </c>
      <c r="B221" s="56" t="s">
        <v>113</v>
      </c>
      <c r="C221" s="56" t="s">
        <v>46</v>
      </c>
      <c r="D221" s="59">
        <v>2</v>
      </c>
      <c r="E221" s="59">
        <v>221</v>
      </c>
      <c r="F221" s="59">
        <v>442</v>
      </c>
    </row>
    <row r="222" spans="1:6" x14ac:dyDescent="0.25">
      <c r="A222" s="29">
        <v>44972</v>
      </c>
      <c r="B222" s="57" t="s">
        <v>48</v>
      </c>
      <c r="C222" s="57" t="s">
        <v>24</v>
      </c>
      <c r="D222" s="60">
        <v>2</v>
      </c>
      <c r="E222" s="60">
        <v>362</v>
      </c>
      <c r="F222" s="60">
        <v>724</v>
      </c>
    </row>
    <row r="223" spans="1:6" x14ac:dyDescent="0.25">
      <c r="A223" s="28">
        <v>44973</v>
      </c>
      <c r="B223" s="56" t="s">
        <v>66</v>
      </c>
      <c r="C223" s="56" t="s">
        <v>37</v>
      </c>
      <c r="D223" s="59">
        <v>2</v>
      </c>
      <c r="E223" s="59">
        <v>364</v>
      </c>
      <c r="F223" s="59">
        <v>728</v>
      </c>
    </row>
    <row r="224" spans="1:6" x14ac:dyDescent="0.25">
      <c r="A224" s="29">
        <v>44973</v>
      </c>
      <c r="B224" s="57" t="s">
        <v>76</v>
      </c>
      <c r="C224" s="57" t="s">
        <v>46</v>
      </c>
      <c r="D224" s="60">
        <v>3</v>
      </c>
      <c r="E224" s="60">
        <v>391</v>
      </c>
      <c r="F224" s="60">
        <v>1173</v>
      </c>
    </row>
    <row r="225" spans="1:6" x14ac:dyDescent="0.25">
      <c r="A225" s="28">
        <v>44973</v>
      </c>
      <c r="B225" s="56" t="s">
        <v>83</v>
      </c>
      <c r="C225" s="56" t="s">
        <v>29</v>
      </c>
      <c r="D225" s="59">
        <v>3</v>
      </c>
      <c r="E225" s="59">
        <v>210</v>
      </c>
      <c r="F225" s="59">
        <v>630</v>
      </c>
    </row>
    <row r="226" spans="1:6" x14ac:dyDescent="0.25">
      <c r="A226" s="29">
        <v>44974</v>
      </c>
      <c r="B226" s="57" t="s">
        <v>65</v>
      </c>
      <c r="C226" s="57" t="s">
        <v>44</v>
      </c>
      <c r="D226" s="60">
        <v>18</v>
      </c>
      <c r="E226" s="60">
        <v>205</v>
      </c>
      <c r="F226" s="60">
        <v>3690</v>
      </c>
    </row>
    <row r="227" spans="1:6" x14ac:dyDescent="0.25">
      <c r="A227" s="28">
        <v>44974</v>
      </c>
      <c r="B227" s="56" t="s">
        <v>72</v>
      </c>
      <c r="C227" s="56" t="s">
        <v>40</v>
      </c>
      <c r="D227" s="59">
        <v>2</v>
      </c>
      <c r="E227" s="59">
        <v>365</v>
      </c>
      <c r="F227" s="59">
        <v>730</v>
      </c>
    </row>
    <row r="228" spans="1:6" x14ac:dyDescent="0.25">
      <c r="A228" s="29">
        <v>44974</v>
      </c>
      <c r="B228" s="57" t="s">
        <v>132</v>
      </c>
      <c r="C228" s="57" t="s">
        <v>44</v>
      </c>
      <c r="D228" s="60">
        <v>3</v>
      </c>
      <c r="E228" s="60">
        <v>344</v>
      </c>
      <c r="F228" s="60">
        <v>1032</v>
      </c>
    </row>
    <row r="229" spans="1:6" x14ac:dyDescent="0.25">
      <c r="A229" s="28">
        <v>44974</v>
      </c>
      <c r="B229" s="56" t="s">
        <v>52</v>
      </c>
      <c r="C229" s="56" t="s">
        <v>46</v>
      </c>
      <c r="D229" s="59">
        <v>3</v>
      </c>
      <c r="E229" s="59">
        <v>145</v>
      </c>
      <c r="F229" s="59">
        <v>435</v>
      </c>
    </row>
    <row r="230" spans="1:6" x14ac:dyDescent="0.25">
      <c r="A230" s="29">
        <v>44974</v>
      </c>
      <c r="B230" s="57" t="s">
        <v>67</v>
      </c>
      <c r="C230" s="57" t="s">
        <v>44</v>
      </c>
      <c r="D230" s="60">
        <v>3</v>
      </c>
      <c r="E230" s="60">
        <v>109</v>
      </c>
      <c r="F230" s="60">
        <v>327</v>
      </c>
    </row>
    <row r="231" spans="1:6" x14ac:dyDescent="0.25">
      <c r="A231" s="28">
        <v>44974</v>
      </c>
      <c r="B231" s="56" t="s">
        <v>42</v>
      </c>
      <c r="C231" s="56" t="s">
        <v>27</v>
      </c>
      <c r="D231" s="59">
        <v>13</v>
      </c>
      <c r="E231" s="59">
        <v>293</v>
      </c>
      <c r="F231" s="59">
        <v>3809</v>
      </c>
    </row>
    <row r="232" spans="1:6" x14ac:dyDescent="0.25">
      <c r="A232" s="29">
        <v>44975</v>
      </c>
      <c r="B232" s="57" t="s">
        <v>55</v>
      </c>
      <c r="C232" s="57" t="s">
        <v>14</v>
      </c>
      <c r="D232" s="60">
        <v>4</v>
      </c>
      <c r="E232" s="60">
        <v>467</v>
      </c>
      <c r="F232" s="60">
        <v>1868</v>
      </c>
    </row>
    <row r="233" spans="1:6" x14ac:dyDescent="0.25">
      <c r="A233" s="28">
        <v>44975</v>
      </c>
      <c r="B233" s="56" t="s">
        <v>59</v>
      </c>
      <c r="C233" s="56" t="s">
        <v>44</v>
      </c>
      <c r="D233" s="59">
        <v>4</v>
      </c>
      <c r="E233" s="59">
        <v>296</v>
      </c>
      <c r="F233" s="59">
        <v>1184</v>
      </c>
    </row>
    <row r="234" spans="1:6" x14ac:dyDescent="0.25">
      <c r="A234" s="29">
        <v>44976</v>
      </c>
      <c r="B234" s="57" t="s">
        <v>13</v>
      </c>
      <c r="C234" s="57" t="s">
        <v>10</v>
      </c>
      <c r="D234" s="60">
        <v>4</v>
      </c>
      <c r="E234" s="60">
        <v>390</v>
      </c>
      <c r="F234" s="60">
        <v>1560</v>
      </c>
    </row>
    <row r="235" spans="1:6" x14ac:dyDescent="0.25">
      <c r="A235" s="28">
        <v>44976</v>
      </c>
      <c r="B235" s="56" t="s">
        <v>109</v>
      </c>
      <c r="C235" s="56" t="s">
        <v>27</v>
      </c>
      <c r="D235" s="59">
        <v>17</v>
      </c>
      <c r="E235" s="59">
        <v>410</v>
      </c>
      <c r="F235" s="59">
        <v>6970</v>
      </c>
    </row>
    <row r="236" spans="1:6" x14ac:dyDescent="0.25">
      <c r="A236" s="29">
        <v>44977</v>
      </c>
      <c r="B236" s="57" t="s">
        <v>63</v>
      </c>
      <c r="C236" s="57" t="s">
        <v>40</v>
      </c>
      <c r="D236" s="60">
        <v>2</v>
      </c>
      <c r="E236" s="60">
        <v>213</v>
      </c>
      <c r="F236" s="60">
        <v>426</v>
      </c>
    </row>
    <row r="237" spans="1:6" x14ac:dyDescent="0.25">
      <c r="A237" s="28">
        <v>44977</v>
      </c>
      <c r="B237" s="56" t="s">
        <v>48</v>
      </c>
      <c r="C237" s="56" t="s">
        <v>32</v>
      </c>
      <c r="D237" s="59">
        <v>3</v>
      </c>
      <c r="E237" s="59">
        <v>101</v>
      </c>
      <c r="F237" s="59">
        <v>303</v>
      </c>
    </row>
    <row r="238" spans="1:6" x14ac:dyDescent="0.25">
      <c r="A238" s="29">
        <v>44977</v>
      </c>
      <c r="B238" s="57" t="s">
        <v>71</v>
      </c>
      <c r="C238" s="57" t="s">
        <v>44</v>
      </c>
      <c r="D238" s="60">
        <v>3</v>
      </c>
      <c r="E238" s="60">
        <v>101</v>
      </c>
      <c r="F238" s="60">
        <v>303</v>
      </c>
    </row>
    <row r="239" spans="1:6" x14ac:dyDescent="0.25">
      <c r="A239" s="28">
        <v>44978</v>
      </c>
      <c r="B239" s="56" t="s">
        <v>13</v>
      </c>
      <c r="C239" s="56" t="s">
        <v>24</v>
      </c>
      <c r="D239" s="59">
        <v>1</v>
      </c>
      <c r="E239" s="59">
        <v>291</v>
      </c>
      <c r="F239" s="59">
        <v>291</v>
      </c>
    </row>
    <row r="240" spans="1:6" x14ac:dyDescent="0.25">
      <c r="A240" s="29">
        <v>44978</v>
      </c>
      <c r="B240" s="57" t="s">
        <v>67</v>
      </c>
      <c r="C240" s="57" t="s">
        <v>37</v>
      </c>
      <c r="D240" s="60">
        <v>2</v>
      </c>
      <c r="E240" s="60">
        <v>347</v>
      </c>
      <c r="F240" s="60">
        <v>694</v>
      </c>
    </row>
    <row r="241" spans="1:6" x14ac:dyDescent="0.25">
      <c r="A241" s="28">
        <v>44978</v>
      </c>
      <c r="B241" s="56" t="s">
        <v>31</v>
      </c>
      <c r="C241" s="56" t="s">
        <v>46</v>
      </c>
      <c r="D241" s="59">
        <v>3</v>
      </c>
      <c r="E241" s="59">
        <v>485</v>
      </c>
      <c r="F241" s="59">
        <v>1455</v>
      </c>
    </row>
    <row r="242" spans="1:6" x14ac:dyDescent="0.25">
      <c r="A242" s="29">
        <v>44978</v>
      </c>
      <c r="B242" s="57" t="s">
        <v>150</v>
      </c>
      <c r="C242" s="57" t="s">
        <v>27</v>
      </c>
      <c r="D242" s="60">
        <v>1</v>
      </c>
      <c r="E242" s="60">
        <v>338</v>
      </c>
      <c r="F242" s="60">
        <v>338</v>
      </c>
    </row>
    <row r="243" spans="1:6" x14ac:dyDescent="0.25">
      <c r="A243" s="28">
        <v>44978</v>
      </c>
      <c r="B243" s="56" t="s">
        <v>184</v>
      </c>
      <c r="C243" s="56" t="s">
        <v>14</v>
      </c>
      <c r="D243" s="59">
        <v>3</v>
      </c>
      <c r="E243" s="59">
        <v>141</v>
      </c>
      <c r="F243" s="59">
        <v>423</v>
      </c>
    </row>
    <row r="244" spans="1:6" x14ac:dyDescent="0.25">
      <c r="A244" s="29">
        <v>44979</v>
      </c>
      <c r="B244" s="57" t="s">
        <v>96</v>
      </c>
      <c r="C244" s="57" t="s">
        <v>29</v>
      </c>
      <c r="D244" s="60">
        <v>16</v>
      </c>
      <c r="E244" s="60">
        <v>474</v>
      </c>
      <c r="F244" s="60">
        <v>7584</v>
      </c>
    </row>
    <row r="245" spans="1:6" x14ac:dyDescent="0.25">
      <c r="A245" s="28">
        <v>44979</v>
      </c>
      <c r="B245" s="56" t="s">
        <v>92</v>
      </c>
      <c r="C245" s="56" t="s">
        <v>24</v>
      </c>
      <c r="D245" s="59">
        <v>3</v>
      </c>
      <c r="E245" s="59">
        <v>409</v>
      </c>
      <c r="F245" s="59">
        <v>1227</v>
      </c>
    </row>
    <row r="246" spans="1:6" x14ac:dyDescent="0.25">
      <c r="A246" s="29">
        <v>44979</v>
      </c>
      <c r="B246" s="57" t="s">
        <v>63</v>
      </c>
      <c r="C246" s="57" t="s">
        <v>29</v>
      </c>
      <c r="D246" s="60">
        <v>1</v>
      </c>
      <c r="E246" s="60">
        <v>453</v>
      </c>
      <c r="F246" s="60">
        <v>453</v>
      </c>
    </row>
    <row r="247" spans="1:6" x14ac:dyDescent="0.25">
      <c r="A247" s="28">
        <v>44979</v>
      </c>
      <c r="B247" s="56" t="s">
        <v>85</v>
      </c>
      <c r="C247" s="56" t="s">
        <v>29</v>
      </c>
      <c r="D247" s="59">
        <v>13</v>
      </c>
      <c r="E247" s="59">
        <v>354</v>
      </c>
      <c r="F247" s="59">
        <v>4602</v>
      </c>
    </row>
    <row r="248" spans="1:6" x14ac:dyDescent="0.25">
      <c r="A248" s="29">
        <v>44980</v>
      </c>
      <c r="B248" s="57" t="s">
        <v>143</v>
      </c>
      <c r="C248" s="57" t="s">
        <v>35</v>
      </c>
      <c r="D248" s="60">
        <v>3</v>
      </c>
      <c r="E248" s="60">
        <v>253</v>
      </c>
      <c r="F248" s="60">
        <v>759</v>
      </c>
    </row>
    <row r="249" spans="1:6" x14ac:dyDescent="0.25">
      <c r="A249" s="28">
        <v>44980</v>
      </c>
      <c r="B249" s="56" t="s">
        <v>94</v>
      </c>
      <c r="C249" s="56" t="s">
        <v>27</v>
      </c>
      <c r="D249" s="59">
        <v>1</v>
      </c>
      <c r="E249" s="59">
        <v>301</v>
      </c>
      <c r="F249" s="59">
        <v>301</v>
      </c>
    </row>
    <row r="250" spans="1:6" x14ac:dyDescent="0.25">
      <c r="A250" s="29">
        <v>44980</v>
      </c>
      <c r="B250" s="57" t="s">
        <v>92</v>
      </c>
      <c r="C250" s="57" t="s">
        <v>44</v>
      </c>
      <c r="D250" s="60">
        <v>3</v>
      </c>
      <c r="E250" s="60">
        <v>409</v>
      </c>
      <c r="F250" s="60">
        <v>1227</v>
      </c>
    </row>
    <row r="251" spans="1:6" x14ac:dyDescent="0.25">
      <c r="A251" s="28">
        <v>44980</v>
      </c>
      <c r="B251" s="56" t="s">
        <v>67</v>
      </c>
      <c r="C251" s="56" t="s">
        <v>14</v>
      </c>
      <c r="D251" s="59">
        <v>3</v>
      </c>
      <c r="E251" s="59">
        <v>447</v>
      </c>
      <c r="F251" s="59">
        <v>1341</v>
      </c>
    </row>
    <row r="252" spans="1:6" x14ac:dyDescent="0.25">
      <c r="A252" s="29">
        <v>44980</v>
      </c>
      <c r="B252" s="57" t="s">
        <v>39</v>
      </c>
      <c r="C252" s="57" t="s">
        <v>40</v>
      </c>
      <c r="D252" s="60">
        <v>4</v>
      </c>
      <c r="E252" s="60">
        <v>142</v>
      </c>
      <c r="F252" s="60">
        <v>568</v>
      </c>
    </row>
    <row r="253" spans="1:6" x14ac:dyDescent="0.25">
      <c r="A253" s="28">
        <v>44981</v>
      </c>
      <c r="B253" s="56" t="s">
        <v>49</v>
      </c>
      <c r="C253" s="56" t="s">
        <v>32</v>
      </c>
      <c r="D253" s="59">
        <v>1</v>
      </c>
      <c r="E253" s="59">
        <v>280</v>
      </c>
      <c r="F253" s="59">
        <v>280</v>
      </c>
    </row>
    <row r="254" spans="1:6" x14ac:dyDescent="0.25">
      <c r="A254" s="29">
        <v>44981</v>
      </c>
      <c r="B254" s="57" t="s">
        <v>67</v>
      </c>
      <c r="C254" s="57" t="s">
        <v>32</v>
      </c>
      <c r="D254" s="60">
        <v>1</v>
      </c>
      <c r="E254" s="60">
        <v>247</v>
      </c>
      <c r="F254" s="60">
        <v>247</v>
      </c>
    </row>
    <row r="255" spans="1:6" x14ac:dyDescent="0.25">
      <c r="A255" s="28">
        <v>44981</v>
      </c>
      <c r="B255" s="56" t="s">
        <v>102</v>
      </c>
      <c r="C255" s="56" t="s">
        <v>44</v>
      </c>
      <c r="D255" s="59">
        <v>3</v>
      </c>
      <c r="E255" s="59">
        <v>284</v>
      </c>
      <c r="F255" s="59">
        <v>852</v>
      </c>
    </row>
    <row r="256" spans="1:6" x14ac:dyDescent="0.25">
      <c r="A256" s="29">
        <v>44981</v>
      </c>
      <c r="B256" s="57" t="s">
        <v>124</v>
      </c>
      <c r="C256" s="57" t="s">
        <v>27</v>
      </c>
      <c r="D256" s="60">
        <v>2</v>
      </c>
      <c r="E256" s="60">
        <v>401</v>
      </c>
      <c r="F256" s="60">
        <v>802</v>
      </c>
    </row>
    <row r="257" spans="1:6" x14ac:dyDescent="0.25">
      <c r="A257" s="28">
        <v>44981</v>
      </c>
      <c r="B257" s="56" t="s">
        <v>23</v>
      </c>
      <c r="C257" s="56" t="s">
        <v>10</v>
      </c>
      <c r="D257" s="59">
        <v>3</v>
      </c>
      <c r="E257" s="59">
        <v>365</v>
      </c>
      <c r="F257" s="59">
        <v>1095</v>
      </c>
    </row>
    <row r="258" spans="1:6" x14ac:dyDescent="0.25">
      <c r="A258" s="29">
        <v>44981</v>
      </c>
      <c r="B258" s="57" t="s">
        <v>74</v>
      </c>
      <c r="C258" s="57" t="s">
        <v>24</v>
      </c>
      <c r="D258" s="60">
        <v>2</v>
      </c>
      <c r="E258" s="60">
        <v>222</v>
      </c>
      <c r="F258" s="60">
        <v>444</v>
      </c>
    </row>
    <row r="259" spans="1:6" x14ac:dyDescent="0.25">
      <c r="A259" s="28">
        <v>44982</v>
      </c>
      <c r="B259" s="56" t="s">
        <v>56</v>
      </c>
      <c r="C259" s="56" t="s">
        <v>32</v>
      </c>
      <c r="D259" s="59">
        <v>3</v>
      </c>
      <c r="E259" s="59">
        <v>440</v>
      </c>
      <c r="F259" s="59">
        <v>1320</v>
      </c>
    </row>
    <row r="260" spans="1:6" x14ac:dyDescent="0.25">
      <c r="A260" s="29">
        <v>44983</v>
      </c>
      <c r="B260" s="57" t="s">
        <v>43</v>
      </c>
      <c r="C260" s="57" t="s">
        <v>46</v>
      </c>
      <c r="D260" s="60">
        <v>20</v>
      </c>
      <c r="E260" s="60">
        <v>325</v>
      </c>
      <c r="F260" s="60">
        <v>6500</v>
      </c>
    </row>
    <row r="261" spans="1:6" x14ac:dyDescent="0.25">
      <c r="A261" s="28">
        <v>44983</v>
      </c>
      <c r="B261" s="56" t="s">
        <v>28</v>
      </c>
      <c r="C261" s="56" t="s">
        <v>29</v>
      </c>
      <c r="D261" s="59">
        <v>1</v>
      </c>
      <c r="E261" s="59">
        <v>336</v>
      </c>
      <c r="F261" s="59">
        <v>336</v>
      </c>
    </row>
    <row r="262" spans="1:6" x14ac:dyDescent="0.25">
      <c r="A262" s="29">
        <v>44983</v>
      </c>
      <c r="B262" s="57" t="s">
        <v>48</v>
      </c>
      <c r="C262" s="57" t="s">
        <v>14</v>
      </c>
      <c r="D262" s="60">
        <v>2</v>
      </c>
      <c r="E262" s="60">
        <v>236</v>
      </c>
      <c r="F262" s="60">
        <v>472</v>
      </c>
    </row>
    <row r="263" spans="1:6" x14ac:dyDescent="0.25">
      <c r="A263" s="28">
        <v>44983</v>
      </c>
      <c r="B263" s="56" t="s">
        <v>71</v>
      </c>
      <c r="C263" s="56" t="s">
        <v>40</v>
      </c>
      <c r="D263" s="59">
        <v>2</v>
      </c>
      <c r="E263" s="59">
        <v>177</v>
      </c>
      <c r="F263" s="59">
        <v>354</v>
      </c>
    </row>
    <row r="264" spans="1:6" x14ac:dyDescent="0.25">
      <c r="A264" s="29">
        <v>44983</v>
      </c>
      <c r="B264" s="57" t="s">
        <v>31</v>
      </c>
      <c r="C264" s="57" t="s">
        <v>37</v>
      </c>
      <c r="D264" s="60">
        <v>3</v>
      </c>
      <c r="E264" s="60">
        <v>401</v>
      </c>
      <c r="F264" s="60">
        <v>1203</v>
      </c>
    </row>
    <row r="265" spans="1:6" x14ac:dyDescent="0.25">
      <c r="A265" s="28">
        <v>44983</v>
      </c>
      <c r="B265" s="56" t="s">
        <v>55</v>
      </c>
      <c r="C265" s="56" t="s">
        <v>35</v>
      </c>
      <c r="D265" s="59">
        <v>2</v>
      </c>
      <c r="E265" s="59">
        <v>204</v>
      </c>
      <c r="F265" s="59">
        <v>408</v>
      </c>
    </row>
    <row r="266" spans="1:6" x14ac:dyDescent="0.25">
      <c r="A266" s="29">
        <v>44983</v>
      </c>
      <c r="B266" s="57" t="s">
        <v>143</v>
      </c>
      <c r="C266" s="57" t="s">
        <v>37</v>
      </c>
      <c r="D266" s="60">
        <v>1</v>
      </c>
      <c r="E266" s="60">
        <v>413</v>
      </c>
      <c r="F266" s="60">
        <v>413</v>
      </c>
    </row>
    <row r="267" spans="1:6" x14ac:dyDescent="0.25">
      <c r="A267" s="28">
        <v>44984</v>
      </c>
      <c r="B267" s="56" t="s">
        <v>52</v>
      </c>
      <c r="C267" s="56" t="s">
        <v>40</v>
      </c>
      <c r="D267" s="59">
        <v>1</v>
      </c>
      <c r="E267" s="59">
        <v>106</v>
      </c>
      <c r="F267" s="59">
        <v>106</v>
      </c>
    </row>
    <row r="268" spans="1:6" x14ac:dyDescent="0.25">
      <c r="A268" s="29">
        <v>44984</v>
      </c>
      <c r="B268" s="57" t="s">
        <v>71</v>
      </c>
      <c r="C268" s="57" t="s">
        <v>32</v>
      </c>
      <c r="D268" s="60">
        <v>2</v>
      </c>
      <c r="E268" s="60">
        <v>121</v>
      </c>
      <c r="F268" s="60">
        <v>242</v>
      </c>
    </row>
    <row r="269" spans="1:6" x14ac:dyDescent="0.25">
      <c r="A269" s="28">
        <v>44984</v>
      </c>
      <c r="B269" s="56" t="s">
        <v>92</v>
      </c>
      <c r="C269" s="56" t="s">
        <v>40</v>
      </c>
      <c r="D269" s="59">
        <v>2</v>
      </c>
      <c r="E269" s="59">
        <v>475</v>
      </c>
      <c r="F269" s="59">
        <v>950</v>
      </c>
    </row>
    <row r="270" spans="1:6" x14ac:dyDescent="0.25">
      <c r="A270" s="29">
        <v>44984</v>
      </c>
      <c r="B270" s="57" t="s">
        <v>143</v>
      </c>
      <c r="C270" s="57" t="s">
        <v>35</v>
      </c>
      <c r="D270" s="60">
        <v>3</v>
      </c>
      <c r="E270" s="60">
        <v>438</v>
      </c>
      <c r="F270" s="60">
        <v>1314</v>
      </c>
    </row>
    <row r="271" spans="1:6" x14ac:dyDescent="0.25">
      <c r="A271" s="28">
        <v>44984</v>
      </c>
      <c r="B271" s="56" t="s">
        <v>71</v>
      </c>
      <c r="C271" s="56" t="s">
        <v>10</v>
      </c>
      <c r="D271" s="59">
        <v>2</v>
      </c>
      <c r="E271" s="59">
        <v>317</v>
      </c>
      <c r="F271" s="59">
        <v>634</v>
      </c>
    </row>
    <row r="272" spans="1:6" x14ac:dyDescent="0.25">
      <c r="A272" s="29">
        <v>44984</v>
      </c>
      <c r="B272" s="57" t="s">
        <v>105</v>
      </c>
      <c r="C272" s="57" t="s">
        <v>40</v>
      </c>
      <c r="D272" s="60">
        <v>2</v>
      </c>
      <c r="E272" s="60">
        <v>159</v>
      </c>
      <c r="F272" s="60">
        <v>318</v>
      </c>
    </row>
    <row r="273" spans="1:6" x14ac:dyDescent="0.25">
      <c r="A273" s="28">
        <v>44985</v>
      </c>
      <c r="B273" s="56" t="s">
        <v>117</v>
      </c>
      <c r="C273" s="56" t="s">
        <v>40</v>
      </c>
      <c r="D273" s="59">
        <v>2</v>
      </c>
      <c r="E273" s="59">
        <v>476</v>
      </c>
      <c r="F273" s="59">
        <v>952</v>
      </c>
    </row>
    <row r="274" spans="1:6" x14ac:dyDescent="0.25">
      <c r="A274" s="29">
        <v>44985</v>
      </c>
      <c r="B274" s="57" t="s">
        <v>28</v>
      </c>
      <c r="C274" s="57" t="s">
        <v>37</v>
      </c>
      <c r="D274" s="60">
        <v>2</v>
      </c>
      <c r="E274" s="60">
        <v>410</v>
      </c>
      <c r="F274" s="60">
        <v>820</v>
      </c>
    </row>
    <row r="275" spans="1:6" x14ac:dyDescent="0.25">
      <c r="A275" s="28">
        <v>44985</v>
      </c>
      <c r="B275" s="56" t="s">
        <v>99</v>
      </c>
      <c r="C275" s="56" t="s">
        <v>44</v>
      </c>
      <c r="D275" s="59">
        <v>3</v>
      </c>
      <c r="E275" s="59">
        <v>407</v>
      </c>
      <c r="F275" s="59">
        <v>1221</v>
      </c>
    </row>
    <row r="276" spans="1:6" x14ac:dyDescent="0.25">
      <c r="A276" s="29">
        <v>44985</v>
      </c>
      <c r="B276" s="57" t="s">
        <v>71</v>
      </c>
      <c r="C276" s="57" t="s">
        <v>10</v>
      </c>
      <c r="D276" s="60">
        <v>24</v>
      </c>
      <c r="E276" s="60">
        <v>491</v>
      </c>
      <c r="F276" s="60">
        <v>11784</v>
      </c>
    </row>
    <row r="277" spans="1:6" x14ac:dyDescent="0.25">
      <c r="A277" s="28">
        <v>44985</v>
      </c>
      <c r="B277" s="56" t="s">
        <v>61</v>
      </c>
      <c r="C277" s="56" t="s">
        <v>29</v>
      </c>
      <c r="D277" s="59">
        <v>1</v>
      </c>
      <c r="E277" s="59">
        <v>246</v>
      </c>
      <c r="F277" s="59">
        <v>246</v>
      </c>
    </row>
    <row r="278" spans="1:6" x14ac:dyDescent="0.25">
      <c r="A278" s="29">
        <v>44985</v>
      </c>
      <c r="B278" s="57" t="s">
        <v>31</v>
      </c>
      <c r="C278" s="57" t="s">
        <v>10</v>
      </c>
      <c r="D278" s="60">
        <v>2</v>
      </c>
      <c r="E278" s="60">
        <v>204</v>
      </c>
      <c r="F278" s="60">
        <v>408</v>
      </c>
    </row>
    <row r="279" spans="1:6" x14ac:dyDescent="0.25">
      <c r="A279" s="28">
        <v>44986</v>
      </c>
      <c r="B279" s="56" t="s">
        <v>83</v>
      </c>
      <c r="C279" s="56" t="s">
        <v>10</v>
      </c>
      <c r="D279" s="59">
        <v>24</v>
      </c>
      <c r="E279" s="59">
        <v>204</v>
      </c>
      <c r="F279" s="59">
        <v>4896</v>
      </c>
    </row>
    <row r="280" spans="1:6" x14ac:dyDescent="0.25">
      <c r="A280" s="29">
        <v>44986</v>
      </c>
      <c r="B280" s="57" t="s">
        <v>49</v>
      </c>
      <c r="C280" s="57" t="s">
        <v>37</v>
      </c>
      <c r="D280" s="60">
        <v>1</v>
      </c>
      <c r="E280" s="60">
        <v>355</v>
      </c>
      <c r="F280" s="60">
        <v>355</v>
      </c>
    </row>
    <row r="281" spans="1:6" x14ac:dyDescent="0.25">
      <c r="A281" s="28">
        <v>44986</v>
      </c>
      <c r="B281" s="56" t="s">
        <v>67</v>
      </c>
      <c r="C281" s="56" t="s">
        <v>10</v>
      </c>
      <c r="D281" s="59">
        <v>2</v>
      </c>
      <c r="E281" s="59">
        <v>421</v>
      </c>
      <c r="F281" s="59">
        <v>842</v>
      </c>
    </row>
    <row r="282" spans="1:6" x14ac:dyDescent="0.25">
      <c r="A282" s="29">
        <v>44986</v>
      </c>
      <c r="B282" s="57" t="s">
        <v>99</v>
      </c>
      <c r="C282" s="57" t="s">
        <v>10</v>
      </c>
      <c r="D282" s="60">
        <v>1</v>
      </c>
      <c r="E282" s="60">
        <v>302</v>
      </c>
      <c r="F282" s="60">
        <v>302</v>
      </c>
    </row>
    <row r="283" spans="1:6" x14ac:dyDescent="0.25">
      <c r="A283" s="28">
        <v>44986</v>
      </c>
      <c r="B283" s="56" t="s">
        <v>112</v>
      </c>
      <c r="C283" s="56" t="s">
        <v>29</v>
      </c>
      <c r="D283" s="59">
        <v>1</v>
      </c>
      <c r="E283" s="59">
        <v>197</v>
      </c>
      <c r="F283" s="59">
        <v>197</v>
      </c>
    </row>
    <row r="284" spans="1:6" x14ac:dyDescent="0.25">
      <c r="A284" s="29">
        <v>44987</v>
      </c>
      <c r="B284" s="57" t="s">
        <v>113</v>
      </c>
      <c r="C284" s="57" t="s">
        <v>44</v>
      </c>
      <c r="D284" s="60">
        <v>1</v>
      </c>
      <c r="E284" s="60">
        <v>152</v>
      </c>
      <c r="F284" s="60">
        <v>152</v>
      </c>
    </row>
    <row r="285" spans="1:6" x14ac:dyDescent="0.25">
      <c r="A285" s="28">
        <v>44987</v>
      </c>
      <c r="B285" s="56" t="s">
        <v>9</v>
      </c>
      <c r="C285" s="56" t="s">
        <v>32</v>
      </c>
      <c r="D285" s="59">
        <v>3</v>
      </c>
      <c r="E285" s="59">
        <v>412</v>
      </c>
      <c r="F285" s="59">
        <v>1236</v>
      </c>
    </row>
    <row r="286" spans="1:6" x14ac:dyDescent="0.25">
      <c r="A286" s="29">
        <v>44988</v>
      </c>
      <c r="B286" s="57" t="s">
        <v>17</v>
      </c>
      <c r="C286" s="57" t="s">
        <v>32</v>
      </c>
      <c r="D286" s="60">
        <v>2</v>
      </c>
      <c r="E286" s="60">
        <v>137</v>
      </c>
      <c r="F286" s="60">
        <v>274</v>
      </c>
    </row>
    <row r="287" spans="1:6" x14ac:dyDescent="0.25">
      <c r="A287" s="28">
        <v>44988</v>
      </c>
      <c r="B287" s="56" t="s">
        <v>141</v>
      </c>
      <c r="C287" s="56" t="s">
        <v>44</v>
      </c>
      <c r="D287" s="59">
        <v>2</v>
      </c>
      <c r="E287" s="59">
        <v>479</v>
      </c>
      <c r="F287" s="59">
        <v>958</v>
      </c>
    </row>
    <row r="288" spans="1:6" x14ac:dyDescent="0.25">
      <c r="A288" s="29">
        <v>44988</v>
      </c>
      <c r="B288" s="57" t="s">
        <v>128</v>
      </c>
      <c r="C288" s="57" t="s">
        <v>24</v>
      </c>
      <c r="D288" s="60">
        <v>2</v>
      </c>
      <c r="E288" s="60">
        <v>291</v>
      </c>
      <c r="F288" s="60">
        <v>582</v>
      </c>
    </row>
    <row r="289" spans="1:6" x14ac:dyDescent="0.25">
      <c r="A289" s="28">
        <v>44988</v>
      </c>
      <c r="B289" s="56" t="s">
        <v>56</v>
      </c>
      <c r="C289" s="56" t="s">
        <v>37</v>
      </c>
      <c r="D289" s="59">
        <v>4</v>
      </c>
      <c r="E289" s="59">
        <v>252</v>
      </c>
      <c r="F289" s="59">
        <v>1008</v>
      </c>
    </row>
    <row r="290" spans="1:6" x14ac:dyDescent="0.25">
      <c r="A290" s="29">
        <v>44988</v>
      </c>
      <c r="B290" s="57" t="s">
        <v>28</v>
      </c>
      <c r="C290" s="57" t="s">
        <v>27</v>
      </c>
      <c r="D290" s="60">
        <v>3</v>
      </c>
      <c r="E290" s="60">
        <v>162</v>
      </c>
      <c r="F290" s="60">
        <v>486</v>
      </c>
    </row>
    <row r="291" spans="1:6" x14ac:dyDescent="0.25">
      <c r="A291" s="28">
        <v>44988</v>
      </c>
      <c r="B291" s="56" t="s">
        <v>96</v>
      </c>
      <c r="C291" s="56" t="s">
        <v>35</v>
      </c>
      <c r="D291" s="59">
        <v>1</v>
      </c>
      <c r="E291" s="59">
        <v>149</v>
      </c>
      <c r="F291" s="59">
        <v>149</v>
      </c>
    </row>
    <row r="292" spans="1:6" x14ac:dyDescent="0.25">
      <c r="A292" s="29">
        <v>44988</v>
      </c>
      <c r="B292" s="57" t="s">
        <v>71</v>
      </c>
      <c r="C292" s="57" t="s">
        <v>37</v>
      </c>
      <c r="D292" s="60">
        <v>2</v>
      </c>
      <c r="E292" s="60">
        <v>138</v>
      </c>
      <c r="F292" s="60">
        <v>276</v>
      </c>
    </row>
    <row r="293" spans="1:6" x14ac:dyDescent="0.25">
      <c r="A293" s="28">
        <v>44989</v>
      </c>
      <c r="B293" s="56" t="s">
        <v>96</v>
      </c>
      <c r="C293" s="56" t="s">
        <v>37</v>
      </c>
      <c r="D293" s="59">
        <v>2</v>
      </c>
      <c r="E293" s="59">
        <v>383</v>
      </c>
      <c r="F293" s="59">
        <v>766</v>
      </c>
    </row>
    <row r="294" spans="1:6" x14ac:dyDescent="0.25">
      <c r="A294" s="29">
        <v>44989</v>
      </c>
      <c r="B294" s="57" t="s">
        <v>42</v>
      </c>
      <c r="C294" s="57" t="s">
        <v>44</v>
      </c>
      <c r="D294" s="60">
        <v>2</v>
      </c>
      <c r="E294" s="60">
        <v>238</v>
      </c>
      <c r="F294" s="60">
        <v>476</v>
      </c>
    </row>
    <row r="295" spans="1:6" x14ac:dyDescent="0.25">
      <c r="A295" s="28">
        <v>44989</v>
      </c>
      <c r="B295" s="56" t="s">
        <v>56</v>
      </c>
      <c r="C295" s="56" t="s">
        <v>37</v>
      </c>
      <c r="D295" s="59">
        <v>2</v>
      </c>
      <c r="E295" s="59">
        <v>415</v>
      </c>
      <c r="F295" s="59">
        <v>830</v>
      </c>
    </row>
    <row r="296" spans="1:6" x14ac:dyDescent="0.25">
      <c r="A296" s="29">
        <v>44989</v>
      </c>
      <c r="B296" s="57" t="s">
        <v>20</v>
      </c>
      <c r="C296" s="57" t="s">
        <v>44</v>
      </c>
      <c r="D296" s="60">
        <v>1</v>
      </c>
      <c r="E296" s="60">
        <v>211</v>
      </c>
      <c r="F296" s="60">
        <v>211</v>
      </c>
    </row>
    <row r="297" spans="1:6" x14ac:dyDescent="0.25">
      <c r="A297" s="28">
        <v>44989</v>
      </c>
      <c r="B297" s="56" t="s">
        <v>81</v>
      </c>
      <c r="C297" s="56" t="s">
        <v>27</v>
      </c>
      <c r="D297" s="59">
        <v>10</v>
      </c>
      <c r="E297" s="59">
        <v>101</v>
      </c>
      <c r="F297" s="59">
        <v>1010</v>
      </c>
    </row>
    <row r="298" spans="1:6" x14ac:dyDescent="0.25">
      <c r="A298" s="29">
        <v>44989</v>
      </c>
      <c r="B298" s="57" t="s">
        <v>67</v>
      </c>
      <c r="C298" s="57" t="s">
        <v>14</v>
      </c>
      <c r="D298" s="60">
        <v>1</v>
      </c>
      <c r="E298" s="60">
        <v>494</v>
      </c>
      <c r="F298" s="60">
        <v>494</v>
      </c>
    </row>
    <row r="299" spans="1:6" x14ac:dyDescent="0.25">
      <c r="A299" s="28">
        <v>44989</v>
      </c>
      <c r="B299" s="56" t="s">
        <v>137</v>
      </c>
      <c r="C299" s="56" t="s">
        <v>27</v>
      </c>
      <c r="D299" s="59">
        <v>3</v>
      </c>
      <c r="E299" s="59">
        <v>389</v>
      </c>
      <c r="F299" s="59">
        <v>1167</v>
      </c>
    </row>
    <row r="300" spans="1:6" x14ac:dyDescent="0.25">
      <c r="A300" s="29">
        <v>44990</v>
      </c>
      <c r="B300" s="57" t="s">
        <v>134</v>
      </c>
      <c r="C300" s="57" t="s">
        <v>37</v>
      </c>
      <c r="D300" s="60">
        <v>2</v>
      </c>
      <c r="E300" s="60">
        <v>235</v>
      </c>
      <c r="F300" s="60">
        <v>470</v>
      </c>
    </row>
    <row r="301" spans="1:6" x14ac:dyDescent="0.25">
      <c r="A301" s="28">
        <v>44990</v>
      </c>
      <c r="B301" s="56" t="s">
        <v>63</v>
      </c>
      <c r="C301" s="56" t="s">
        <v>37</v>
      </c>
      <c r="D301" s="59">
        <v>3</v>
      </c>
      <c r="E301" s="59">
        <v>207</v>
      </c>
      <c r="F301" s="59">
        <v>621</v>
      </c>
    </row>
    <row r="302" spans="1:6" x14ac:dyDescent="0.25">
      <c r="A302" s="29">
        <v>44990</v>
      </c>
      <c r="B302" s="57" t="s">
        <v>85</v>
      </c>
      <c r="C302" s="57" t="s">
        <v>40</v>
      </c>
      <c r="D302" s="60">
        <v>3</v>
      </c>
      <c r="E302" s="60">
        <v>239</v>
      </c>
      <c r="F302" s="60">
        <v>717</v>
      </c>
    </row>
    <row r="303" spans="1:6" x14ac:dyDescent="0.25">
      <c r="A303" s="28">
        <v>44990</v>
      </c>
      <c r="B303" s="56" t="s">
        <v>87</v>
      </c>
      <c r="C303" s="56" t="s">
        <v>29</v>
      </c>
      <c r="D303" s="59">
        <v>3</v>
      </c>
      <c r="E303" s="59">
        <v>429</v>
      </c>
      <c r="F303" s="59">
        <v>1287</v>
      </c>
    </row>
    <row r="304" spans="1:6" x14ac:dyDescent="0.25">
      <c r="A304" s="29">
        <v>44991</v>
      </c>
      <c r="B304" s="57" t="s">
        <v>90</v>
      </c>
      <c r="C304" s="57" t="s">
        <v>14</v>
      </c>
      <c r="D304" s="60">
        <v>21</v>
      </c>
      <c r="E304" s="60">
        <v>367</v>
      </c>
      <c r="F304" s="60">
        <v>7707</v>
      </c>
    </row>
    <row r="305" spans="1:6" x14ac:dyDescent="0.25">
      <c r="A305" s="28">
        <v>44991</v>
      </c>
      <c r="B305" s="56" t="s">
        <v>91</v>
      </c>
      <c r="C305" s="56" t="s">
        <v>35</v>
      </c>
      <c r="D305" s="59">
        <v>2</v>
      </c>
      <c r="E305" s="59">
        <v>364</v>
      </c>
      <c r="F305" s="59">
        <v>728</v>
      </c>
    </row>
    <row r="306" spans="1:6" x14ac:dyDescent="0.25">
      <c r="A306" s="29">
        <v>44991</v>
      </c>
      <c r="B306" s="57" t="s">
        <v>92</v>
      </c>
      <c r="C306" s="57" t="s">
        <v>10</v>
      </c>
      <c r="D306" s="60">
        <v>7</v>
      </c>
      <c r="E306" s="60">
        <v>125</v>
      </c>
      <c r="F306" s="60">
        <v>875</v>
      </c>
    </row>
    <row r="307" spans="1:6" x14ac:dyDescent="0.25">
      <c r="A307" s="28">
        <v>44991</v>
      </c>
      <c r="B307" s="56" t="s">
        <v>94</v>
      </c>
      <c r="C307" s="56" t="s">
        <v>24</v>
      </c>
      <c r="D307" s="59">
        <v>2</v>
      </c>
      <c r="E307" s="59">
        <v>433</v>
      </c>
      <c r="F307" s="59">
        <v>866</v>
      </c>
    </row>
    <row r="308" spans="1:6" x14ac:dyDescent="0.25">
      <c r="A308" s="29">
        <v>44991</v>
      </c>
      <c r="B308" s="57" t="s">
        <v>49</v>
      </c>
      <c r="C308" s="57" t="s">
        <v>40</v>
      </c>
      <c r="D308" s="60">
        <v>3</v>
      </c>
      <c r="E308" s="60">
        <v>496</v>
      </c>
      <c r="F308" s="60">
        <v>1488</v>
      </c>
    </row>
    <row r="309" spans="1:6" x14ac:dyDescent="0.25">
      <c r="A309" s="28">
        <v>44992</v>
      </c>
      <c r="B309" s="56" t="s">
        <v>96</v>
      </c>
      <c r="C309" s="56" t="s">
        <v>27</v>
      </c>
      <c r="D309" s="59">
        <v>2</v>
      </c>
      <c r="E309" s="59">
        <v>104</v>
      </c>
      <c r="F309" s="59">
        <v>208</v>
      </c>
    </row>
    <row r="310" spans="1:6" x14ac:dyDescent="0.25">
      <c r="A310" s="29">
        <v>44992</v>
      </c>
      <c r="B310" s="57" t="s">
        <v>42</v>
      </c>
      <c r="C310" s="57" t="s">
        <v>46</v>
      </c>
      <c r="D310" s="60">
        <v>2</v>
      </c>
      <c r="E310" s="60">
        <v>401</v>
      </c>
      <c r="F310" s="60">
        <v>802</v>
      </c>
    </row>
    <row r="311" spans="1:6" x14ac:dyDescent="0.25">
      <c r="A311" s="28">
        <v>44992</v>
      </c>
      <c r="B311" s="56" t="s">
        <v>42</v>
      </c>
      <c r="C311" s="56" t="s">
        <v>44</v>
      </c>
      <c r="D311" s="59">
        <v>16</v>
      </c>
      <c r="E311" s="59">
        <v>215</v>
      </c>
      <c r="F311" s="59">
        <v>3440</v>
      </c>
    </row>
    <row r="312" spans="1:6" x14ac:dyDescent="0.25">
      <c r="A312" s="29">
        <v>44993</v>
      </c>
      <c r="B312" s="57" t="s">
        <v>98</v>
      </c>
      <c r="C312" s="57" t="s">
        <v>46</v>
      </c>
      <c r="D312" s="60">
        <v>1</v>
      </c>
      <c r="E312" s="60">
        <v>211</v>
      </c>
      <c r="F312" s="60">
        <v>211</v>
      </c>
    </row>
    <row r="313" spans="1:6" x14ac:dyDescent="0.25">
      <c r="A313" s="28">
        <v>44993</v>
      </c>
      <c r="B313" s="56" t="s">
        <v>99</v>
      </c>
      <c r="C313" s="56" t="s">
        <v>10</v>
      </c>
      <c r="D313" s="59">
        <v>1</v>
      </c>
      <c r="E313" s="59">
        <v>130</v>
      </c>
      <c r="F313" s="59">
        <v>130</v>
      </c>
    </row>
    <row r="314" spans="1:6" x14ac:dyDescent="0.25">
      <c r="A314" s="29">
        <v>44993</v>
      </c>
      <c r="B314" s="57" t="s">
        <v>91</v>
      </c>
      <c r="C314" s="57" t="s">
        <v>10</v>
      </c>
      <c r="D314" s="60">
        <v>4</v>
      </c>
      <c r="E314" s="60">
        <v>254</v>
      </c>
      <c r="F314" s="60">
        <v>1016</v>
      </c>
    </row>
    <row r="315" spans="1:6" x14ac:dyDescent="0.25">
      <c r="A315" s="28">
        <v>44993</v>
      </c>
      <c r="B315" s="56" t="s">
        <v>100</v>
      </c>
      <c r="C315" s="56" t="s">
        <v>32</v>
      </c>
      <c r="D315" s="59">
        <v>3</v>
      </c>
      <c r="E315" s="59">
        <v>494</v>
      </c>
      <c r="F315" s="59">
        <v>1482</v>
      </c>
    </row>
    <row r="316" spans="1:6" x14ac:dyDescent="0.25">
      <c r="A316" s="29">
        <v>44993</v>
      </c>
      <c r="B316" s="57" t="s">
        <v>102</v>
      </c>
      <c r="C316" s="57" t="s">
        <v>27</v>
      </c>
      <c r="D316" s="60">
        <v>2</v>
      </c>
      <c r="E316" s="60">
        <v>265</v>
      </c>
      <c r="F316" s="60">
        <v>530</v>
      </c>
    </row>
    <row r="317" spans="1:6" x14ac:dyDescent="0.25">
      <c r="A317" s="28">
        <v>44993</v>
      </c>
      <c r="B317" s="56" t="s">
        <v>81</v>
      </c>
      <c r="C317" s="56" t="s">
        <v>27</v>
      </c>
      <c r="D317" s="59">
        <v>9</v>
      </c>
      <c r="E317" s="59">
        <v>243</v>
      </c>
      <c r="F317" s="59">
        <v>2187</v>
      </c>
    </row>
    <row r="318" spans="1:6" x14ac:dyDescent="0.25">
      <c r="A318" s="29">
        <v>44994</v>
      </c>
      <c r="B318" s="57" t="s">
        <v>80</v>
      </c>
      <c r="C318" s="57" t="s">
        <v>27</v>
      </c>
      <c r="D318" s="60">
        <v>3</v>
      </c>
      <c r="E318" s="60">
        <v>276</v>
      </c>
      <c r="F318" s="60">
        <v>828</v>
      </c>
    </row>
    <row r="319" spans="1:6" x14ac:dyDescent="0.25">
      <c r="A319" s="28">
        <v>44994</v>
      </c>
      <c r="B319" s="56" t="s">
        <v>90</v>
      </c>
      <c r="C319" s="56" t="s">
        <v>44</v>
      </c>
      <c r="D319" s="59">
        <v>2</v>
      </c>
      <c r="E319" s="59">
        <v>489</v>
      </c>
      <c r="F319" s="59">
        <v>978</v>
      </c>
    </row>
    <row r="320" spans="1:6" x14ac:dyDescent="0.25">
      <c r="A320" s="29">
        <v>44994</v>
      </c>
      <c r="B320" s="57" t="s">
        <v>72</v>
      </c>
      <c r="C320" s="57" t="s">
        <v>32</v>
      </c>
      <c r="D320" s="60">
        <v>3</v>
      </c>
      <c r="E320" s="60">
        <v>259</v>
      </c>
      <c r="F320" s="60">
        <v>777</v>
      </c>
    </row>
    <row r="321" spans="1:6" x14ac:dyDescent="0.25">
      <c r="A321" s="28">
        <v>44994</v>
      </c>
      <c r="B321" s="56" t="s">
        <v>104</v>
      </c>
      <c r="C321" s="56" t="s">
        <v>37</v>
      </c>
      <c r="D321" s="59">
        <v>2</v>
      </c>
      <c r="E321" s="59">
        <v>386</v>
      </c>
      <c r="F321" s="59">
        <v>772</v>
      </c>
    </row>
    <row r="322" spans="1:6" x14ac:dyDescent="0.25">
      <c r="A322" s="29">
        <v>44994</v>
      </c>
      <c r="B322" s="57" t="s">
        <v>13</v>
      </c>
      <c r="C322" s="57" t="s">
        <v>32</v>
      </c>
      <c r="D322" s="60">
        <v>2</v>
      </c>
      <c r="E322" s="60">
        <v>471</v>
      </c>
      <c r="F322" s="60">
        <v>942</v>
      </c>
    </row>
    <row r="323" spans="1:6" x14ac:dyDescent="0.25">
      <c r="A323" s="28">
        <v>44994</v>
      </c>
      <c r="B323" s="56" t="s">
        <v>105</v>
      </c>
      <c r="C323" s="56" t="s">
        <v>24</v>
      </c>
      <c r="D323" s="59">
        <v>2</v>
      </c>
      <c r="E323" s="59">
        <v>277</v>
      </c>
      <c r="F323" s="59">
        <v>554</v>
      </c>
    </row>
    <row r="324" spans="1:6" x14ac:dyDescent="0.25">
      <c r="A324" s="29">
        <v>44995</v>
      </c>
      <c r="B324" s="57" t="s">
        <v>107</v>
      </c>
      <c r="C324" s="57" t="s">
        <v>37</v>
      </c>
      <c r="D324" s="60">
        <v>11</v>
      </c>
      <c r="E324" s="60">
        <v>291</v>
      </c>
      <c r="F324" s="60">
        <v>3201</v>
      </c>
    </row>
    <row r="325" spans="1:6" x14ac:dyDescent="0.25">
      <c r="A325" s="28">
        <v>44995</v>
      </c>
      <c r="B325" s="56" t="s">
        <v>108</v>
      </c>
      <c r="C325" s="56" t="s">
        <v>24</v>
      </c>
      <c r="D325" s="59">
        <v>2</v>
      </c>
      <c r="E325" s="59">
        <v>437</v>
      </c>
      <c r="F325" s="59">
        <v>874</v>
      </c>
    </row>
    <row r="326" spans="1:6" x14ac:dyDescent="0.25">
      <c r="A326" s="29">
        <v>44995</v>
      </c>
      <c r="B326" s="57" t="s">
        <v>55</v>
      </c>
      <c r="C326" s="57" t="s">
        <v>10</v>
      </c>
      <c r="D326" s="60">
        <v>3</v>
      </c>
      <c r="E326" s="60">
        <v>159</v>
      </c>
      <c r="F326" s="60">
        <v>477</v>
      </c>
    </row>
    <row r="327" spans="1:6" x14ac:dyDescent="0.25">
      <c r="A327" s="28">
        <v>44995</v>
      </c>
      <c r="B327" s="56" t="s">
        <v>92</v>
      </c>
      <c r="C327" s="56" t="s">
        <v>40</v>
      </c>
      <c r="D327" s="59">
        <v>1</v>
      </c>
      <c r="E327" s="59">
        <v>138</v>
      </c>
      <c r="F327" s="59">
        <v>138</v>
      </c>
    </row>
    <row r="328" spans="1:6" x14ac:dyDescent="0.25">
      <c r="A328" s="29">
        <v>44995</v>
      </c>
      <c r="B328" s="57" t="s">
        <v>109</v>
      </c>
      <c r="C328" s="57" t="s">
        <v>24</v>
      </c>
      <c r="D328" s="60">
        <v>2</v>
      </c>
      <c r="E328" s="60">
        <v>135</v>
      </c>
      <c r="F328" s="60">
        <v>270</v>
      </c>
    </row>
    <row r="329" spans="1:6" x14ac:dyDescent="0.25">
      <c r="A329" s="28">
        <v>44996</v>
      </c>
      <c r="B329" s="56" t="s">
        <v>55</v>
      </c>
      <c r="C329" s="56" t="s">
        <v>10</v>
      </c>
      <c r="D329" s="59">
        <v>1</v>
      </c>
      <c r="E329" s="59">
        <v>290</v>
      </c>
      <c r="F329" s="59">
        <v>290</v>
      </c>
    </row>
    <row r="330" spans="1:6" x14ac:dyDescent="0.25">
      <c r="A330" s="29">
        <v>44996</v>
      </c>
      <c r="B330" s="57" t="s">
        <v>71</v>
      </c>
      <c r="C330" s="57" t="s">
        <v>35</v>
      </c>
      <c r="D330" s="60">
        <v>3</v>
      </c>
      <c r="E330" s="60">
        <v>110</v>
      </c>
      <c r="F330" s="60">
        <v>330</v>
      </c>
    </row>
    <row r="331" spans="1:6" x14ac:dyDescent="0.25">
      <c r="A331" s="28">
        <v>44996</v>
      </c>
      <c r="B331" s="56" t="s">
        <v>49</v>
      </c>
      <c r="C331" s="56" t="s">
        <v>40</v>
      </c>
      <c r="D331" s="59">
        <v>2</v>
      </c>
      <c r="E331" s="59">
        <v>348</v>
      </c>
      <c r="F331" s="59">
        <v>696</v>
      </c>
    </row>
    <row r="332" spans="1:6" x14ac:dyDescent="0.25">
      <c r="A332" s="29">
        <v>44996</v>
      </c>
      <c r="B332" s="57" t="s">
        <v>112</v>
      </c>
      <c r="C332" s="57" t="s">
        <v>37</v>
      </c>
      <c r="D332" s="60">
        <v>1</v>
      </c>
      <c r="E332" s="60">
        <v>351</v>
      </c>
      <c r="F332" s="60">
        <v>351</v>
      </c>
    </row>
    <row r="333" spans="1:6" x14ac:dyDescent="0.25">
      <c r="A333" s="28">
        <v>44996</v>
      </c>
      <c r="B333" s="56" t="s">
        <v>113</v>
      </c>
      <c r="C333" s="56" t="s">
        <v>14</v>
      </c>
      <c r="D333" s="59">
        <v>1</v>
      </c>
      <c r="E333" s="59">
        <v>330</v>
      </c>
      <c r="F333" s="59">
        <v>330</v>
      </c>
    </row>
    <row r="334" spans="1:6" x14ac:dyDescent="0.25">
      <c r="A334" s="29">
        <v>44996</v>
      </c>
      <c r="B334" s="57" t="s">
        <v>77</v>
      </c>
      <c r="C334" s="57" t="s">
        <v>40</v>
      </c>
      <c r="D334" s="60">
        <v>3</v>
      </c>
      <c r="E334" s="60">
        <v>318</v>
      </c>
      <c r="F334" s="60">
        <v>954</v>
      </c>
    </row>
    <row r="335" spans="1:6" x14ac:dyDescent="0.25">
      <c r="A335" s="28">
        <v>44996</v>
      </c>
      <c r="B335" s="56" t="s">
        <v>67</v>
      </c>
      <c r="C335" s="56" t="s">
        <v>46</v>
      </c>
      <c r="D335" s="59">
        <v>1</v>
      </c>
      <c r="E335" s="59">
        <v>450</v>
      </c>
      <c r="F335" s="59">
        <v>450</v>
      </c>
    </row>
    <row r="336" spans="1:6" x14ac:dyDescent="0.25">
      <c r="A336" s="29">
        <v>44997</v>
      </c>
      <c r="B336" s="57" t="s">
        <v>43</v>
      </c>
      <c r="C336" s="57" t="s">
        <v>44</v>
      </c>
      <c r="D336" s="60">
        <v>3</v>
      </c>
      <c r="E336" s="60">
        <v>472</v>
      </c>
      <c r="F336" s="60">
        <v>1416</v>
      </c>
    </row>
    <row r="337" spans="1:6" x14ac:dyDescent="0.25">
      <c r="A337" s="28">
        <v>44997</v>
      </c>
      <c r="B337" s="56" t="s">
        <v>115</v>
      </c>
      <c r="C337" s="56" t="s">
        <v>27</v>
      </c>
      <c r="D337" s="59">
        <v>3</v>
      </c>
      <c r="E337" s="59">
        <v>245</v>
      </c>
      <c r="F337" s="59">
        <v>735</v>
      </c>
    </row>
    <row r="338" spans="1:6" x14ac:dyDescent="0.25">
      <c r="A338" s="29">
        <v>44997</v>
      </c>
      <c r="B338" s="57" t="s">
        <v>102</v>
      </c>
      <c r="C338" s="57" t="s">
        <v>37</v>
      </c>
      <c r="D338" s="60">
        <v>2</v>
      </c>
      <c r="E338" s="60">
        <v>232</v>
      </c>
      <c r="F338" s="60">
        <v>464</v>
      </c>
    </row>
    <row r="339" spans="1:6" x14ac:dyDescent="0.25">
      <c r="A339" s="28">
        <v>44998</v>
      </c>
      <c r="B339" s="56" t="s">
        <v>92</v>
      </c>
      <c r="C339" s="56" t="s">
        <v>32</v>
      </c>
      <c r="D339" s="59">
        <v>4</v>
      </c>
      <c r="E339" s="59">
        <v>471</v>
      </c>
      <c r="F339" s="59">
        <v>1884</v>
      </c>
    </row>
    <row r="340" spans="1:6" x14ac:dyDescent="0.25">
      <c r="A340" s="29">
        <v>44998</v>
      </c>
      <c r="B340" s="57" t="s">
        <v>23</v>
      </c>
      <c r="C340" s="57" t="s">
        <v>27</v>
      </c>
      <c r="D340" s="60">
        <v>2</v>
      </c>
      <c r="E340" s="60">
        <v>404</v>
      </c>
      <c r="F340" s="60">
        <v>808</v>
      </c>
    </row>
    <row r="341" spans="1:6" x14ac:dyDescent="0.25">
      <c r="A341" s="28">
        <v>44998</v>
      </c>
      <c r="B341" s="56" t="s">
        <v>117</v>
      </c>
      <c r="C341" s="56" t="s">
        <v>10</v>
      </c>
      <c r="D341" s="59">
        <v>2</v>
      </c>
      <c r="E341" s="59">
        <v>415</v>
      </c>
      <c r="F341" s="59">
        <v>830</v>
      </c>
    </row>
    <row r="342" spans="1:6" x14ac:dyDescent="0.25">
      <c r="A342" s="29">
        <v>44999</v>
      </c>
      <c r="B342" s="57" t="s">
        <v>119</v>
      </c>
      <c r="C342" s="57" t="s">
        <v>44</v>
      </c>
      <c r="D342" s="60">
        <v>1</v>
      </c>
      <c r="E342" s="60">
        <v>149</v>
      </c>
      <c r="F342" s="60">
        <v>149</v>
      </c>
    </row>
    <row r="343" spans="1:6" x14ac:dyDescent="0.25">
      <c r="A343" s="28">
        <v>44999</v>
      </c>
      <c r="B343" s="56" t="s">
        <v>96</v>
      </c>
      <c r="C343" s="56" t="s">
        <v>44</v>
      </c>
      <c r="D343" s="59">
        <v>3</v>
      </c>
      <c r="E343" s="59">
        <v>162</v>
      </c>
      <c r="F343" s="59">
        <v>486</v>
      </c>
    </row>
    <row r="344" spans="1:6" x14ac:dyDescent="0.25">
      <c r="A344" s="29">
        <v>44999</v>
      </c>
      <c r="B344" s="57" t="s">
        <v>92</v>
      </c>
      <c r="C344" s="57" t="s">
        <v>10</v>
      </c>
      <c r="D344" s="60">
        <v>2</v>
      </c>
      <c r="E344" s="60">
        <v>434</v>
      </c>
      <c r="F344" s="60">
        <v>868</v>
      </c>
    </row>
    <row r="345" spans="1:6" x14ac:dyDescent="0.25">
      <c r="A345" s="28">
        <v>44999</v>
      </c>
      <c r="B345" s="56" t="s">
        <v>61</v>
      </c>
      <c r="C345" s="56" t="s">
        <v>37</v>
      </c>
      <c r="D345" s="59">
        <v>2</v>
      </c>
      <c r="E345" s="59">
        <v>445</v>
      </c>
      <c r="F345" s="59">
        <v>890</v>
      </c>
    </row>
    <row r="346" spans="1:6" x14ac:dyDescent="0.25">
      <c r="A346" s="29">
        <v>45000</v>
      </c>
      <c r="B346" s="57" t="s">
        <v>122</v>
      </c>
      <c r="C346" s="57" t="s">
        <v>40</v>
      </c>
      <c r="D346" s="60">
        <v>8</v>
      </c>
      <c r="E346" s="60">
        <v>282</v>
      </c>
      <c r="F346" s="60">
        <v>2256</v>
      </c>
    </row>
    <row r="347" spans="1:6" x14ac:dyDescent="0.25">
      <c r="A347" s="28">
        <v>45000</v>
      </c>
      <c r="B347" s="56" t="s">
        <v>39</v>
      </c>
      <c r="C347" s="56" t="s">
        <v>37</v>
      </c>
      <c r="D347" s="59">
        <v>2</v>
      </c>
      <c r="E347" s="59">
        <v>263</v>
      </c>
      <c r="F347" s="59">
        <v>526</v>
      </c>
    </row>
    <row r="348" spans="1:6" x14ac:dyDescent="0.25">
      <c r="A348" s="29">
        <v>45000</v>
      </c>
      <c r="B348" s="57" t="s">
        <v>83</v>
      </c>
      <c r="C348" s="57" t="s">
        <v>37</v>
      </c>
      <c r="D348" s="60">
        <v>4</v>
      </c>
      <c r="E348" s="60">
        <v>113</v>
      </c>
      <c r="F348" s="60">
        <v>452</v>
      </c>
    </row>
    <row r="349" spans="1:6" x14ac:dyDescent="0.25">
      <c r="A349" s="28">
        <v>45001</v>
      </c>
      <c r="B349" s="56" t="s">
        <v>124</v>
      </c>
      <c r="C349" s="56" t="s">
        <v>37</v>
      </c>
      <c r="D349" s="59">
        <v>1</v>
      </c>
      <c r="E349" s="59">
        <v>307</v>
      </c>
      <c r="F349" s="59">
        <v>307</v>
      </c>
    </row>
    <row r="350" spans="1:6" x14ac:dyDescent="0.25">
      <c r="A350" s="29">
        <v>45001</v>
      </c>
      <c r="B350" s="57" t="s">
        <v>100</v>
      </c>
      <c r="C350" s="57" t="s">
        <v>37</v>
      </c>
      <c r="D350" s="60">
        <v>1</v>
      </c>
      <c r="E350" s="60">
        <v>152</v>
      </c>
      <c r="F350" s="60">
        <v>152</v>
      </c>
    </row>
    <row r="351" spans="1:6" x14ac:dyDescent="0.25">
      <c r="A351" s="28">
        <v>45001</v>
      </c>
      <c r="B351" s="56" t="s">
        <v>107</v>
      </c>
      <c r="C351" s="56" t="s">
        <v>27</v>
      </c>
      <c r="D351" s="59">
        <v>1</v>
      </c>
      <c r="E351" s="59">
        <v>163</v>
      </c>
      <c r="F351" s="59">
        <v>163</v>
      </c>
    </row>
    <row r="352" spans="1:6" x14ac:dyDescent="0.25">
      <c r="A352" s="29">
        <v>45001</v>
      </c>
      <c r="B352" s="57" t="s">
        <v>43</v>
      </c>
      <c r="C352" s="57" t="s">
        <v>29</v>
      </c>
      <c r="D352" s="60">
        <v>2</v>
      </c>
      <c r="E352" s="60">
        <v>478</v>
      </c>
      <c r="F352" s="60">
        <v>956</v>
      </c>
    </row>
    <row r="353" spans="1:6" x14ac:dyDescent="0.25">
      <c r="A353" s="28">
        <v>45002</v>
      </c>
      <c r="B353" s="56" t="s">
        <v>49</v>
      </c>
      <c r="C353" s="56" t="s">
        <v>24</v>
      </c>
      <c r="D353" s="59">
        <v>1</v>
      </c>
      <c r="E353" s="59">
        <v>285</v>
      </c>
      <c r="F353" s="59">
        <v>285</v>
      </c>
    </row>
    <row r="354" spans="1:6" x14ac:dyDescent="0.25">
      <c r="A354" s="29">
        <v>45002</v>
      </c>
      <c r="B354" s="57" t="s">
        <v>126</v>
      </c>
      <c r="C354" s="57" t="s">
        <v>40</v>
      </c>
      <c r="D354" s="60">
        <v>2</v>
      </c>
      <c r="E354" s="60">
        <v>187</v>
      </c>
      <c r="F354" s="60">
        <v>374</v>
      </c>
    </row>
    <row r="355" spans="1:6" x14ac:dyDescent="0.25">
      <c r="A355" s="28">
        <v>45002</v>
      </c>
      <c r="B355" s="56" t="s">
        <v>49</v>
      </c>
      <c r="C355" s="56" t="s">
        <v>27</v>
      </c>
      <c r="D355" s="59">
        <v>1</v>
      </c>
      <c r="E355" s="59">
        <v>351</v>
      </c>
      <c r="F355" s="59">
        <v>351</v>
      </c>
    </row>
    <row r="356" spans="1:6" x14ac:dyDescent="0.25">
      <c r="A356" s="29">
        <v>45002</v>
      </c>
      <c r="B356" s="57" t="s">
        <v>20</v>
      </c>
      <c r="C356" s="57" t="s">
        <v>37</v>
      </c>
      <c r="D356" s="60">
        <v>2</v>
      </c>
      <c r="E356" s="60">
        <v>241</v>
      </c>
      <c r="F356" s="60">
        <v>482</v>
      </c>
    </row>
    <row r="357" spans="1:6" x14ac:dyDescent="0.25">
      <c r="A357" s="28">
        <v>45002</v>
      </c>
      <c r="B357" s="56" t="s">
        <v>49</v>
      </c>
      <c r="C357" s="56" t="s">
        <v>10</v>
      </c>
      <c r="D357" s="59">
        <v>3</v>
      </c>
      <c r="E357" s="59">
        <v>333</v>
      </c>
      <c r="F357" s="59">
        <v>999</v>
      </c>
    </row>
    <row r="358" spans="1:6" x14ac:dyDescent="0.25">
      <c r="A358" s="29">
        <v>45002</v>
      </c>
      <c r="B358" s="57" t="s">
        <v>42</v>
      </c>
      <c r="C358" s="57" t="s">
        <v>44</v>
      </c>
      <c r="D358" s="60">
        <v>2</v>
      </c>
      <c r="E358" s="60">
        <v>257</v>
      </c>
      <c r="F358" s="60">
        <v>514</v>
      </c>
    </row>
    <row r="359" spans="1:6" x14ac:dyDescent="0.25">
      <c r="A359" s="28">
        <v>45003</v>
      </c>
      <c r="B359" s="56" t="s">
        <v>71</v>
      </c>
      <c r="C359" s="56" t="s">
        <v>27</v>
      </c>
      <c r="D359" s="59">
        <v>3</v>
      </c>
      <c r="E359" s="59">
        <v>247</v>
      </c>
      <c r="F359" s="59">
        <v>741</v>
      </c>
    </row>
    <row r="360" spans="1:6" x14ac:dyDescent="0.25">
      <c r="A360" s="29">
        <v>45003</v>
      </c>
      <c r="B360" s="57" t="s">
        <v>128</v>
      </c>
      <c r="C360" s="57" t="s">
        <v>14</v>
      </c>
      <c r="D360" s="60">
        <v>1</v>
      </c>
      <c r="E360" s="60">
        <v>224</v>
      </c>
      <c r="F360" s="60">
        <v>224</v>
      </c>
    </row>
    <row r="361" spans="1:6" x14ac:dyDescent="0.25">
      <c r="A361" s="28">
        <v>45003</v>
      </c>
      <c r="B361" s="56" t="s">
        <v>105</v>
      </c>
      <c r="C361" s="56" t="s">
        <v>40</v>
      </c>
      <c r="D361" s="59">
        <v>1</v>
      </c>
      <c r="E361" s="59">
        <v>126</v>
      </c>
      <c r="F361" s="59">
        <v>126</v>
      </c>
    </row>
    <row r="362" spans="1:6" x14ac:dyDescent="0.25">
      <c r="A362" s="29">
        <v>45003</v>
      </c>
      <c r="B362" s="57" t="s">
        <v>129</v>
      </c>
      <c r="C362" s="57" t="s">
        <v>24</v>
      </c>
      <c r="D362" s="60">
        <v>2</v>
      </c>
      <c r="E362" s="60">
        <v>451</v>
      </c>
      <c r="F362" s="60">
        <v>902</v>
      </c>
    </row>
    <row r="363" spans="1:6" x14ac:dyDescent="0.25">
      <c r="A363" s="28">
        <v>45004</v>
      </c>
      <c r="B363" s="56" t="s">
        <v>9</v>
      </c>
      <c r="C363" s="56" t="s">
        <v>44</v>
      </c>
      <c r="D363" s="59">
        <v>1</v>
      </c>
      <c r="E363" s="59">
        <v>210</v>
      </c>
      <c r="F363" s="59">
        <v>210</v>
      </c>
    </row>
    <row r="364" spans="1:6" x14ac:dyDescent="0.25">
      <c r="A364" s="29">
        <v>45005</v>
      </c>
      <c r="B364" s="57" t="s">
        <v>117</v>
      </c>
      <c r="C364" s="57" t="s">
        <v>37</v>
      </c>
      <c r="D364" s="60">
        <v>1</v>
      </c>
      <c r="E364" s="60">
        <v>190</v>
      </c>
      <c r="F364" s="60">
        <v>190</v>
      </c>
    </row>
    <row r="365" spans="1:6" x14ac:dyDescent="0.25">
      <c r="A365" s="28">
        <v>45005</v>
      </c>
      <c r="B365" s="56" t="s">
        <v>48</v>
      </c>
      <c r="C365" s="56" t="s">
        <v>29</v>
      </c>
      <c r="D365" s="59">
        <v>2</v>
      </c>
      <c r="E365" s="59">
        <v>419</v>
      </c>
      <c r="F365" s="59">
        <v>838</v>
      </c>
    </row>
    <row r="366" spans="1:6" x14ac:dyDescent="0.25">
      <c r="A366" s="29">
        <v>45005</v>
      </c>
      <c r="B366" s="57" t="s">
        <v>132</v>
      </c>
      <c r="C366" s="57" t="s">
        <v>40</v>
      </c>
      <c r="D366" s="60">
        <v>2</v>
      </c>
      <c r="E366" s="60">
        <v>151</v>
      </c>
      <c r="F366" s="60">
        <v>302</v>
      </c>
    </row>
    <row r="367" spans="1:6" x14ac:dyDescent="0.25">
      <c r="A367" s="28">
        <v>45005</v>
      </c>
      <c r="B367" s="56" t="s">
        <v>54</v>
      </c>
      <c r="C367" s="56" t="s">
        <v>27</v>
      </c>
      <c r="D367" s="59">
        <v>2</v>
      </c>
      <c r="E367" s="59">
        <v>373</v>
      </c>
      <c r="F367" s="59">
        <v>746</v>
      </c>
    </row>
    <row r="368" spans="1:6" x14ac:dyDescent="0.25">
      <c r="A368" s="29">
        <v>45005</v>
      </c>
      <c r="B368" s="57" t="s">
        <v>31</v>
      </c>
      <c r="C368" s="57" t="s">
        <v>10</v>
      </c>
      <c r="D368" s="60">
        <v>3</v>
      </c>
      <c r="E368" s="60">
        <v>114</v>
      </c>
      <c r="F368" s="60">
        <v>342</v>
      </c>
    </row>
    <row r="369" spans="1:6" x14ac:dyDescent="0.25">
      <c r="A369" s="28">
        <v>45006</v>
      </c>
      <c r="B369" s="56" t="s">
        <v>50</v>
      </c>
      <c r="C369" s="56" t="s">
        <v>32</v>
      </c>
      <c r="D369" s="59">
        <v>1</v>
      </c>
      <c r="E369" s="59">
        <v>179</v>
      </c>
      <c r="F369" s="59">
        <v>179</v>
      </c>
    </row>
    <row r="370" spans="1:6" x14ac:dyDescent="0.25">
      <c r="A370" s="29">
        <v>45006</v>
      </c>
      <c r="B370" s="57" t="s">
        <v>43</v>
      </c>
      <c r="C370" s="57" t="s">
        <v>29</v>
      </c>
      <c r="D370" s="60">
        <v>4</v>
      </c>
      <c r="E370" s="60">
        <v>274</v>
      </c>
      <c r="F370" s="60">
        <v>1096</v>
      </c>
    </row>
    <row r="371" spans="1:6" x14ac:dyDescent="0.25">
      <c r="A371" s="28">
        <v>45006</v>
      </c>
      <c r="B371" s="56" t="s">
        <v>87</v>
      </c>
      <c r="C371" s="56" t="s">
        <v>46</v>
      </c>
      <c r="D371" s="59">
        <v>13</v>
      </c>
      <c r="E371" s="59">
        <v>213</v>
      </c>
      <c r="F371" s="59">
        <v>2769</v>
      </c>
    </row>
    <row r="372" spans="1:6" x14ac:dyDescent="0.25">
      <c r="A372" s="29">
        <v>45006</v>
      </c>
      <c r="B372" s="57" t="s">
        <v>134</v>
      </c>
      <c r="C372" s="57" t="s">
        <v>40</v>
      </c>
      <c r="D372" s="60">
        <v>2</v>
      </c>
      <c r="E372" s="60">
        <v>412</v>
      </c>
      <c r="F372" s="60">
        <v>824</v>
      </c>
    </row>
    <row r="373" spans="1:6" x14ac:dyDescent="0.25">
      <c r="A373" s="28">
        <v>45006</v>
      </c>
      <c r="B373" s="56" t="s">
        <v>13</v>
      </c>
      <c r="C373" s="56" t="s">
        <v>10</v>
      </c>
      <c r="D373" s="59">
        <v>1</v>
      </c>
      <c r="E373" s="59">
        <v>458</v>
      </c>
      <c r="F373" s="59">
        <v>458</v>
      </c>
    </row>
    <row r="374" spans="1:6" x14ac:dyDescent="0.25">
      <c r="A374" s="29">
        <v>45006</v>
      </c>
      <c r="B374" s="57" t="s">
        <v>104</v>
      </c>
      <c r="C374" s="57" t="s">
        <v>44</v>
      </c>
      <c r="D374" s="60">
        <v>2</v>
      </c>
      <c r="E374" s="60">
        <v>128</v>
      </c>
      <c r="F374" s="60">
        <v>256</v>
      </c>
    </row>
    <row r="375" spans="1:6" x14ac:dyDescent="0.25">
      <c r="A375" s="28">
        <v>45006</v>
      </c>
      <c r="B375" s="56" t="s">
        <v>112</v>
      </c>
      <c r="C375" s="56" t="s">
        <v>40</v>
      </c>
      <c r="D375" s="59">
        <v>1</v>
      </c>
      <c r="E375" s="59">
        <v>387</v>
      </c>
      <c r="F375" s="59">
        <v>387</v>
      </c>
    </row>
    <row r="376" spans="1:6" x14ac:dyDescent="0.25">
      <c r="A376" s="29">
        <v>45006</v>
      </c>
      <c r="B376" s="57" t="s">
        <v>135</v>
      </c>
      <c r="C376" s="57" t="s">
        <v>10</v>
      </c>
      <c r="D376" s="60">
        <v>4</v>
      </c>
      <c r="E376" s="60">
        <v>108</v>
      </c>
      <c r="F376" s="60">
        <v>432</v>
      </c>
    </row>
    <row r="377" spans="1:6" x14ac:dyDescent="0.25">
      <c r="A377" s="28">
        <v>45007</v>
      </c>
      <c r="B377" s="56" t="s">
        <v>54</v>
      </c>
      <c r="C377" s="56" t="s">
        <v>35</v>
      </c>
      <c r="D377" s="59">
        <v>1</v>
      </c>
      <c r="E377" s="59">
        <v>213</v>
      </c>
      <c r="F377" s="59">
        <v>213</v>
      </c>
    </row>
    <row r="378" spans="1:6" x14ac:dyDescent="0.25">
      <c r="A378" s="29">
        <v>45007</v>
      </c>
      <c r="B378" s="57" t="s">
        <v>31</v>
      </c>
      <c r="C378" s="57" t="s">
        <v>27</v>
      </c>
      <c r="D378" s="60">
        <v>1</v>
      </c>
      <c r="E378" s="60">
        <v>404</v>
      </c>
      <c r="F378" s="60">
        <v>404</v>
      </c>
    </row>
    <row r="379" spans="1:6" x14ac:dyDescent="0.25">
      <c r="A379" s="28">
        <v>45007</v>
      </c>
      <c r="B379" s="56" t="s">
        <v>34</v>
      </c>
      <c r="C379" s="56" t="s">
        <v>24</v>
      </c>
      <c r="D379" s="59">
        <v>3</v>
      </c>
      <c r="E379" s="59">
        <v>411</v>
      </c>
      <c r="F379" s="59">
        <v>1233</v>
      </c>
    </row>
    <row r="380" spans="1:6" x14ac:dyDescent="0.25">
      <c r="A380" s="29">
        <v>45007</v>
      </c>
      <c r="B380" s="57" t="s">
        <v>137</v>
      </c>
      <c r="C380" s="57" t="s">
        <v>40</v>
      </c>
      <c r="D380" s="60">
        <v>3</v>
      </c>
      <c r="E380" s="60">
        <v>422</v>
      </c>
      <c r="F380" s="60">
        <v>1266</v>
      </c>
    </row>
    <row r="381" spans="1:6" x14ac:dyDescent="0.25">
      <c r="A381" s="28">
        <v>45008</v>
      </c>
      <c r="B381" s="56" t="s">
        <v>54</v>
      </c>
      <c r="C381" s="56" t="s">
        <v>29</v>
      </c>
      <c r="D381" s="59">
        <v>2</v>
      </c>
      <c r="E381" s="59">
        <v>380</v>
      </c>
      <c r="F381" s="59">
        <v>760</v>
      </c>
    </row>
    <row r="382" spans="1:6" x14ac:dyDescent="0.25">
      <c r="A382" s="29">
        <v>45008</v>
      </c>
      <c r="B382" s="57" t="s">
        <v>132</v>
      </c>
      <c r="C382" s="57" t="s">
        <v>44</v>
      </c>
      <c r="D382" s="60">
        <v>4</v>
      </c>
      <c r="E382" s="60">
        <v>377</v>
      </c>
      <c r="F382" s="60">
        <v>1508</v>
      </c>
    </row>
    <row r="383" spans="1:6" x14ac:dyDescent="0.25">
      <c r="A383" s="28">
        <v>45008</v>
      </c>
      <c r="B383" s="56" t="s">
        <v>139</v>
      </c>
      <c r="C383" s="56" t="s">
        <v>40</v>
      </c>
      <c r="D383" s="59">
        <v>2</v>
      </c>
      <c r="E383" s="59">
        <v>158</v>
      </c>
      <c r="F383" s="59">
        <v>316</v>
      </c>
    </row>
    <row r="384" spans="1:6" x14ac:dyDescent="0.25">
      <c r="A384" s="29">
        <v>45008</v>
      </c>
      <c r="B384" s="57" t="s">
        <v>43</v>
      </c>
      <c r="C384" s="57" t="s">
        <v>27</v>
      </c>
      <c r="D384" s="60">
        <v>1</v>
      </c>
      <c r="E384" s="60">
        <v>196</v>
      </c>
      <c r="F384" s="60">
        <v>196</v>
      </c>
    </row>
    <row r="385" spans="1:6" x14ac:dyDescent="0.25">
      <c r="A385" s="28">
        <v>45008</v>
      </c>
      <c r="B385" s="56" t="s">
        <v>55</v>
      </c>
      <c r="C385" s="56" t="s">
        <v>32</v>
      </c>
      <c r="D385" s="59">
        <v>1</v>
      </c>
      <c r="E385" s="59">
        <v>160</v>
      </c>
      <c r="F385" s="59">
        <v>160</v>
      </c>
    </row>
    <row r="386" spans="1:6" x14ac:dyDescent="0.25">
      <c r="A386" s="29">
        <v>45009</v>
      </c>
      <c r="B386" s="57" t="s">
        <v>49</v>
      </c>
      <c r="C386" s="57" t="s">
        <v>37</v>
      </c>
      <c r="D386" s="60">
        <v>1</v>
      </c>
      <c r="E386" s="60">
        <v>176</v>
      </c>
      <c r="F386" s="60">
        <v>176</v>
      </c>
    </row>
    <row r="387" spans="1:6" x14ac:dyDescent="0.25">
      <c r="A387" s="28">
        <v>45009</v>
      </c>
      <c r="B387" s="56" t="s">
        <v>109</v>
      </c>
      <c r="C387" s="56" t="s">
        <v>46</v>
      </c>
      <c r="D387" s="59">
        <v>2</v>
      </c>
      <c r="E387" s="59">
        <v>350</v>
      </c>
      <c r="F387" s="59">
        <v>700</v>
      </c>
    </row>
    <row r="388" spans="1:6" x14ac:dyDescent="0.25">
      <c r="A388" s="29">
        <v>45009</v>
      </c>
      <c r="B388" s="57" t="s">
        <v>28</v>
      </c>
      <c r="C388" s="57" t="s">
        <v>32</v>
      </c>
      <c r="D388" s="60">
        <v>3</v>
      </c>
      <c r="E388" s="60">
        <v>295</v>
      </c>
      <c r="F388" s="60">
        <v>885</v>
      </c>
    </row>
    <row r="389" spans="1:6" x14ac:dyDescent="0.25">
      <c r="A389" s="28">
        <v>45009</v>
      </c>
      <c r="B389" s="56" t="s">
        <v>107</v>
      </c>
      <c r="C389" s="56" t="s">
        <v>32</v>
      </c>
      <c r="D389" s="59">
        <v>2</v>
      </c>
      <c r="E389" s="59">
        <v>359</v>
      </c>
      <c r="F389" s="59">
        <v>718</v>
      </c>
    </row>
    <row r="390" spans="1:6" x14ac:dyDescent="0.25">
      <c r="A390" s="29">
        <v>45009</v>
      </c>
      <c r="B390" s="57" t="s">
        <v>77</v>
      </c>
      <c r="C390" s="57" t="s">
        <v>32</v>
      </c>
      <c r="D390" s="60">
        <v>17</v>
      </c>
      <c r="E390" s="60">
        <v>138</v>
      </c>
      <c r="F390" s="60">
        <v>2346</v>
      </c>
    </row>
    <row r="391" spans="1:6" x14ac:dyDescent="0.25">
      <c r="A391" s="28">
        <v>45009</v>
      </c>
      <c r="B391" s="56" t="s">
        <v>141</v>
      </c>
      <c r="C391" s="56" t="s">
        <v>37</v>
      </c>
      <c r="D391" s="59">
        <v>3</v>
      </c>
      <c r="E391" s="59">
        <v>187</v>
      </c>
      <c r="F391" s="59">
        <v>561</v>
      </c>
    </row>
    <row r="392" spans="1:6" x14ac:dyDescent="0.25">
      <c r="A392" s="29">
        <v>45010</v>
      </c>
      <c r="B392" s="57" t="s">
        <v>23</v>
      </c>
      <c r="C392" s="57" t="s">
        <v>37</v>
      </c>
      <c r="D392" s="60">
        <v>3</v>
      </c>
      <c r="E392" s="60">
        <v>144</v>
      </c>
      <c r="F392" s="60">
        <v>432</v>
      </c>
    </row>
    <row r="393" spans="1:6" x14ac:dyDescent="0.25">
      <c r="A393" s="28">
        <v>45010</v>
      </c>
      <c r="B393" s="56" t="s">
        <v>143</v>
      </c>
      <c r="C393" s="56" t="s">
        <v>46</v>
      </c>
      <c r="D393" s="59">
        <v>3</v>
      </c>
      <c r="E393" s="59">
        <v>180</v>
      </c>
      <c r="F393" s="59">
        <v>540</v>
      </c>
    </row>
    <row r="394" spans="1:6" x14ac:dyDescent="0.25">
      <c r="A394" s="29">
        <v>45010</v>
      </c>
      <c r="B394" s="57" t="s">
        <v>92</v>
      </c>
      <c r="C394" s="57" t="s">
        <v>27</v>
      </c>
      <c r="D394" s="60">
        <v>2</v>
      </c>
      <c r="E394" s="60">
        <v>195</v>
      </c>
      <c r="F394" s="60">
        <v>390</v>
      </c>
    </row>
    <row r="395" spans="1:6" x14ac:dyDescent="0.25">
      <c r="A395" s="28">
        <v>45010</v>
      </c>
      <c r="B395" s="56" t="s">
        <v>52</v>
      </c>
      <c r="C395" s="56" t="s">
        <v>32</v>
      </c>
      <c r="D395" s="59">
        <v>2</v>
      </c>
      <c r="E395" s="59">
        <v>415</v>
      </c>
      <c r="F395" s="59">
        <v>830</v>
      </c>
    </row>
    <row r="396" spans="1:6" x14ac:dyDescent="0.25">
      <c r="A396" s="29">
        <v>45010</v>
      </c>
      <c r="B396" s="57" t="s">
        <v>55</v>
      </c>
      <c r="C396" s="57" t="s">
        <v>32</v>
      </c>
      <c r="D396" s="60">
        <v>3</v>
      </c>
      <c r="E396" s="60">
        <v>365</v>
      </c>
      <c r="F396" s="60">
        <v>1095</v>
      </c>
    </row>
    <row r="397" spans="1:6" x14ac:dyDescent="0.25">
      <c r="A397" s="28">
        <v>45010</v>
      </c>
      <c r="B397" s="56" t="s">
        <v>112</v>
      </c>
      <c r="C397" s="56" t="s">
        <v>40</v>
      </c>
      <c r="D397" s="59">
        <v>1</v>
      </c>
      <c r="E397" s="59">
        <v>463</v>
      </c>
      <c r="F397" s="59">
        <v>463</v>
      </c>
    </row>
    <row r="398" spans="1:6" x14ac:dyDescent="0.25">
      <c r="A398" s="29">
        <v>45010</v>
      </c>
      <c r="B398" s="57" t="s">
        <v>65</v>
      </c>
      <c r="C398" s="57" t="s">
        <v>37</v>
      </c>
      <c r="D398" s="60">
        <v>2</v>
      </c>
      <c r="E398" s="60">
        <v>404</v>
      </c>
      <c r="F398" s="60">
        <v>808</v>
      </c>
    </row>
    <row r="399" spans="1:6" x14ac:dyDescent="0.25">
      <c r="A399" s="28">
        <v>45011</v>
      </c>
      <c r="B399" s="56" t="s">
        <v>65</v>
      </c>
      <c r="C399" s="56" t="s">
        <v>44</v>
      </c>
      <c r="D399" s="59">
        <v>3</v>
      </c>
      <c r="E399" s="59">
        <v>257</v>
      </c>
      <c r="F399" s="59">
        <v>771</v>
      </c>
    </row>
    <row r="400" spans="1:6" x14ac:dyDescent="0.25">
      <c r="A400" s="29">
        <v>45011</v>
      </c>
      <c r="B400" s="57" t="s">
        <v>135</v>
      </c>
      <c r="C400" s="57" t="s">
        <v>37</v>
      </c>
      <c r="D400" s="60">
        <v>2</v>
      </c>
      <c r="E400" s="60">
        <v>126</v>
      </c>
      <c r="F400" s="60">
        <v>252</v>
      </c>
    </row>
    <row r="401" spans="1:6" x14ac:dyDescent="0.25">
      <c r="A401" s="28">
        <v>45011</v>
      </c>
      <c r="B401" s="56" t="s">
        <v>13</v>
      </c>
      <c r="C401" s="56" t="s">
        <v>24</v>
      </c>
      <c r="D401" s="59">
        <v>13</v>
      </c>
      <c r="E401" s="59">
        <v>279</v>
      </c>
      <c r="F401" s="59">
        <v>3627</v>
      </c>
    </row>
    <row r="402" spans="1:6" x14ac:dyDescent="0.25">
      <c r="A402" s="29">
        <v>45011</v>
      </c>
      <c r="B402" s="57" t="s">
        <v>115</v>
      </c>
      <c r="C402" s="57" t="s">
        <v>32</v>
      </c>
      <c r="D402" s="60">
        <v>2</v>
      </c>
      <c r="E402" s="60">
        <v>137</v>
      </c>
      <c r="F402" s="60">
        <v>274</v>
      </c>
    </row>
    <row r="403" spans="1:6" x14ac:dyDescent="0.25">
      <c r="A403" s="28">
        <v>45011</v>
      </c>
      <c r="B403" s="56" t="s">
        <v>56</v>
      </c>
      <c r="C403" s="56" t="s">
        <v>46</v>
      </c>
      <c r="D403" s="59">
        <v>3</v>
      </c>
      <c r="E403" s="59">
        <v>254</v>
      </c>
      <c r="F403" s="59">
        <v>762</v>
      </c>
    </row>
    <row r="404" spans="1:6" x14ac:dyDescent="0.25">
      <c r="A404" s="29">
        <v>45012</v>
      </c>
      <c r="B404" s="57" t="s">
        <v>13</v>
      </c>
      <c r="C404" s="57" t="s">
        <v>32</v>
      </c>
      <c r="D404" s="60">
        <v>2</v>
      </c>
      <c r="E404" s="60">
        <v>288</v>
      </c>
      <c r="F404" s="60">
        <v>576</v>
      </c>
    </row>
    <row r="405" spans="1:6" x14ac:dyDescent="0.25">
      <c r="A405" s="28">
        <v>45012</v>
      </c>
      <c r="B405" s="56" t="s">
        <v>92</v>
      </c>
      <c r="C405" s="56" t="s">
        <v>37</v>
      </c>
      <c r="D405" s="59">
        <v>2</v>
      </c>
      <c r="E405" s="59">
        <v>171</v>
      </c>
      <c r="F405" s="59">
        <v>342</v>
      </c>
    </row>
    <row r="406" spans="1:6" x14ac:dyDescent="0.25">
      <c r="A406" s="29">
        <v>45012</v>
      </c>
      <c r="B406" s="57" t="s">
        <v>92</v>
      </c>
      <c r="C406" s="57" t="s">
        <v>29</v>
      </c>
      <c r="D406" s="60">
        <v>2</v>
      </c>
      <c r="E406" s="60">
        <v>238</v>
      </c>
      <c r="F406" s="60">
        <v>476</v>
      </c>
    </row>
    <row r="407" spans="1:6" x14ac:dyDescent="0.25">
      <c r="A407" s="28">
        <v>45012</v>
      </c>
      <c r="B407" s="56" t="s">
        <v>83</v>
      </c>
      <c r="C407" s="56" t="s">
        <v>40</v>
      </c>
      <c r="D407" s="59">
        <v>2</v>
      </c>
      <c r="E407" s="59">
        <v>313</v>
      </c>
      <c r="F407" s="59">
        <v>626</v>
      </c>
    </row>
    <row r="408" spans="1:6" x14ac:dyDescent="0.25">
      <c r="A408" s="29">
        <v>45013</v>
      </c>
      <c r="B408" s="57" t="s">
        <v>55</v>
      </c>
      <c r="C408" s="57" t="s">
        <v>40</v>
      </c>
      <c r="D408" s="60">
        <v>20</v>
      </c>
      <c r="E408" s="60">
        <v>389</v>
      </c>
      <c r="F408" s="60">
        <v>7780</v>
      </c>
    </row>
    <row r="409" spans="1:6" x14ac:dyDescent="0.25">
      <c r="A409" s="28">
        <v>45013</v>
      </c>
      <c r="B409" s="56" t="s">
        <v>67</v>
      </c>
      <c r="C409" s="56" t="s">
        <v>44</v>
      </c>
      <c r="D409" s="59">
        <v>2</v>
      </c>
      <c r="E409" s="59">
        <v>382</v>
      </c>
      <c r="F409" s="59">
        <v>764</v>
      </c>
    </row>
    <row r="410" spans="1:6" x14ac:dyDescent="0.25">
      <c r="A410" s="29">
        <v>45013</v>
      </c>
      <c r="B410" s="57" t="s">
        <v>85</v>
      </c>
      <c r="C410" s="57" t="s">
        <v>32</v>
      </c>
      <c r="D410" s="60">
        <v>1</v>
      </c>
      <c r="E410" s="60">
        <v>128</v>
      </c>
      <c r="F410" s="60">
        <v>128</v>
      </c>
    </row>
    <row r="411" spans="1:6" x14ac:dyDescent="0.25">
      <c r="A411" s="28">
        <v>45013</v>
      </c>
      <c r="B411" s="56" t="s">
        <v>109</v>
      </c>
      <c r="C411" s="56" t="s">
        <v>44</v>
      </c>
      <c r="D411" s="59">
        <v>1</v>
      </c>
      <c r="E411" s="59">
        <v>338</v>
      </c>
      <c r="F411" s="59">
        <v>338</v>
      </c>
    </row>
    <row r="412" spans="1:6" x14ac:dyDescent="0.25">
      <c r="A412" s="29">
        <v>45013</v>
      </c>
      <c r="B412" s="57" t="s">
        <v>147</v>
      </c>
      <c r="C412" s="57" t="s">
        <v>10</v>
      </c>
      <c r="D412" s="60">
        <v>17</v>
      </c>
      <c r="E412" s="60">
        <v>209</v>
      </c>
      <c r="F412" s="60">
        <v>3553</v>
      </c>
    </row>
    <row r="413" spans="1:6" x14ac:dyDescent="0.25">
      <c r="A413" s="28">
        <v>45013</v>
      </c>
      <c r="B413" s="56" t="s">
        <v>56</v>
      </c>
      <c r="C413" s="56" t="s">
        <v>40</v>
      </c>
      <c r="D413" s="59">
        <v>1</v>
      </c>
      <c r="E413" s="59">
        <v>252</v>
      </c>
      <c r="F413" s="59">
        <v>252</v>
      </c>
    </row>
    <row r="414" spans="1:6" x14ac:dyDescent="0.25">
      <c r="A414" s="29">
        <v>45013</v>
      </c>
      <c r="B414" s="57" t="s">
        <v>13</v>
      </c>
      <c r="C414" s="57" t="s">
        <v>37</v>
      </c>
      <c r="D414" s="60">
        <v>3</v>
      </c>
      <c r="E414" s="60">
        <v>279</v>
      </c>
      <c r="F414" s="60">
        <v>837</v>
      </c>
    </row>
    <row r="415" spans="1:6" x14ac:dyDescent="0.25">
      <c r="A415" s="28">
        <v>45013</v>
      </c>
      <c r="B415" s="56" t="s">
        <v>71</v>
      </c>
      <c r="C415" s="56" t="s">
        <v>40</v>
      </c>
      <c r="D415" s="59">
        <v>3</v>
      </c>
      <c r="E415" s="59">
        <v>437</v>
      </c>
      <c r="F415" s="59">
        <v>1311</v>
      </c>
    </row>
    <row r="416" spans="1:6" x14ac:dyDescent="0.25">
      <c r="A416" s="29">
        <v>45014</v>
      </c>
      <c r="B416" s="57" t="s">
        <v>137</v>
      </c>
      <c r="C416" s="57" t="s">
        <v>37</v>
      </c>
      <c r="D416" s="60">
        <v>2</v>
      </c>
      <c r="E416" s="60">
        <v>330</v>
      </c>
      <c r="F416" s="60">
        <v>660</v>
      </c>
    </row>
    <row r="417" spans="1:6" x14ac:dyDescent="0.25">
      <c r="A417" s="28">
        <v>45014</v>
      </c>
      <c r="B417" s="56" t="s">
        <v>67</v>
      </c>
      <c r="C417" s="56" t="s">
        <v>27</v>
      </c>
      <c r="D417" s="59">
        <v>3</v>
      </c>
      <c r="E417" s="59">
        <v>490</v>
      </c>
      <c r="F417" s="59">
        <v>1470</v>
      </c>
    </row>
    <row r="418" spans="1:6" x14ac:dyDescent="0.25">
      <c r="A418" s="29">
        <v>45014</v>
      </c>
      <c r="B418" s="57" t="s">
        <v>49</v>
      </c>
      <c r="C418" s="57" t="s">
        <v>29</v>
      </c>
      <c r="D418" s="60">
        <v>1</v>
      </c>
      <c r="E418" s="60">
        <v>353</v>
      </c>
      <c r="F418" s="60">
        <v>353</v>
      </c>
    </row>
    <row r="419" spans="1:6" x14ac:dyDescent="0.25">
      <c r="A419" s="28">
        <v>45015</v>
      </c>
      <c r="B419" s="56" t="s">
        <v>150</v>
      </c>
      <c r="C419" s="56" t="s">
        <v>37</v>
      </c>
      <c r="D419" s="59">
        <v>3</v>
      </c>
      <c r="E419" s="59">
        <v>180</v>
      </c>
      <c r="F419" s="59">
        <v>540</v>
      </c>
    </row>
    <row r="420" spans="1:6" x14ac:dyDescent="0.25">
      <c r="A420" s="29">
        <v>45015</v>
      </c>
      <c r="B420" s="57" t="s">
        <v>42</v>
      </c>
      <c r="C420" s="57" t="s">
        <v>40</v>
      </c>
      <c r="D420" s="60">
        <v>3</v>
      </c>
      <c r="E420" s="60">
        <v>202</v>
      </c>
      <c r="F420" s="60">
        <v>606</v>
      </c>
    </row>
    <row r="421" spans="1:6" x14ac:dyDescent="0.25">
      <c r="A421" s="28">
        <v>45015</v>
      </c>
      <c r="B421" s="56" t="s">
        <v>55</v>
      </c>
      <c r="C421" s="56" t="s">
        <v>10</v>
      </c>
      <c r="D421" s="59">
        <v>25</v>
      </c>
      <c r="E421" s="59">
        <v>147</v>
      </c>
      <c r="F421" s="59">
        <v>3675</v>
      </c>
    </row>
    <row r="422" spans="1:6" x14ac:dyDescent="0.25">
      <c r="A422" s="29">
        <v>45015</v>
      </c>
      <c r="B422" s="57" t="s">
        <v>55</v>
      </c>
      <c r="C422" s="57" t="s">
        <v>24</v>
      </c>
      <c r="D422" s="60">
        <v>2</v>
      </c>
      <c r="E422" s="60">
        <v>232</v>
      </c>
      <c r="F422" s="60">
        <v>464</v>
      </c>
    </row>
    <row r="423" spans="1:6" x14ac:dyDescent="0.25">
      <c r="A423" s="28">
        <v>45016</v>
      </c>
      <c r="B423" s="56" t="s">
        <v>109</v>
      </c>
      <c r="C423" s="56" t="s">
        <v>24</v>
      </c>
      <c r="D423" s="59">
        <v>3</v>
      </c>
      <c r="E423" s="59">
        <v>123</v>
      </c>
      <c r="F423" s="59">
        <v>369</v>
      </c>
    </row>
    <row r="424" spans="1:6" x14ac:dyDescent="0.25">
      <c r="A424" s="29">
        <v>45016</v>
      </c>
      <c r="B424" s="57" t="s">
        <v>67</v>
      </c>
      <c r="C424" s="57" t="s">
        <v>40</v>
      </c>
      <c r="D424" s="60">
        <v>3</v>
      </c>
      <c r="E424" s="60">
        <v>287</v>
      </c>
      <c r="F424" s="60">
        <v>861</v>
      </c>
    </row>
    <row r="425" spans="1:6" x14ac:dyDescent="0.25">
      <c r="A425" s="28">
        <v>45016</v>
      </c>
      <c r="B425" s="56" t="s">
        <v>108</v>
      </c>
      <c r="C425" s="56" t="s">
        <v>37</v>
      </c>
      <c r="D425" s="59">
        <v>16</v>
      </c>
      <c r="E425" s="59">
        <v>139</v>
      </c>
      <c r="F425" s="59">
        <v>2224</v>
      </c>
    </row>
    <row r="426" spans="1:6" x14ac:dyDescent="0.25">
      <c r="A426" s="29">
        <v>45016</v>
      </c>
      <c r="B426" s="57" t="s">
        <v>115</v>
      </c>
      <c r="C426" s="57" t="s">
        <v>10</v>
      </c>
      <c r="D426" s="60">
        <v>18</v>
      </c>
      <c r="E426" s="60">
        <v>295</v>
      </c>
      <c r="F426" s="60">
        <v>5310</v>
      </c>
    </row>
    <row r="427" spans="1:6" x14ac:dyDescent="0.25">
      <c r="A427" s="28">
        <v>45016</v>
      </c>
      <c r="B427" s="56" t="s">
        <v>94</v>
      </c>
      <c r="C427" s="56" t="s">
        <v>40</v>
      </c>
      <c r="D427" s="59">
        <v>2</v>
      </c>
      <c r="E427" s="59">
        <v>344</v>
      </c>
      <c r="F427" s="59">
        <v>688</v>
      </c>
    </row>
    <row r="428" spans="1:6" x14ac:dyDescent="0.25">
      <c r="A428" s="29">
        <v>45017</v>
      </c>
      <c r="B428" s="57" t="s">
        <v>98</v>
      </c>
      <c r="C428" s="57" t="s">
        <v>35</v>
      </c>
      <c r="D428" s="60">
        <v>21</v>
      </c>
      <c r="E428" s="60">
        <v>200</v>
      </c>
      <c r="F428" s="60">
        <v>4200</v>
      </c>
    </row>
    <row r="429" spans="1:6" x14ac:dyDescent="0.25">
      <c r="A429" s="28">
        <v>45018</v>
      </c>
      <c r="B429" s="56" t="s">
        <v>39</v>
      </c>
      <c r="C429" s="56" t="s">
        <v>24</v>
      </c>
      <c r="D429" s="59">
        <v>3</v>
      </c>
      <c r="E429" s="59">
        <v>416</v>
      </c>
      <c r="F429" s="59">
        <v>1248</v>
      </c>
    </row>
    <row r="430" spans="1:6" x14ac:dyDescent="0.25">
      <c r="A430" s="29">
        <v>45018</v>
      </c>
      <c r="B430" s="57" t="s">
        <v>13</v>
      </c>
      <c r="C430" s="57" t="s">
        <v>37</v>
      </c>
      <c r="D430" s="60">
        <v>1</v>
      </c>
      <c r="E430" s="60">
        <v>466</v>
      </c>
      <c r="F430" s="60">
        <v>466</v>
      </c>
    </row>
    <row r="431" spans="1:6" x14ac:dyDescent="0.25">
      <c r="A431" s="28">
        <v>45018</v>
      </c>
      <c r="B431" s="56" t="s">
        <v>77</v>
      </c>
      <c r="C431" s="56" t="s">
        <v>40</v>
      </c>
      <c r="D431" s="59">
        <v>2</v>
      </c>
      <c r="E431" s="59">
        <v>391</v>
      </c>
      <c r="F431" s="59">
        <v>782</v>
      </c>
    </row>
    <row r="432" spans="1:6" x14ac:dyDescent="0.25">
      <c r="A432" s="29">
        <v>45019</v>
      </c>
      <c r="B432" s="57" t="s">
        <v>77</v>
      </c>
      <c r="C432" s="57" t="s">
        <v>27</v>
      </c>
      <c r="D432" s="60">
        <v>2</v>
      </c>
      <c r="E432" s="60">
        <v>137</v>
      </c>
      <c r="F432" s="60">
        <v>274</v>
      </c>
    </row>
    <row r="433" spans="1:6" x14ac:dyDescent="0.25">
      <c r="A433" s="28">
        <v>45019</v>
      </c>
      <c r="B433" s="56" t="s">
        <v>90</v>
      </c>
      <c r="C433" s="56" t="s">
        <v>32</v>
      </c>
      <c r="D433" s="59">
        <v>1</v>
      </c>
      <c r="E433" s="59">
        <v>286</v>
      </c>
      <c r="F433" s="59">
        <v>286</v>
      </c>
    </row>
    <row r="434" spans="1:6" x14ac:dyDescent="0.25">
      <c r="A434" s="29">
        <v>45020</v>
      </c>
      <c r="B434" s="57" t="s">
        <v>49</v>
      </c>
      <c r="C434" s="57" t="s">
        <v>37</v>
      </c>
      <c r="D434" s="60">
        <v>23</v>
      </c>
      <c r="E434" s="60">
        <v>468</v>
      </c>
      <c r="F434" s="60">
        <v>10764</v>
      </c>
    </row>
    <row r="435" spans="1:6" x14ac:dyDescent="0.25">
      <c r="A435" s="28">
        <v>45020</v>
      </c>
      <c r="B435" s="56" t="s">
        <v>92</v>
      </c>
      <c r="C435" s="56" t="s">
        <v>37</v>
      </c>
      <c r="D435" s="59">
        <v>1</v>
      </c>
      <c r="E435" s="59">
        <v>122</v>
      </c>
      <c r="F435" s="59">
        <v>122</v>
      </c>
    </row>
    <row r="436" spans="1:6" x14ac:dyDescent="0.25">
      <c r="A436" s="29">
        <v>45020</v>
      </c>
      <c r="B436" s="57" t="s">
        <v>134</v>
      </c>
      <c r="C436" s="57" t="s">
        <v>24</v>
      </c>
      <c r="D436" s="60">
        <v>1</v>
      </c>
      <c r="E436" s="60">
        <v>145</v>
      </c>
      <c r="F436" s="60">
        <v>145</v>
      </c>
    </row>
    <row r="437" spans="1:6" x14ac:dyDescent="0.25">
      <c r="A437" s="28">
        <v>45021</v>
      </c>
      <c r="B437" s="56" t="s">
        <v>28</v>
      </c>
      <c r="C437" s="56" t="s">
        <v>37</v>
      </c>
      <c r="D437" s="59">
        <v>1</v>
      </c>
      <c r="E437" s="59">
        <v>124</v>
      </c>
      <c r="F437" s="59">
        <v>124</v>
      </c>
    </row>
    <row r="438" spans="1:6" x14ac:dyDescent="0.25">
      <c r="A438" s="29">
        <v>45021</v>
      </c>
      <c r="B438" s="57" t="s">
        <v>76</v>
      </c>
      <c r="C438" s="57" t="s">
        <v>44</v>
      </c>
      <c r="D438" s="60">
        <v>1</v>
      </c>
      <c r="E438" s="60">
        <v>171</v>
      </c>
      <c r="F438" s="60">
        <v>171</v>
      </c>
    </row>
    <row r="439" spans="1:6" x14ac:dyDescent="0.25">
      <c r="A439" s="28">
        <v>45021</v>
      </c>
      <c r="B439" s="56" t="s">
        <v>119</v>
      </c>
      <c r="C439" s="56" t="s">
        <v>24</v>
      </c>
      <c r="D439" s="59">
        <v>2</v>
      </c>
      <c r="E439" s="59">
        <v>442</v>
      </c>
      <c r="F439" s="59">
        <v>884</v>
      </c>
    </row>
    <row r="440" spans="1:6" x14ac:dyDescent="0.25">
      <c r="A440" s="29">
        <v>45021</v>
      </c>
      <c r="B440" s="57" t="s">
        <v>59</v>
      </c>
      <c r="C440" s="57" t="s">
        <v>24</v>
      </c>
      <c r="D440" s="60">
        <v>3</v>
      </c>
      <c r="E440" s="60">
        <v>463</v>
      </c>
      <c r="F440" s="60">
        <v>1389</v>
      </c>
    </row>
    <row r="441" spans="1:6" x14ac:dyDescent="0.25">
      <c r="A441" s="28">
        <v>45022</v>
      </c>
      <c r="B441" s="56" t="s">
        <v>77</v>
      </c>
      <c r="C441" s="56" t="s">
        <v>44</v>
      </c>
      <c r="D441" s="59">
        <v>2</v>
      </c>
      <c r="E441" s="59">
        <v>342</v>
      </c>
      <c r="F441" s="59">
        <v>684</v>
      </c>
    </row>
    <row r="442" spans="1:6" x14ac:dyDescent="0.25">
      <c r="A442" s="29">
        <v>45022</v>
      </c>
      <c r="B442" s="57" t="s">
        <v>92</v>
      </c>
      <c r="C442" s="57" t="s">
        <v>44</v>
      </c>
      <c r="D442" s="60">
        <v>1</v>
      </c>
      <c r="E442" s="60">
        <v>262</v>
      </c>
      <c r="F442" s="60">
        <v>262</v>
      </c>
    </row>
    <row r="443" spans="1:6" x14ac:dyDescent="0.25">
      <c r="A443" s="28">
        <v>45023</v>
      </c>
      <c r="B443" s="56" t="s">
        <v>71</v>
      </c>
      <c r="C443" s="56" t="s">
        <v>32</v>
      </c>
      <c r="D443" s="59">
        <v>15</v>
      </c>
      <c r="E443" s="59">
        <v>325</v>
      </c>
      <c r="F443" s="59">
        <v>4875</v>
      </c>
    </row>
    <row r="444" spans="1:6" x14ac:dyDescent="0.25">
      <c r="A444" s="29">
        <v>45023</v>
      </c>
      <c r="B444" s="57" t="s">
        <v>13</v>
      </c>
      <c r="C444" s="57" t="s">
        <v>37</v>
      </c>
      <c r="D444" s="60">
        <v>3</v>
      </c>
      <c r="E444" s="60">
        <v>221</v>
      </c>
      <c r="F444" s="60">
        <v>663</v>
      </c>
    </row>
    <row r="445" spans="1:6" x14ac:dyDescent="0.25">
      <c r="A445" s="28">
        <v>45023</v>
      </c>
      <c r="B445" s="56" t="s">
        <v>100</v>
      </c>
      <c r="C445" s="56" t="s">
        <v>40</v>
      </c>
      <c r="D445" s="59">
        <v>2</v>
      </c>
      <c r="E445" s="59">
        <v>445</v>
      </c>
      <c r="F445" s="59">
        <v>890</v>
      </c>
    </row>
    <row r="446" spans="1:6" x14ac:dyDescent="0.25">
      <c r="A446" s="29">
        <v>45023</v>
      </c>
      <c r="B446" s="57" t="s">
        <v>159</v>
      </c>
      <c r="C446" s="57" t="s">
        <v>37</v>
      </c>
      <c r="D446" s="60">
        <v>3</v>
      </c>
      <c r="E446" s="60">
        <v>178</v>
      </c>
      <c r="F446" s="60">
        <v>534</v>
      </c>
    </row>
    <row r="447" spans="1:6" x14ac:dyDescent="0.25">
      <c r="A447" s="28">
        <v>45024</v>
      </c>
      <c r="B447" s="56" t="s">
        <v>42</v>
      </c>
      <c r="C447" s="56" t="s">
        <v>27</v>
      </c>
      <c r="D447" s="59">
        <v>2</v>
      </c>
      <c r="E447" s="59">
        <v>228</v>
      </c>
      <c r="F447" s="59">
        <v>456</v>
      </c>
    </row>
    <row r="448" spans="1:6" x14ac:dyDescent="0.25">
      <c r="A448" s="29">
        <v>45024</v>
      </c>
      <c r="B448" s="57" t="s">
        <v>122</v>
      </c>
      <c r="C448" s="57" t="s">
        <v>40</v>
      </c>
      <c r="D448" s="60">
        <v>1</v>
      </c>
      <c r="E448" s="60">
        <v>221</v>
      </c>
      <c r="F448" s="60">
        <v>221</v>
      </c>
    </row>
    <row r="449" spans="1:6" x14ac:dyDescent="0.25">
      <c r="A449" s="28">
        <v>45024</v>
      </c>
      <c r="B449" s="56" t="s">
        <v>20</v>
      </c>
      <c r="C449" s="56" t="s">
        <v>46</v>
      </c>
      <c r="D449" s="59">
        <v>3</v>
      </c>
      <c r="E449" s="59">
        <v>335</v>
      </c>
      <c r="F449" s="59">
        <v>1005</v>
      </c>
    </row>
    <row r="450" spans="1:6" x14ac:dyDescent="0.25">
      <c r="A450" s="29">
        <v>45024</v>
      </c>
      <c r="B450" s="57" t="s">
        <v>71</v>
      </c>
      <c r="C450" s="57" t="s">
        <v>10</v>
      </c>
      <c r="D450" s="60">
        <v>3</v>
      </c>
      <c r="E450" s="60">
        <v>248</v>
      </c>
      <c r="F450" s="60">
        <v>744</v>
      </c>
    </row>
    <row r="451" spans="1:6" x14ac:dyDescent="0.25">
      <c r="A451" s="28">
        <v>45024</v>
      </c>
      <c r="B451" s="56" t="s">
        <v>80</v>
      </c>
      <c r="C451" s="56" t="s">
        <v>27</v>
      </c>
      <c r="D451" s="59">
        <v>3</v>
      </c>
      <c r="E451" s="59">
        <v>308</v>
      </c>
      <c r="F451" s="59">
        <v>924</v>
      </c>
    </row>
    <row r="452" spans="1:6" x14ac:dyDescent="0.25">
      <c r="A452" s="29">
        <v>45025</v>
      </c>
      <c r="B452" s="57" t="s">
        <v>66</v>
      </c>
      <c r="C452" s="57" t="s">
        <v>14</v>
      </c>
      <c r="D452" s="60">
        <v>1</v>
      </c>
      <c r="E452" s="60">
        <v>222</v>
      </c>
      <c r="F452" s="60">
        <v>222</v>
      </c>
    </row>
    <row r="453" spans="1:6" x14ac:dyDescent="0.25">
      <c r="A453" s="28">
        <v>45025</v>
      </c>
      <c r="B453" s="56" t="s">
        <v>90</v>
      </c>
      <c r="C453" s="56" t="s">
        <v>40</v>
      </c>
      <c r="D453" s="59">
        <v>1</v>
      </c>
      <c r="E453" s="59">
        <v>199</v>
      </c>
      <c r="F453" s="59">
        <v>199</v>
      </c>
    </row>
    <row r="454" spans="1:6" x14ac:dyDescent="0.25">
      <c r="A454" s="29">
        <v>45025</v>
      </c>
      <c r="B454" s="57" t="s">
        <v>23</v>
      </c>
      <c r="C454" s="57" t="s">
        <v>27</v>
      </c>
      <c r="D454" s="60">
        <v>3</v>
      </c>
      <c r="E454" s="60">
        <v>239</v>
      </c>
      <c r="F454" s="60">
        <v>717</v>
      </c>
    </row>
    <row r="455" spans="1:6" x14ac:dyDescent="0.25">
      <c r="A455" s="28">
        <v>45025</v>
      </c>
      <c r="B455" s="56" t="s">
        <v>162</v>
      </c>
      <c r="C455" s="56" t="s">
        <v>37</v>
      </c>
      <c r="D455" s="59">
        <v>14</v>
      </c>
      <c r="E455" s="59">
        <v>121</v>
      </c>
      <c r="F455" s="59">
        <v>1694</v>
      </c>
    </row>
    <row r="456" spans="1:6" x14ac:dyDescent="0.25">
      <c r="A456" s="29">
        <v>45025</v>
      </c>
      <c r="B456" s="57" t="s">
        <v>49</v>
      </c>
      <c r="C456" s="57" t="s">
        <v>27</v>
      </c>
      <c r="D456" s="60">
        <v>3</v>
      </c>
      <c r="E456" s="60">
        <v>171</v>
      </c>
      <c r="F456" s="60">
        <v>513</v>
      </c>
    </row>
    <row r="457" spans="1:6" x14ac:dyDescent="0.25">
      <c r="A457" s="28">
        <v>45026</v>
      </c>
      <c r="B457" s="56" t="s">
        <v>49</v>
      </c>
      <c r="C457" s="56" t="s">
        <v>24</v>
      </c>
      <c r="D457" s="59">
        <v>2</v>
      </c>
      <c r="E457" s="59">
        <v>320</v>
      </c>
      <c r="F457" s="59">
        <v>640</v>
      </c>
    </row>
    <row r="458" spans="1:6" x14ac:dyDescent="0.25">
      <c r="A458" s="29">
        <v>45026</v>
      </c>
      <c r="B458" s="57" t="s">
        <v>109</v>
      </c>
      <c r="C458" s="57" t="s">
        <v>40</v>
      </c>
      <c r="D458" s="60">
        <v>2</v>
      </c>
      <c r="E458" s="60">
        <v>406</v>
      </c>
      <c r="F458" s="60">
        <v>812</v>
      </c>
    </row>
    <row r="459" spans="1:6" x14ac:dyDescent="0.25">
      <c r="A459" s="28">
        <v>45026</v>
      </c>
      <c r="B459" s="56" t="s">
        <v>126</v>
      </c>
      <c r="C459" s="56" t="s">
        <v>29</v>
      </c>
      <c r="D459" s="59">
        <v>3</v>
      </c>
      <c r="E459" s="59">
        <v>356</v>
      </c>
      <c r="F459" s="59">
        <v>1068</v>
      </c>
    </row>
    <row r="460" spans="1:6" x14ac:dyDescent="0.25">
      <c r="A460" s="29">
        <v>45026</v>
      </c>
      <c r="B460" s="57" t="s">
        <v>109</v>
      </c>
      <c r="C460" s="57" t="s">
        <v>27</v>
      </c>
      <c r="D460" s="60">
        <v>1</v>
      </c>
      <c r="E460" s="60">
        <v>202</v>
      </c>
      <c r="F460" s="60">
        <v>202</v>
      </c>
    </row>
    <row r="461" spans="1:6" x14ac:dyDescent="0.25">
      <c r="A461" s="28">
        <v>45026</v>
      </c>
      <c r="B461" s="56" t="s">
        <v>54</v>
      </c>
      <c r="C461" s="56" t="s">
        <v>24</v>
      </c>
      <c r="D461" s="59">
        <v>2</v>
      </c>
      <c r="E461" s="59">
        <v>210</v>
      </c>
      <c r="F461" s="59">
        <v>420</v>
      </c>
    </row>
    <row r="462" spans="1:6" x14ac:dyDescent="0.25">
      <c r="A462" s="29">
        <v>45026</v>
      </c>
      <c r="B462" s="57" t="s">
        <v>119</v>
      </c>
      <c r="C462" s="57" t="s">
        <v>40</v>
      </c>
      <c r="D462" s="60">
        <v>2</v>
      </c>
      <c r="E462" s="60">
        <v>399</v>
      </c>
      <c r="F462" s="60">
        <v>798</v>
      </c>
    </row>
    <row r="463" spans="1:6" x14ac:dyDescent="0.25">
      <c r="A463" s="28">
        <v>45027</v>
      </c>
      <c r="B463" s="56" t="s">
        <v>34</v>
      </c>
      <c r="C463" s="56" t="s">
        <v>14</v>
      </c>
      <c r="D463" s="59">
        <v>2</v>
      </c>
      <c r="E463" s="59">
        <v>471</v>
      </c>
      <c r="F463" s="59">
        <v>942</v>
      </c>
    </row>
    <row r="464" spans="1:6" x14ac:dyDescent="0.25">
      <c r="A464" s="29">
        <v>45027</v>
      </c>
      <c r="B464" s="57" t="s">
        <v>117</v>
      </c>
      <c r="C464" s="57" t="s">
        <v>27</v>
      </c>
      <c r="D464" s="60">
        <v>4</v>
      </c>
      <c r="E464" s="60">
        <v>251</v>
      </c>
      <c r="F464" s="60">
        <v>1004</v>
      </c>
    </row>
    <row r="465" spans="1:6" x14ac:dyDescent="0.25">
      <c r="A465" s="28">
        <v>45028</v>
      </c>
      <c r="B465" s="56" t="s">
        <v>83</v>
      </c>
      <c r="C465" s="56" t="s">
        <v>32</v>
      </c>
      <c r="D465" s="59">
        <v>4</v>
      </c>
      <c r="E465" s="59">
        <v>177</v>
      </c>
      <c r="F465" s="59">
        <v>708</v>
      </c>
    </row>
    <row r="466" spans="1:6" x14ac:dyDescent="0.25">
      <c r="A466" s="29">
        <v>45028</v>
      </c>
      <c r="B466" s="57" t="s">
        <v>48</v>
      </c>
      <c r="C466" s="57" t="s">
        <v>40</v>
      </c>
      <c r="D466" s="60">
        <v>5</v>
      </c>
      <c r="E466" s="60">
        <v>333</v>
      </c>
      <c r="F466" s="60">
        <v>1665</v>
      </c>
    </row>
    <row r="467" spans="1:6" x14ac:dyDescent="0.25">
      <c r="A467" s="28">
        <v>45028</v>
      </c>
      <c r="B467" s="56" t="s">
        <v>85</v>
      </c>
      <c r="C467" s="56" t="s">
        <v>40</v>
      </c>
      <c r="D467" s="59">
        <v>3</v>
      </c>
      <c r="E467" s="59">
        <v>233</v>
      </c>
      <c r="F467" s="59">
        <v>699</v>
      </c>
    </row>
    <row r="468" spans="1:6" x14ac:dyDescent="0.25">
      <c r="A468" s="29">
        <v>45028</v>
      </c>
      <c r="B468" s="57" t="s">
        <v>87</v>
      </c>
      <c r="C468" s="57" t="s">
        <v>37</v>
      </c>
      <c r="D468" s="60">
        <v>1</v>
      </c>
      <c r="E468" s="60">
        <v>194</v>
      </c>
      <c r="F468" s="60">
        <v>194</v>
      </c>
    </row>
    <row r="469" spans="1:6" x14ac:dyDescent="0.25">
      <c r="A469" s="28">
        <v>45029</v>
      </c>
      <c r="B469" s="56" t="s">
        <v>63</v>
      </c>
      <c r="C469" s="56" t="s">
        <v>14</v>
      </c>
      <c r="D469" s="59">
        <v>1</v>
      </c>
      <c r="E469" s="59">
        <v>343</v>
      </c>
      <c r="F469" s="59">
        <v>343</v>
      </c>
    </row>
    <row r="470" spans="1:6" x14ac:dyDescent="0.25">
      <c r="A470" s="29">
        <v>45029</v>
      </c>
      <c r="B470" s="57" t="s">
        <v>159</v>
      </c>
      <c r="C470" s="57" t="s">
        <v>32</v>
      </c>
      <c r="D470" s="60">
        <v>19</v>
      </c>
      <c r="E470" s="60">
        <v>366</v>
      </c>
      <c r="F470" s="60">
        <v>6954</v>
      </c>
    </row>
    <row r="471" spans="1:6" x14ac:dyDescent="0.25">
      <c r="A471" s="28">
        <v>45029</v>
      </c>
      <c r="B471" s="56" t="s">
        <v>77</v>
      </c>
      <c r="C471" s="56" t="s">
        <v>44</v>
      </c>
      <c r="D471" s="59">
        <v>3</v>
      </c>
      <c r="E471" s="59">
        <v>498</v>
      </c>
      <c r="F471" s="59">
        <v>1494</v>
      </c>
    </row>
    <row r="472" spans="1:6" x14ac:dyDescent="0.25">
      <c r="A472" s="29">
        <v>45029</v>
      </c>
      <c r="B472" s="57" t="s">
        <v>126</v>
      </c>
      <c r="C472" s="57" t="s">
        <v>27</v>
      </c>
      <c r="D472" s="60">
        <v>2</v>
      </c>
      <c r="E472" s="60">
        <v>229</v>
      </c>
      <c r="F472" s="60">
        <v>458</v>
      </c>
    </row>
    <row r="473" spans="1:6" x14ac:dyDescent="0.25">
      <c r="A473" s="28">
        <v>45029</v>
      </c>
      <c r="B473" s="56" t="s">
        <v>81</v>
      </c>
      <c r="C473" s="56" t="s">
        <v>46</v>
      </c>
      <c r="D473" s="59">
        <v>16</v>
      </c>
      <c r="E473" s="59">
        <v>424</v>
      </c>
      <c r="F473" s="59">
        <v>6784</v>
      </c>
    </row>
    <row r="474" spans="1:6" x14ac:dyDescent="0.25">
      <c r="A474" s="29">
        <v>45029</v>
      </c>
      <c r="B474" s="57" t="s">
        <v>90</v>
      </c>
      <c r="C474" s="57" t="s">
        <v>10</v>
      </c>
      <c r="D474" s="60">
        <v>1</v>
      </c>
      <c r="E474" s="60">
        <v>106</v>
      </c>
      <c r="F474" s="60">
        <v>106</v>
      </c>
    </row>
    <row r="475" spans="1:6" x14ac:dyDescent="0.25">
      <c r="A475" s="28">
        <v>45030</v>
      </c>
      <c r="B475" s="56" t="s">
        <v>77</v>
      </c>
      <c r="C475" s="56" t="s">
        <v>24</v>
      </c>
      <c r="D475" s="59">
        <v>2</v>
      </c>
      <c r="E475" s="59">
        <v>289</v>
      </c>
      <c r="F475" s="59">
        <v>578</v>
      </c>
    </row>
    <row r="476" spans="1:6" x14ac:dyDescent="0.25">
      <c r="A476" s="29">
        <v>45030</v>
      </c>
      <c r="B476" s="57" t="s">
        <v>48</v>
      </c>
      <c r="C476" s="57" t="s">
        <v>37</v>
      </c>
      <c r="D476" s="60">
        <v>1</v>
      </c>
      <c r="E476" s="60">
        <v>380</v>
      </c>
      <c r="F476" s="60">
        <v>380</v>
      </c>
    </row>
    <row r="477" spans="1:6" x14ac:dyDescent="0.25">
      <c r="A477" s="28">
        <v>45030</v>
      </c>
      <c r="B477" s="56" t="s">
        <v>48</v>
      </c>
      <c r="C477" s="56" t="s">
        <v>10</v>
      </c>
      <c r="D477" s="59">
        <v>2</v>
      </c>
      <c r="E477" s="59">
        <v>494</v>
      </c>
      <c r="F477" s="59">
        <v>988</v>
      </c>
    </row>
    <row r="478" spans="1:6" x14ac:dyDescent="0.25">
      <c r="A478" s="29">
        <v>45030</v>
      </c>
      <c r="B478" s="57" t="s">
        <v>56</v>
      </c>
      <c r="C478" s="57" t="s">
        <v>32</v>
      </c>
      <c r="D478" s="60">
        <v>2</v>
      </c>
      <c r="E478" s="60">
        <v>258</v>
      </c>
      <c r="F478" s="60">
        <v>516</v>
      </c>
    </row>
    <row r="479" spans="1:6" x14ac:dyDescent="0.25">
      <c r="A479" s="28">
        <v>45031</v>
      </c>
      <c r="B479" s="56" t="s">
        <v>61</v>
      </c>
      <c r="C479" s="56" t="s">
        <v>37</v>
      </c>
      <c r="D479" s="59">
        <v>3</v>
      </c>
      <c r="E479" s="59">
        <v>303</v>
      </c>
      <c r="F479" s="59">
        <v>909</v>
      </c>
    </row>
    <row r="480" spans="1:6" x14ac:dyDescent="0.25">
      <c r="A480" s="29">
        <v>45031</v>
      </c>
      <c r="B480" s="57" t="s">
        <v>67</v>
      </c>
      <c r="C480" s="57" t="s">
        <v>37</v>
      </c>
      <c r="D480" s="60">
        <v>3</v>
      </c>
      <c r="E480" s="60">
        <v>415</v>
      </c>
      <c r="F480" s="60">
        <v>1245</v>
      </c>
    </row>
    <row r="481" spans="1:6" x14ac:dyDescent="0.25">
      <c r="A481" s="28">
        <v>45031</v>
      </c>
      <c r="B481" s="56" t="s">
        <v>115</v>
      </c>
      <c r="C481" s="56" t="s">
        <v>29</v>
      </c>
      <c r="D481" s="59">
        <v>1</v>
      </c>
      <c r="E481" s="59">
        <v>169</v>
      </c>
      <c r="F481" s="59">
        <v>169</v>
      </c>
    </row>
    <row r="482" spans="1:6" x14ac:dyDescent="0.25">
      <c r="A482" s="29">
        <v>45031</v>
      </c>
      <c r="B482" s="57" t="s">
        <v>13</v>
      </c>
      <c r="C482" s="57" t="s">
        <v>32</v>
      </c>
      <c r="D482" s="60">
        <v>3</v>
      </c>
      <c r="E482" s="60">
        <v>257</v>
      </c>
      <c r="F482" s="60">
        <v>771</v>
      </c>
    </row>
    <row r="483" spans="1:6" x14ac:dyDescent="0.25">
      <c r="A483" s="28">
        <v>45031</v>
      </c>
      <c r="B483" s="56" t="s">
        <v>23</v>
      </c>
      <c r="C483" s="56" t="s">
        <v>24</v>
      </c>
      <c r="D483" s="59">
        <v>1</v>
      </c>
      <c r="E483" s="59">
        <v>397</v>
      </c>
      <c r="F483" s="59">
        <v>397</v>
      </c>
    </row>
    <row r="484" spans="1:6" x14ac:dyDescent="0.25">
      <c r="A484" s="29">
        <v>45031</v>
      </c>
      <c r="B484" s="57" t="s">
        <v>141</v>
      </c>
      <c r="C484" s="57" t="s">
        <v>27</v>
      </c>
      <c r="D484" s="60">
        <v>3</v>
      </c>
      <c r="E484" s="60">
        <v>468</v>
      </c>
      <c r="F484" s="60">
        <v>1404</v>
      </c>
    </row>
    <row r="485" spans="1:6" x14ac:dyDescent="0.25">
      <c r="A485" s="28">
        <v>45032</v>
      </c>
      <c r="B485" s="56" t="s">
        <v>56</v>
      </c>
      <c r="C485" s="56" t="s">
        <v>29</v>
      </c>
      <c r="D485" s="59">
        <v>1</v>
      </c>
      <c r="E485" s="59">
        <v>161</v>
      </c>
      <c r="F485" s="59">
        <v>161</v>
      </c>
    </row>
    <row r="486" spans="1:6" x14ac:dyDescent="0.25">
      <c r="A486" s="29">
        <v>45032</v>
      </c>
      <c r="B486" s="57" t="s">
        <v>98</v>
      </c>
      <c r="C486" s="57" t="s">
        <v>44</v>
      </c>
      <c r="D486" s="60">
        <v>2</v>
      </c>
      <c r="E486" s="60">
        <v>101</v>
      </c>
      <c r="F486" s="60">
        <v>202</v>
      </c>
    </row>
    <row r="487" spans="1:6" x14ac:dyDescent="0.25">
      <c r="A487" s="28">
        <v>45032</v>
      </c>
      <c r="B487" s="56" t="s">
        <v>13</v>
      </c>
      <c r="C487" s="56" t="s">
        <v>10</v>
      </c>
      <c r="D487" s="59">
        <v>3</v>
      </c>
      <c r="E487" s="59">
        <v>178</v>
      </c>
      <c r="F487" s="59">
        <v>534</v>
      </c>
    </row>
    <row r="488" spans="1:6" x14ac:dyDescent="0.25">
      <c r="A488" s="29">
        <v>45032</v>
      </c>
      <c r="B488" s="57" t="s">
        <v>134</v>
      </c>
      <c r="C488" s="57" t="s">
        <v>32</v>
      </c>
      <c r="D488" s="60">
        <v>3</v>
      </c>
      <c r="E488" s="60">
        <v>103</v>
      </c>
      <c r="F488" s="60">
        <v>309</v>
      </c>
    </row>
    <row r="489" spans="1:6" x14ac:dyDescent="0.25">
      <c r="A489" s="28">
        <v>45032</v>
      </c>
      <c r="B489" s="56" t="s">
        <v>39</v>
      </c>
      <c r="C489" s="56" t="s">
        <v>37</v>
      </c>
      <c r="D489" s="59">
        <v>2</v>
      </c>
      <c r="E489" s="59">
        <v>247</v>
      </c>
      <c r="F489" s="59">
        <v>494</v>
      </c>
    </row>
    <row r="490" spans="1:6" x14ac:dyDescent="0.25">
      <c r="A490" s="29">
        <v>45032</v>
      </c>
      <c r="B490" s="57" t="s">
        <v>42</v>
      </c>
      <c r="C490" s="57" t="s">
        <v>27</v>
      </c>
      <c r="D490" s="60">
        <v>1</v>
      </c>
      <c r="E490" s="60">
        <v>239</v>
      </c>
      <c r="F490" s="60">
        <v>239</v>
      </c>
    </row>
    <row r="491" spans="1:6" x14ac:dyDescent="0.25">
      <c r="A491" s="28">
        <v>45033</v>
      </c>
      <c r="B491" s="56" t="s">
        <v>61</v>
      </c>
      <c r="C491" s="56" t="s">
        <v>44</v>
      </c>
      <c r="D491" s="59">
        <v>1</v>
      </c>
      <c r="E491" s="59">
        <v>321</v>
      </c>
      <c r="F491" s="59">
        <v>321</v>
      </c>
    </row>
    <row r="492" spans="1:6" x14ac:dyDescent="0.25">
      <c r="A492" s="29">
        <v>45034</v>
      </c>
      <c r="B492" s="57" t="s">
        <v>63</v>
      </c>
      <c r="C492" s="57" t="s">
        <v>29</v>
      </c>
      <c r="D492" s="60">
        <v>2</v>
      </c>
      <c r="E492" s="60">
        <v>210</v>
      </c>
      <c r="F492" s="60">
        <v>420</v>
      </c>
    </row>
    <row r="493" spans="1:6" x14ac:dyDescent="0.25">
      <c r="A493" s="28">
        <v>45034</v>
      </c>
      <c r="B493" s="56" t="s">
        <v>50</v>
      </c>
      <c r="C493" s="56" t="s">
        <v>32</v>
      </c>
      <c r="D493" s="59">
        <v>3</v>
      </c>
      <c r="E493" s="59">
        <v>216</v>
      </c>
      <c r="F493" s="59">
        <v>648</v>
      </c>
    </row>
    <row r="494" spans="1:6" x14ac:dyDescent="0.25">
      <c r="A494" s="29">
        <v>45034</v>
      </c>
      <c r="B494" s="57" t="s">
        <v>137</v>
      </c>
      <c r="C494" s="57" t="s">
        <v>44</v>
      </c>
      <c r="D494" s="60">
        <v>21</v>
      </c>
      <c r="E494" s="60">
        <v>301</v>
      </c>
      <c r="F494" s="60">
        <v>6321</v>
      </c>
    </row>
    <row r="495" spans="1:6" x14ac:dyDescent="0.25">
      <c r="A495" s="28">
        <v>45034</v>
      </c>
      <c r="B495" s="56" t="s">
        <v>126</v>
      </c>
      <c r="C495" s="56" t="s">
        <v>37</v>
      </c>
      <c r="D495" s="59">
        <v>2</v>
      </c>
      <c r="E495" s="59">
        <v>120</v>
      </c>
      <c r="F495" s="59">
        <v>240</v>
      </c>
    </row>
    <row r="496" spans="1:6" x14ac:dyDescent="0.25">
      <c r="A496" s="29">
        <v>45034</v>
      </c>
      <c r="B496" s="57" t="s">
        <v>139</v>
      </c>
      <c r="C496" s="57" t="s">
        <v>44</v>
      </c>
      <c r="D496" s="60">
        <v>2</v>
      </c>
      <c r="E496" s="60">
        <v>250</v>
      </c>
      <c r="F496" s="60">
        <v>500</v>
      </c>
    </row>
    <row r="497" spans="1:6" x14ac:dyDescent="0.25">
      <c r="A497" s="28">
        <v>45035</v>
      </c>
      <c r="B497" s="56" t="s">
        <v>77</v>
      </c>
      <c r="C497" s="56" t="s">
        <v>27</v>
      </c>
      <c r="D497" s="59">
        <v>2</v>
      </c>
      <c r="E497" s="59">
        <v>188</v>
      </c>
      <c r="F497" s="59">
        <v>376</v>
      </c>
    </row>
    <row r="498" spans="1:6" x14ac:dyDescent="0.25">
      <c r="A498" s="29">
        <v>45035</v>
      </c>
      <c r="B498" s="57" t="s">
        <v>59</v>
      </c>
      <c r="C498" s="57" t="s">
        <v>29</v>
      </c>
      <c r="D498" s="60">
        <v>3</v>
      </c>
      <c r="E498" s="60">
        <v>471</v>
      </c>
      <c r="F498" s="60">
        <v>1413</v>
      </c>
    </row>
    <row r="499" spans="1:6" x14ac:dyDescent="0.25">
      <c r="A499" s="28">
        <v>45035</v>
      </c>
      <c r="B499" s="56" t="s">
        <v>112</v>
      </c>
      <c r="C499" s="56" t="s">
        <v>37</v>
      </c>
      <c r="D499" s="59">
        <v>15</v>
      </c>
      <c r="E499" s="59">
        <v>110</v>
      </c>
      <c r="F499" s="59">
        <v>1650</v>
      </c>
    </row>
    <row r="500" spans="1:6" x14ac:dyDescent="0.25">
      <c r="A500" s="29">
        <v>45035</v>
      </c>
      <c r="B500" s="57" t="s">
        <v>49</v>
      </c>
      <c r="C500" s="57" t="s">
        <v>44</v>
      </c>
      <c r="D500" s="60">
        <v>3</v>
      </c>
      <c r="E500" s="60">
        <v>189</v>
      </c>
      <c r="F500" s="60">
        <v>567</v>
      </c>
    </row>
    <row r="501" spans="1:6" x14ac:dyDescent="0.25">
      <c r="A501" s="28">
        <v>45035</v>
      </c>
      <c r="B501" s="56" t="s">
        <v>43</v>
      </c>
      <c r="C501" s="56" t="s">
        <v>29</v>
      </c>
      <c r="D501" s="59">
        <v>3</v>
      </c>
      <c r="E501" s="59">
        <v>277</v>
      </c>
      <c r="F501" s="59">
        <v>831</v>
      </c>
    </row>
    <row r="502" spans="1:6" x14ac:dyDescent="0.25">
      <c r="A502" s="29">
        <v>45035</v>
      </c>
      <c r="B502" s="57" t="s">
        <v>34</v>
      </c>
      <c r="C502" s="57" t="s">
        <v>37</v>
      </c>
      <c r="D502" s="60">
        <v>2</v>
      </c>
      <c r="E502" s="60">
        <v>463</v>
      </c>
      <c r="F502" s="60">
        <v>926</v>
      </c>
    </row>
    <row r="503" spans="1:6" x14ac:dyDescent="0.25">
      <c r="A503" s="28">
        <v>45035</v>
      </c>
      <c r="B503" s="56" t="s">
        <v>50</v>
      </c>
      <c r="C503" s="56" t="s">
        <v>14</v>
      </c>
      <c r="D503" s="59">
        <v>2</v>
      </c>
      <c r="E503" s="59">
        <v>230</v>
      </c>
      <c r="F503" s="59">
        <v>460</v>
      </c>
    </row>
    <row r="504" spans="1:6" x14ac:dyDescent="0.25">
      <c r="A504" s="29">
        <v>45035</v>
      </c>
      <c r="B504" s="57" t="s">
        <v>43</v>
      </c>
      <c r="C504" s="57" t="s">
        <v>46</v>
      </c>
      <c r="D504" s="60">
        <v>1</v>
      </c>
      <c r="E504" s="60">
        <v>332</v>
      </c>
      <c r="F504" s="60">
        <v>332</v>
      </c>
    </row>
    <row r="505" spans="1:6" x14ac:dyDescent="0.25">
      <c r="A505" s="28">
        <v>45036</v>
      </c>
      <c r="B505" s="56" t="s">
        <v>54</v>
      </c>
      <c r="C505" s="56" t="s">
        <v>40</v>
      </c>
      <c r="D505" s="59">
        <v>1</v>
      </c>
      <c r="E505" s="59">
        <v>309</v>
      </c>
      <c r="F505" s="59">
        <v>309</v>
      </c>
    </row>
    <row r="506" spans="1:6" x14ac:dyDescent="0.25">
      <c r="A506" s="29">
        <v>45036</v>
      </c>
      <c r="B506" s="57" t="s">
        <v>115</v>
      </c>
      <c r="C506" s="57" t="s">
        <v>29</v>
      </c>
      <c r="D506" s="60">
        <v>1</v>
      </c>
      <c r="E506" s="60">
        <v>323</v>
      </c>
      <c r="F506" s="60">
        <v>323</v>
      </c>
    </row>
    <row r="507" spans="1:6" x14ac:dyDescent="0.25">
      <c r="A507" s="28">
        <v>45036</v>
      </c>
      <c r="B507" s="56" t="s">
        <v>129</v>
      </c>
      <c r="C507" s="56" t="s">
        <v>14</v>
      </c>
      <c r="D507" s="59">
        <v>4</v>
      </c>
      <c r="E507" s="59">
        <v>370</v>
      </c>
      <c r="F507" s="59">
        <v>1480</v>
      </c>
    </row>
    <row r="508" spans="1:6" x14ac:dyDescent="0.25">
      <c r="A508" s="29">
        <v>45036</v>
      </c>
      <c r="B508" s="57" t="s">
        <v>31</v>
      </c>
      <c r="C508" s="57" t="s">
        <v>10</v>
      </c>
      <c r="D508" s="60">
        <v>6</v>
      </c>
      <c r="E508" s="60">
        <v>116</v>
      </c>
      <c r="F508" s="60">
        <v>696</v>
      </c>
    </row>
    <row r="509" spans="1:6" x14ac:dyDescent="0.25">
      <c r="A509" s="28">
        <v>45036</v>
      </c>
      <c r="B509" s="56" t="s">
        <v>91</v>
      </c>
      <c r="C509" s="56" t="s">
        <v>35</v>
      </c>
      <c r="D509" s="59">
        <v>2</v>
      </c>
      <c r="E509" s="59">
        <v>420</v>
      </c>
      <c r="F509" s="59">
        <v>840</v>
      </c>
    </row>
    <row r="510" spans="1:6" x14ac:dyDescent="0.25">
      <c r="A510" s="29">
        <v>45036</v>
      </c>
      <c r="B510" s="57" t="s">
        <v>137</v>
      </c>
      <c r="C510" s="57" t="s">
        <v>40</v>
      </c>
      <c r="D510" s="60">
        <v>2</v>
      </c>
      <c r="E510" s="60">
        <v>301</v>
      </c>
      <c r="F510" s="60">
        <v>602</v>
      </c>
    </row>
    <row r="511" spans="1:6" x14ac:dyDescent="0.25">
      <c r="A511" s="28">
        <v>45036</v>
      </c>
      <c r="B511" s="56" t="s">
        <v>112</v>
      </c>
      <c r="C511" s="56" t="s">
        <v>32</v>
      </c>
      <c r="D511" s="59">
        <v>3</v>
      </c>
      <c r="E511" s="59">
        <v>110</v>
      </c>
      <c r="F511" s="59">
        <v>330</v>
      </c>
    </row>
    <row r="512" spans="1:6" x14ac:dyDescent="0.25">
      <c r="A512" s="29">
        <v>45036</v>
      </c>
      <c r="B512" s="57" t="s">
        <v>17</v>
      </c>
      <c r="C512" s="57" t="s">
        <v>10</v>
      </c>
      <c r="D512" s="60">
        <v>2</v>
      </c>
      <c r="E512" s="60">
        <v>461</v>
      </c>
      <c r="F512" s="60">
        <v>922</v>
      </c>
    </row>
    <row r="513" spans="1:6" x14ac:dyDescent="0.25">
      <c r="A513" s="28">
        <v>45036</v>
      </c>
      <c r="B513" s="56" t="s">
        <v>126</v>
      </c>
      <c r="C513" s="56" t="s">
        <v>29</v>
      </c>
      <c r="D513" s="59">
        <v>3</v>
      </c>
      <c r="E513" s="59">
        <v>199</v>
      </c>
      <c r="F513" s="59">
        <v>597</v>
      </c>
    </row>
    <row r="514" spans="1:6" x14ac:dyDescent="0.25">
      <c r="A514" s="29">
        <v>45036</v>
      </c>
      <c r="B514" s="57" t="s">
        <v>117</v>
      </c>
      <c r="C514" s="57" t="s">
        <v>40</v>
      </c>
      <c r="D514" s="60">
        <v>2</v>
      </c>
      <c r="E514" s="60">
        <v>352</v>
      </c>
      <c r="F514" s="60">
        <v>704</v>
      </c>
    </row>
    <row r="515" spans="1:6" x14ac:dyDescent="0.25">
      <c r="A515" s="28">
        <v>45036</v>
      </c>
      <c r="B515" s="56" t="s">
        <v>31</v>
      </c>
      <c r="C515" s="56" t="s">
        <v>44</v>
      </c>
      <c r="D515" s="59">
        <v>3</v>
      </c>
      <c r="E515" s="59">
        <v>167</v>
      </c>
      <c r="F515" s="59">
        <v>501</v>
      </c>
    </row>
    <row r="516" spans="1:6" x14ac:dyDescent="0.25">
      <c r="A516" s="29">
        <v>45037</v>
      </c>
      <c r="B516" s="57" t="s">
        <v>52</v>
      </c>
      <c r="C516" s="57" t="s">
        <v>24</v>
      </c>
      <c r="D516" s="60">
        <v>2</v>
      </c>
      <c r="E516" s="60">
        <v>238</v>
      </c>
      <c r="F516" s="60">
        <v>476</v>
      </c>
    </row>
    <row r="517" spans="1:6" x14ac:dyDescent="0.25">
      <c r="A517" s="28">
        <v>45037</v>
      </c>
      <c r="B517" s="56" t="s">
        <v>117</v>
      </c>
      <c r="C517" s="56" t="s">
        <v>27</v>
      </c>
      <c r="D517" s="59">
        <v>14</v>
      </c>
      <c r="E517" s="59">
        <v>444</v>
      </c>
      <c r="F517" s="59">
        <v>6216</v>
      </c>
    </row>
    <row r="518" spans="1:6" x14ac:dyDescent="0.25">
      <c r="A518" s="29">
        <v>45038</v>
      </c>
      <c r="B518" s="57" t="s">
        <v>105</v>
      </c>
      <c r="C518" s="57" t="s">
        <v>35</v>
      </c>
      <c r="D518" s="60">
        <v>2</v>
      </c>
      <c r="E518" s="60">
        <v>481</v>
      </c>
      <c r="F518" s="60">
        <v>962</v>
      </c>
    </row>
    <row r="519" spans="1:6" x14ac:dyDescent="0.25">
      <c r="A519" s="28">
        <v>45038</v>
      </c>
      <c r="B519" s="56" t="s">
        <v>71</v>
      </c>
      <c r="C519" s="56" t="s">
        <v>44</v>
      </c>
      <c r="D519" s="59">
        <v>3</v>
      </c>
      <c r="E519" s="59">
        <v>301</v>
      </c>
      <c r="F519" s="59">
        <v>903</v>
      </c>
    </row>
    <row r="520" spans="1:6" x14ac:dyDescent="0.25">
      <c r="A520" s="29">
        <v>45038</v>
      </c>
      <c r="B520" s="57" t="s">
        <v>63</v>
      </c>
      <c r="C520" s="57" t="s">
        <v>46</v>
      </c>
      <c r="D520" s="60">
        <v>2</v>
      </c>
      <c r="E520" s="60">
        <v>243</v>
      </c>
      <c r="F520" s="60">
        <v>486</v>
      </c>
    </row>
    <row r="521" spans="1:6" x14ac:dyDescent="0.25">
      <c r="A521" s="28">
        <v>45038</v>
      </c>
      <c r="B521" s="56" t="s">
        <v>77</v>
      </c>
      <c r="C521" s="56" t="s">
        <v>14</v>
      </c>
      <c r="D521" s="59">
        <v>2</v>
      </c>
      <c r="E521" s="59">
        <v>314</v>
      </c>
      <c r="F521" s="59">
        <v>628</v>
      </c>
    </row>
    <row r="522" spans="1:6" x14ac:dyDescent="0.25">
      <c r="A522" s="29">
        <v>45038</v>
      </c>
      <c r="B522" s="57" t="s">
        <v>49</v>
      </c>
      <c r="C522" s="57" t="s">
        <v>44</v>
      </c>
      <c r="D522" s="60">
        <v>3</v>
      </c>
      <c r="E522" s="60">
        <v>277</v>
      </c>
      <c r="F522" s="60">
        <v>831</v>
      </c>
    </row>
    <row r="523" spans="1:6" x14ac:dyDescent="0.25">
      <c r="A523" s="28">
        <v>45039</v>
      </c>
      <c r="B523" s="56" t="s">
        <v>63</v>
      </c>
      <c r="C523" s="56" t="s">
        <v>37</v>
      </c>
      <c r="D523" s="59">
        <v>1</v>
      </c>
      <c r="E523" s="59">
        <v>164</v>
      </c>
      <c r="F523" s="59">
        <v>164</v>
      </c>
    </row>
    <row r="524" spans="1:6" x14ac:dyDescent="0.25">
      <c r="A524" s="29">
        <v>45039</v>
      </c>
      <c r="B524" s="57" t="s">
        <v>63</v>
      </c>
      <c r="C524" s="57" t="s">
        <v>27</v>
      </c>
      <c r="D524" s="60">
        <v>1</v>
      </c>
      <c r="E524" s="60">
        <v>208</v>
      </c>
      <c r="F524" s="60">
        <v>208</v>
      </c>
    </row>
    <row r="525" spans="1:6" x14ac:dyDescent="0.25">
      <c r="A525" s="28">
        <v>45039</v>
      </c>
      <c r="B525" s="56" t="s">
        <v>137</v>
      </c>
      <c r="C525" s="56" t="s">
        <v>10</v>
      </c>
      <c r="D525" s="59">
        <v>1</v>
      </c>
      <c r="E525" s="59">
        <v>162</v>
      </c>
      <c r="F525" s="59">
        <v>162</v>
      </c>
    </row>
    <row r="526" spans="1:6" x14ac:dyDescent="0.25">
      <c r="A526" s="29">
        <v>45039</v>
      </c>
      <c r="B526" s="57" t="s">
        <v>141</v>
      </c>
      <c r="C526" s="57" t="s">
        <v>37</v>
      </c>
      <c r="D526" s="60">
        <v>3</v>
      </c>
      <c r="E526" s="60">
        <v>196</v>
      </c>
      <c r="F526" s="60">
        <v>588</v>
      </c>
    </row>
    <row r="527" spans="1:6" x14ac:dyDescent="0.25">
      <c r="A527" s="28">
        <v>45039</v>
      </c>
      <c r="B527" s="56" t="s">
        <v>94</v>
      </c>
      <c r="C527" s="56" t="s">
        <v>44</v>
      </c>
      <c r="D527" s="59">
        <v>14</v>
      </c>
      <c r="E527" s="59">
        <v>285</v>
      </c>
      <c r="F527" s="59">
        <v>3990</v>
      </c>
    </row>
    <row r="528" spans="1:6" x14ac:dyDescent="0.25">
      <c r="A528" s="29">
        <v>45039</v>
      </c>
      <c r="B528" s="57" t="s">
        <v>39</v>
      </c>
      <c r="C528" s="57" t="s">
        <v>44</v>
      </c>
      <c r="D528" s="60">
        <v>2</v>
      </c>
      <c r="E528" s="60">
        <v>113</v>
      </c>
      <c r="F528" s="60">
        <v>226</v>
      </c>
    </row>
    <row r="529" spans="1:6" x14ac:dyDescent="0.25">
      <c r="A529" s="28">
        <v>45039</v>
      </c>
      <c r="B529" s="56" t="s">
        <v>115</v>
      </c>
      <c r="C529" s="56" t="s">
        <v>37</v>
      </c>
      <c r="D529" s="59">
        <v>3</v>
      </c>
      <c r="E529" s="59">
        <v>107</v>
      </c>
      <c r="F529" s="59">
        <v>321</v>
      </c>
    </row>
    <row r="530" spans="1:6" x14ac:dyDescent="0.25">
      <c r="A530" s="29">
        <v>45040</v>
      </c>
      <c r="B530" s="57" t="s">
        <v>105</v>
      </c>
      <c r="C530" s="57" t="s">
        <v>40</v>
      </c>
      <c r="D530" s="60">
        <v>2</v>
      </c>
      <c r="E530" s="60">
        <v>407</v>
      </c>
      <c r="F530" s="60">
        <v>814</v>
      </c>
    </row>
    <row r="531" spans="1:6" x14ac:dyDescent="0.25">
      <c r="A531" s="28">
        <v>45040</v>
      </c>
      <c r="B531" s="56" t="s">
        <v>34</v>
      </c>
      <c r="C531" s="56" t="s">
        <v>46</v>
      </c>
      <c r="D531" s="59">
        <v>1</v>
      </c>
      <c r="E531" s="59">
        <v>447</v>
      </c>
      <c r="F531" s="59">
        <v>447</v>
      </c>
    </row>
    <row r="532" spans="1:6" x14ac:dyDescent="0.25">
      <c r="A532" s="29">
        <v>45040</v>
      </c>
      <c r="B532" s="57" t="s">
        <v>71</v>
      </c>
      <c r="C532" s="57" t="s">
        <v>27</v>
      </c>
      <c r="D532" s="60">
        <v>1</v>
      </c>
      <c r="E532" s="60">
        <v>121</v>
      </c>
      <c r="F532" s="60">
        <v>121</v>
      </c>
    </row>
    <row r="533" spans="1:6" x14ac:dyDescent="0.25">
      <c r="A533" s="28">
        <v>45041</v>
      </c>
      <c r="B533" s="56" t="s">
        <v>100</v>
      </c>
      <c r="C533" s="56" t="s">
        <v>32</v>
      </c>
      <c r="D533" s="59">
        <v>1</v>
      </c>
      <c r="E533" s="59">
        <v>459</v>
      </c>
      <c r="F533" s="59">
        <v>459</v>
      </c>
    </row>
    <row r="534" spans="1:6" x14ac:dyDescent="0.25">
      <c r="A534" s="29">
        <v>45041</v>
      </c>
      <c r="B534" s="57" t="s">
        <v>124</v>
      </c>
      <c r="C534" s="57" t="s">
        <v>32</v>
      </c>
      <c r="D534" s="60">
        <v>1</v>
      </c>
      <c r="E534" s="60">
        <v>287</v>
      </c>
      <c r="F534" s="60">
        <v>287</v>
      </c>
    </row>
    <row r="535" spans="1:6" x14ac:dyDescent="0.25">
      <c r="A535" s="28">
        <v>45041</v>
      </c>
      <c r="B535" s="56" t="s">
        <v>42</v>
      </c>
      <c r="C535" s="56" t="s">
        <v>24</v>
      </c>
      <c r="D535" s="59">
        <v>3</v>
      </c>
      <c r="E535" s="59">
        <v>368</v>
      </c>
      <c r="F535" s="59">
        <v>1104</v>
      </c>
    </row>
    <row r="536" spans="1:6" x14ac:dyDescent="0.25">
      <c r="A536" s="29">
        <v>45041</v>
      </c>
      <c r="B536" s="57" t="s">
        <v>63</v>
      </c>
      <c r="C536" s="57" t="s">
        <v>27</v>
      </c>
      <c r="D536" s="60">
        <v>3</v>
      </c>
      <c r="E536" s="60">
        <v>106</v>
      </c>
      <c r="F536" s="60">
        <v>318</v>
      </c>
    </row>
    <row r="537" spans="1:6" x14ac:dyDescent="0.25">
      <c r="A537" s="28">
        <v>45042</v>
      </c>
      <c r="B537" s="56" t="s">
        <v>150</v>
      </c>
      <c r="C537" s="56" t="s">
        <v>32</v>
      </c>
      <c r="D537" s="59">
        <v>2</v>
      </c>
      <c r="E537" s="59">
        <v>497</v>
      </c>
      <c r="F537" s="59">
        <v>994</v>
      </c>
    </row>
    <row r="538" spans="1:6" x14ac:dyDescent="0.25">
      <c r="A538" s="29">
        <v>45042</v>
      </c>
      <c r="B538" s="57" t="s">
        <v>99</v>
      </c>
      <c r="C538" s="57" t="s">
        <v>29</v>
      </c>
      <c r="D538" s="60">
        <v>19</v>
      </c>
      <c r="E538" s="60">
        <v>337</v>
      </c>
      <c r="F538" s="60">
        <v>6403</v>
      </c>
    </row>
    <row r="539" spans="1:6" x14ac:dyDescent="0.25">
      <c r="A539" s="28">
        <v>45042</v>
      </c>
      <c r="B539" s="56" t="s">
        <v>100</v>
      </c>
      <c r="C539" s="56" t="s">
        <v>46</v>
      </c>
      <c r="D539" s="59">
        <v>3</v>
      </c>
      <c r="E539" s="59">
        <v>206</v>
      </c>
      <c r="F539" s="59">
        <v>618</v>
      </c>
    </row>
    <row r="540" spans="1:6" x14ac:dyDescent="0.25">
      <c r="A540" s="29">
        <v>45042</v>
      </c>
      <c r="B540" s="57" t="s">
        <v>77</v>
      </c>
      <c r="C540" s="57" t="s">
        <v>46</v>
      </c>
      <c r="D540" s="60">
        <v>2</v>
      </c>
      <c r="E540" s="60">
        <v>286</v>
      </c>
      <c r="F540" s="60">
        <v>572</v>
      </c>
    </row>
    <row r="541" spans="1:6" x14ac:dyDescent="0.25">
      <c r="A541" s="28">
        <v>45042</v>
      </c>
      <c r="B541" s="56" t="s">
        <v>76</v>
      </c>
      <c r="C541" s="56" t="s">
        <v>40</v>
      </c>
      <c r="D541" s="59">
        <v>3</v>
      </c>
      <c r="E541" s="59">
        <v>357</v>
      </c>
      <c r="F541" s="59">
        <v>1071</v>
      </c>
    </row>
    <row r="542" spans="1:6" x14ac:dyDescent="0.25">
      <c r="A542" s="29">
        <v>45042</v>
      </c>
      <c r="B542" s="57" t="s">
        <v>63</v>
      </c>
      <c r="C542" s="57" t="s">
        <v>46</v>
      </c>
      <c r="D542" s="60">
        <v>1</v>
      </c>
      <c r="E542" s="60">
        <v>163</v>
      </c>
      <c r="F542" s="60">
        <v>163</v>
      </c>
    </row>
    <row r="543" spans="1:6" x14ac:dyDescent="0.25">
      <c r="A543" s="28">
        <v>45042</v>
      </c>
      <c r="B543" s="56" t="s">
        <v>48</v>
      </c>
      <c r="C543" s="56" t="s">
        <v>37</v>
      </c>
      <c r="D543" s="59">
        <v>4</v>
      </c>
      <c r="E543" s="59">
        <v>469</v>
      </c>
      <c r="F543" s="59">
        <v>1876</v>
      </c>
    </row>
    <row r="544" spans="1:6" x14ac:dyDescent="0.25">
      <c r="A544" s="29">
        <v>45043</v>
      </c>
      <c r="B544" s="57" t="s">
        <v>162</v>
      </c>
      <c r="C544" s="57" t="s">
        <v>40</v>
      </c>
      <c r="D544" s="60">
        <v>1</v>
      </c>
      <c r="E544" s="60">
        <v>287</v>
      </c>
      <c r="F544" s="60">
        <v>287</v>
      </c>
    </row>
    <row r="545" spans="1:6" x14ac:dyDescent="0.25">
      <c r="A545" s="28">
        <v>45043</v>
      </c>
      <c r="B545" s="56" t="s">
        <v>92</v>
      </c>
      <c r="C545" s="56" t="s">
        <v>24</v>
      </c>
      <c r="D545" s="59">
        <v>1</v>
      </c>
      <c r="E545" s="59">
        <v>299</v>
      </c>
      <c r="F545" s="59">
        <v>299</v>
      </c>
    </row>
    <row r="546" spans="1:6" x14ac:dyDescent="0.25">
      <c r="A546" s="29">
        <v>45043</v>
      </c>
      <c r="B546" s="57" t="s">
        <v>147</v>
      </c>
      <c r="C546" s="57" t="s">
        <v>37</v>
      </c>
      <c r="D546" s="60">
        <v>19</v>
      </c>
      <c r="E546" s="60">
        <v>329</v>
      </c>
      <c r="F546" s="60">
        <v>6251</v>
      </c>
    </row>
    <row r="547" spans="1:6" x14ac:dyDescent="0.25">
      <c r="A547" s="28">
        <v>45043</v>
      </c>
      <c r="B547" s="56" t="s">
        <v>181</v>
      </c>
      <c r="C547" s="56" t="s">
        <v>32</v>
      </c>
      <c r="D547" s="59">
        <v>2</v>
      </c>
      <c r="E547" s="59">
        <v>266</v>
      </c>
      <c r="F547" s="59">
        <v>532</v>
      </c>
    </row>
    <row r="548" spans="1:6" x14ac:dyDescent="0.25">
      <c r="A548" s="29">
        <v>45043</v>
      </c>
      <c r="B548" s="57" t="s">
        <v>99</v>
      </c>
      <c r="C548" s="57" t="s">
        <v>32</v>
      </c>
      <c r="D548" s="60">
        <v>3</v>
      </c>
      <c r="E548" s="60">
        <v>434</v>
      </c>
      <c r="F548" s="60">
        <v>1302</v>
      </c>
    </row>
    <row r="549" spans="1:6" x14ac:dyDescent="0.25">
      <c r="A549" s="28">
        <v>45043</v>
      </c>
      <c r="B549" s="56" t="s">
        <v>159</v>
      </c>
      <c r="C549" s="56" t="s">
        <v>44</v>
      </c>
      <c r="D549" s="59">
        <v>1</v>
      </c>
      <c r="E549" s="59">
        <v>448</v>
      </c>
      <c r="F549" s="59">
        <v>448</v>
      </c>
    </row>
    <row r="550" spans="1:6" x14ac:dyDescent="0.25">
      <c r="A550" s="29">
        <v>45044</v>
      </c>
      <c r="B550" s="57" t="s">
        <v>59</v>
      </c>
      <c r="C550" s="57" t="s">
        <v>40</v>
      </c>
      <c r="D550" s="60">
        <v>3</v>
      </c>
      <c r="E550" s="60">
        <v>250</v>
      </c>
      <c r="F550" s="60">
        <v>750</v>
      </c>
    </row>
    <row r="551" spans="1:6" x14ac:dyDescent="0.25">
      <c r="A551" s="28">
        <v>45044</v>
      </c>
      <c r="B551" s="56" t="s">
        <v>63</v>
      </c>
      <c r="C551" s="56" t="s">
        <v>40</v>
      </c>
      <c r="D551" s="59">
        <v>3</v>
      </c>
      <c r="E551" s="59">
        <v>405</v>
      </c>
      <c r="F551" s="59">
        <v>1215</v>
      </c>
    </row>
    <row r="552" spans="1:6" x14ac:dyDescent="0.25">
      <c r="A552" s="29">
        <v>45044</v>
      </c>
      <c r="B552" s="57" t="s">
        <v>59</v>
      </c>
      <c r="C552" s="57" t="s">
        <v>40</v>
      </c>
      <c r="D552" s="60">
        <v>2</v>
      </c>
      <c r="E552" s="60">
        <v>197</v>
      </c>
      <c r="F552" s="60">
        <v>394</v>
      </c>
    </row>
    <row r="553" spans="1:6" x14ac:dyDescent="0.25">
      <c r="A553" s="28">
        <v>45044</v>
      </c>
      <c r="B553" s="56" t="s">
        <v>55</v>
      </c>
      <c r="C553" s="56" t="s">
        <v>35</v>
      </c>
      <c r="D553" s="59">
        <v>3</v>
      </c>
      <c r="E553" s="59">
        <v>367</v>
      </c>
      <c r="F553" s="59">
        <v>1101</v>
      </c>
    </row>
    <row r="554" spans="1:6" x14ac:dyDescent="0.25">
      <c r="A554" s="29">
        <v>45044</v>
      </c>
      <c r="B554" s="57" t="s">
        <v>83</v>
      </c>
      <c r="C554" s="57" t="s">
        <v>32</v>
      </c>
      <c r="D554" s="60">
        <v>1</v>
      </c>
      <c r="E554" s="60">
        <v>261</v>
      </c>
      <c r="F554" s="60">
        <v>261</v>
      </c>
    </row>
    <row r="555" spans="1:6" x14ac:dyDescent="0.25">
      <c r="A555" s="28">
        <v>45044</v>
      </c>
      <c r="B555" s="56" t="s">
        <v>139</v>
      </c>
      <c r="C555" s="56" t="s">
        <v>46</v>
      </c>
      <c r="D555" s="59">
        <v>1</v>
      </c>
      <c r="E555" s="59">
        <v>173</v>
      </c>
      <c r="F555" s="59">
        <v>173</v>
      </c>
    </row>
    <row r="556" spans="1:6" x14ac:dyDescent="0.25">
      <c r="A556" s="29">
        <v>45044</v>
      </c>
      <c r="B556" s="57" t="s">
        <v>55</v>
      </c>
      <c r="C556" s="57" t="s">
        <v>37</v>
      </c>
      <c r="D556" s="60">
        <v>1</v>
      </c>
      <c r="E556" s="60">
        <v>103</v>
      </c>
      <c r="F556" s="60">
        <v>103</v>
      </c>
    </row>
    <row r="557" spans="1:6" x14ac:dyDescent="0.25">
      <c r="A557" s="28">
        <v>45045</v>
      </c>
      <c r="B557" s="56" t="s">
        <v>184</v>
      </c>
      <c r="C557" s="56" t="s">
        <v>27</v>
      </c>
      <c r="D557" s="59">
        <v>2</v>
      </c>
      <c r="E557" s="59">
        <v>491</v>
      </c>
      <c r="F557" s="59">
        <v>982</v>
      </c>
    </row>
    <row r="558" spans="1:6" x14ac:dyDescent="0.25">
      <c r="A558" s="29">
        <v>45045</v>
      </c>
      <c r="B558" s="57" t="s">
        <v>61</v>
      </c>
      <c r="C558" s="57" t="s">
        <v>40</v>
      </c>
      <c r="D558" s="60">
        <v>2</v>
      </c>
      <c r="E558" s="60">
        <v>273</v>
      </c>
      <c r="F558" s="60">
        <v>546</v>
      </c>
    </row>
    <row r="559" spans="1:6" x14ac:dyDescent="0.25">
      <c r="A559" s="28">
        <v>45045</v>
      </c>
      <c r="B559" s="56" t="s">
        <v>83</v>
      </c>
      <c r="C559" s="56" t="s">
        <v>37</v>
      </c>
      <c r="D559" s="59">
        <v>1</v>
      </c>
      <c r="E559" s="59">
        <v>227</v>
      </c>
      <c r="F559" s="59">
        <v>227</v>
      </c>
    </row>
    <row r="560" spans="1:6" x14ac:dyDescent="0.25">
      <c r="A560" s="29">
        <v>45045</v>
      </c>
      <c r="B560" s="57" t="s">
        <v>42</v>
      </c>
      <c r="C560" s="57" t="s">
        <v>46</v>
      </c>
      <c r="D560" s="60">
        <v>4</v>
      </c>
      <c r="E560" s="60">
        <v>458</v>
      </c>
      <c r="F560" s="60">
        <v>1832</v>
      </c>
    </row>
    <row r="561" spans="1:6" x14ac:dyDescent="0.25">
      <c r="A561" s="28">
        <v>45045</v>
      </c>
      <c r="B561" s="56" t="s">
        <v>59</v>
      </c>
      <c r="C561" s="56" t="s">
        <v>24</v>
      </c>
      <c r="D561" s="59">
        <v>2</v>
      </c>
      <c r="E561" s="59">
        <v>319</v>
      </c>
      <c r="F561" s="59">
        <v>638</v>
      </c>
    </row>
    <row r="562" spans="1:6" x14ac:dyDescent="0.25">
      <c r="A562" s="29">
        <v>45046</v>
      </c>
      <c r="B562" s="57" t="s">
        <v>17</v>
      </c>
      <c r="C562" s="57" t="s">
        <v>24</v>
      </c>
      <c r="D562" s="60">
        <v>1</v>
      </c>
      <c r="E562" s="60">
        <v>459</v>
      </c>
      <c r="F562" s="60">
        <v>459</v>
      </c>
    </row>
    <row r="563" spans="1:6" x14ac:dyDescent="0.25">
      <c r="A563" s="28">
        <v>45046</v>
      </c>
      <c r="B563" s="56" t="s">
        <v>83</v>
      </c>
      <c r="C563" s="56" t="s">
        <v>37</v>
      </c>
      <c r="D563" s="59">
        <v>2</v>
      </c>
      <c r="E563" s="59">
        <v>482</v>
      </c>
      <c r="F563" s="59">
        <v>964</v>
      </c>
    </row>
    <row r="564" spans="1:6" x14ac:dyDescent="0.25">
      <c r="A564" s="29">
        <v>45046</v>
      </c>
      <c r="B564" s="57" t="s">
        <v>124</v>
      </c>
      <c r="C564" s="57" t="s">
        <v>27</v>
      </c>
      <c r="D564" s="60">
        <v>3</v>
      </c>
      <c r="E564" s="60">
        <v>178</v>
      </c>
      <c r="F564" s="60">
        <v>534</v>
      </c>
    </row>
    <row r="565" spans="1:6" x14ac:dyDescent="0.25">
      <c r="A565" s="28">
        <v>45046</v>
      </c>
      <c r="B565" s="56" t="s">
        <v>94</v>
      </c>
      <c r="C565" s="56" t="s">
        <v>46</v>
      </c>
      <c r="D565" s="59">
        <v>3</v>
      </c>
      <c r="E565" s="59">
        <v>179</v>
      </c>
      <c r="F565" s="59">
        <v>537</v>
      </c>
    </row>
    <row r="566" spans="1:6" x14ac:dyDescent="0.25">
      <c r="A566" s="29">
        <v>45046</v>
      </c>
      <c r="B566" s="57" t="s">
        <v>20</v>
      </c>
      <c r="C566" s="57" t="s">
        <v>24</v>
      </c>
      <c r="D566" s="60">
        <v>3</v>
      </c>
      <c r="E566" s="60">
        <v>255</v>
      </c>
      <c r="F566" s="60">
        <v>765</v>
      </c>
    </row>
    <row r="567" spans="1:6" x14ac:dyDescent="0.25">
      <c r="A567" s="28">
        <v>45046</v>
      </c>
      <c r="B567" s="56" t="s">
        <v>55</v>
      </c>
      <c r="C567" s="56" t="s">
        <v>24</v>
      </c>
      <c r="D567" s="59">
        <v>14</v>
      </c>
      <c r="E567" s="59">
        <v>417</v>
      </c>
      <c r="F567" s="59">
        <v>5838</v>
      </c>
    </row>
    <row r="568" spans="1:6" x14ac:dyDescent="0.25">
      <c r="A568" s="29">
        <v>45046</v>
      </c>
      <c r="B568" s="57" t="s">
        <v>124</v>
      </c>
      <c r="C568" s="57" t="s">
        <v>10</v>
      </c>
      <c r="D568" s="60">
        <v>3</v>
      </c>
      <c r="E568" s="60">
        <v>425</v>
      </c>
      <c r="F568" s="60">
        <v>1275</v>
      </c>
    </row>
    <row r="569" spans="1:6" x14ac:dyDescent="0.25">
      <c r="A569" s="28">
        <v>45046</v>
      </c>
      <c r="B569" s="56" t="s">
        <v>63</v>
      </c>
      <c r="C569" s="56" t="s">
        <v>27</v>
      </c>
      <c r="D569" s="59">
        <v>1</v>
      </c>
      <c r="E569" s="59">
        <v>249</v>
      </c>
      <c r="F569" s="59">
        <v>249</v>
      </c>
    </row>
    <row r="570" spans="1:6" x14ac:dyDescent="0.25">
      <c r="A570" s="29">
        <v>45046</v>
      </c>
      <c r="B570" s="57" t="s">
        <v>9</v>
      </c>
      <c r="C570" s="57" t="s">
        <v>27</v>
      </c>
      <c r="D570" s="60">
        <v>2</v>
      </c>
      <c r="E570" s="60">
        <v>295</v>
      </c>
      <c r="F570" s="60">
        <v>590</v>
      </c>
    </row>
    <row r="571" spans="1:6" x14ac:dyDescent="0.25">
      <c r="A571" s="28">
        <v>45046</v>
      </c>
      <c r="B571" s="56" t="s">
        <v>13</v>
      </c>
      <c r="C571" s="56" t="s">
        <v>46</v>
      </c>
      <c r="D571" s="59">
        <v>3</v>
      </c>
      <c r="E571" s="59">
        <v>369</v>
      </c>
      <c r="F571" s="59">
        <v>1107</v>
      </c>
    </row>
    <row r="572" spans="1:6" x14ac:dyDescent="0.25">
      <c r="A572" s="29">
        <v>45047</v>
      </c>
      <c r="B572" s="57" t="s">
        <v>112</v>
      </c>
      <c r="C572" s="57" t="s">
        <v>37</v>
      </c>
      <c r="D572" s="60">
        <v>2</v>
      </c>
      <c r="E572" s="60">
        <v>147</v>
      </c>
      <c r="F572" s="60">
        <v>294</v>
      </c>
    </row>
    <row r="573" spans="1:6" x14ac:dyDescent="0.25">
      <c r="A573" s="28">
        <v>45047</v>
      </c>
      <c r="B573" s="56" t="s">
        <v>71</v>
      </c>
      <c r="C573" s="56" t="s">
        <v>27</v>
      </c>
      <c r="D573" s="59">
        <v>3</v>
      </c>
      <c r="E573" s="59">
        <v>195</v>
      </c>
      <c r="F573" s="59">
        <v>585</v>
      </c>
    </row>
    <row r="574" spans="1:6" x14ac:dyDescent="0.25">
      <c r="A574" s="29">
        <v>45047</v>
      </c>
      <c r="B574" s="57" t="s">
        <v>80</v>
      </c>
      <c r="C574" s="57" t="s">
        <v>32</v>
      </c>
      <c r="D574" s="60">
        <v>3</v>
      </c>
      <c r="E574" s="60">
        <v>412</v>
      </c>
      <c r="F574" s="60">
        <v>1236</v>
      </c>
    </row>
    <row r="575" spans="1:6" x14ac:dyDescent="0.25">
      <c r="A575" s="28">
        <v>45047</v>
      </c>
      <c r="B575" s="56" t="s">
        <v>66</v>
      </c>
      <c r="C575" s="56" t="s">
        <v>46</v>
      </c>
      <c r="D575" s="59">
        <v>3</v>
      </c>
      <c r="E575" s="59">
        <v>144</v>
      </c>
      <c r="F575" s="59">
        <v>432</v>
      </c>
    </row>
    <row r="576" spans="1:6" x14ac:dyDescent="0.25">
      <c r="A576" s="29">
        <v>45047</v>
      </c>
      <c r="B576" s="57" t="s">
        <v>77</v>
      </c>
      <c r="C576" s="57" t="s">
        <v>40</v>
      </c>
      <c r="D576" s="60">
        <v>2</v>
      </c>
      <c r="E576" s="60">
        <v>137</v>
      </c>
      <c r="F576" s="60">
        <v>274</v>
      </c>
    </row>
    <row r="577" spans="1:6" x14ac:dyDescent="0.25">
      <c r="A577" s="28">
        <v>45047</v>
      </c>
      <c r="B577" s="56" t="s">
        <v>55</v>
      </c>
      <c r="C577" s="56" t="s">
        <v>29</v>
      </c>
      <c r="D577" s="59">
        <v>11</v>
      </c>
      <c r="E577" s="59">
        <v>451</v>
      </c>
      <c r="F577" s="59">
        <v>4961</v>
      </c>
    </row>
    <row r="578" spans="1:6" x14ac:dyDescent="0.25">
      <c r="A578" s="29">
        <v>45047</v>
      </c>
      <c r="B578" s="57" t="s">
        <v>134</v>
      </c>
      <c r="C578" s="57" t="s">
        <v>10</v>
      </c>
      <c r="D578" s="60">
        <v>3</v>
      </c>
      <c r="E578" s="60">
        <v>225</v>
      </c>
      <c r="F578" s="60">
        <v>675</v>
      </c>
    </row>
    <row r="579" spans="1:6" x14ac:dyDescent="0.25">
      <c r="A579" s="28">
        <v>45048</v>
      </c>
      <c r="B579" s="56" t="s">
        <v>99</v>
      </c>
      <c r="C579" s="56" t="s">
        <v>37</v>
      </c>
      <c r="D579" s="59">
        <v>1</v>
      </c>
      <c r="E579" s="59">
        <v>342</v>
      </c>
      <c r="F579" s="59">
        <v>342</v>
      </c>
    </row>
    <row r="580" spans="1:6" x14ac:dyDescent="0.25">
      <c r="A580" s="29">
        <v>45048</v>
      </c>
      <c r="B580" s="57" t="s">
        <v>96</v>
      </c>
      <c r="C580" s="57" t="s">
        <v>37</v>
      </c>
      <c r="D580" s="60">
        <v>1</v>
      </c>
      <c r="E580" s="60">
        <v>347</v>
      </c>
      <c r="F580" s="60">
        <v>347</v>
      </c>
    </row>
    <row r="581" spans="1:6" x14ac:dyDescent="0.25">
      <c r="A581" s="28">
        <v>45048</v>
      </c>
      <c r="B581" s="56" t="s">
        <v>99</v>
      </c>
      <c r="C581" s="56" t="s">
        <v>37</v>
      </c>
      <c r="D581" s="59">
        <v>3</v>
      </c>
      <c r="E581" s="59">
        <v>489</v>
      </c>
      <c r="F581" s="59">
        <v>1467</v>
      </c>
    </row>
    <row r="582" spans="1:6" x14ac:dyDescent="0.25">
      <c r="A582" s="29">
        <v>45048</v>
      </c>
      <c r="B582" s="57" t="s">
        <v>126</v>
      </c>
      <c r="C582" s="57" t="s">
        <v>37</v>
      </c>
      <c r="D582" s="60">
        <v>12</v>
      </c>
      <c r="E582" s="60">
        <v>201</v>
      </c>
      <c r="F582" s="60">
        <v>2412</v>
      </c>
    </row>
    <row r="583" spans="1:6" x14ac:dyDescent="0.25">
      <c r="A583" s="28">
        <v>45049</v>
      </c>
      <c r="B583" s="56" t="s">
        <v>134</v>
      </c>
      <c r="C583" s="56" t="s">
        <v>10</v>
      </c>
      <c r="D583" s="59">
        <v>2</v>
      </c>
      <c r="E583" s="59">
        <v>481</v>
      </c>
      <c r="F583" s="59">
        <v>962</v>
      </c>
    </row>
    <row r="584" spans="1:6" x14ac:dyDescent="0.25">
      <c r="A584" s="29">
        <v>45049</v>
      </c>
      <c r="B584" s="57" t="s">
        <v>67</v>
      </c>
      <c r="C584" s="57" t="s">
        <v>27</v>
      </c>
      <c r="D584" s="60">
        <v>2</v>
      </c>
      <c r="E584" s="60">
        <v>169</v>
      </c>
      <c r="F584" s="60">
        <v>338</v>
      </c>
    </row>
    <row r="585" spans="1:6" x14ac:dyDescent="0.25">
      <c r="A585" s="28">
        <v>45049</v>
      </c>
      <c r="B585" s="56" t="s">
        <v>181</v>
      </c>
      <c r="C585" s="56" t="s">
        <v>29</v>
      </c>
      <c r="D585" s="59">
        <v>3</v>
      </c>
      <c r="E585" s="59">
        <v>129</v>
      </c>
      <c r="F585" s="59">
        <v>387</v>
      </c>
    </row>
    <row r="586" spans="1:6" x14ac:dyDescent="0.25">
      <c r="A586" s="29">
        <v>45049</v>
      </c>
      <c r="B586" s="57" t="s">
        <v>43</v>
      </c>
      <c r="C586" s="57" t="s">
        <v>40</v>
      </c>
      <c r="D586" s="60">
        <v>1</v>
      </c>
      <c r="E586" s="60">
        <v>112</v>
      </c>
      <c r="F586" s="60">
        <v>112</v>
      </c>
    </row>
    <row r="587" spans="1:6" x14ac:dyDescent="0.25">
      <c r="A587" s="28">
        <v>45049</v>
      </c>
      <c r="B587" s="56" t="s">
        <v>61</v>
      </c>
      <c r="C587" s="56" t="s">
        <v>44</v>
      </c>
      <c r="D587" s="59">
        <v>2</v>
      </c>
      <c r="E587" s="59">
        <v>219</v>
      </c>
      <c r="F587" s="59">
        <v>438</v>
      </c>
    </row>
    <row r="588" spans="1:6" x14ac:dyDescent="0.25">
      <c r="A588" s="29">
        <v>45049</v>
      </c>
      <c r="B588" s="57" t="s">
        <v>9</v>
      </c>
      <c r="C588" s="57" t="s">
        <v>44</v>
      </c>
      <c r="D588" s="60">
        <v>1</v>
      </c>
      <c r="E588" s="60">
        <v>465</v>
      </c>
      <c r="F588" s="60">
        <v>465</v>
      </c>
    </row>
    <row r="589" spans="1:6" x14ac:dyDescent="0.25">
      <c r="A589" s="28">
        <v>45050</v>
      </c>
      <c r="B589" s="56" t="s">
        <v>109</v>
      </c>
      <c r="C589" s="56" t="s">
        <v>44</v>
      </c>
      <c r="D589" s="59">
        <v>2</v>
      </c>
      <c r="E589" s="59">
        <v>482</v>
      </c>
      <c r="F589" s="59">
        <v>964</v>
      </c>
    </row>
    <row r="590" spans="1:6" x14ac:dyDescent="0.25">
      <c r="A590" s="29">
        <v>45050</v>
      </c>
      <c r="B590" s="57" t="s">
        <v>128</v>
      </c>
      <c r="C590" s="57" t="s">
        <v>37</v>
      </c>
      <c r="D590" s="60">
        <v>3</v>
      </c>
      <c r="E590" s="60">
        <v>238</v>
      </c>
      <c r="F590" s="60">
        <v>714</v>
      </c>
    </row>
    <row r="591" spans="1:6" x14ac:dyDescent="0.25">
      <c r="A591" s="28">
        <v>45050</v>
      </c>
      <c r="B591" s="56" t="s">
        <v>72</v>
      </c>
      <c r="C591" s="56" t="s">
        <v>37</v>
      </c>
      <c r="D591" s="59">
        <v>2</v>
      </c>
      <c r="E591" s="59">
        <v>370</v>
      </c>
      <c r="F591" s="59">
        <v>740</v>
      </c>
    </row>
    <row r="592" spans="1:6" x14ac:dyDescent="0.25">
      <c r="A592" s="29">
        <v>45050</v>
      </c>
      <c r="B592" s="57" t="s">
        <v>184</v>
      </c>
      <c r="C592" s="57" t="s">
        <v>37</v>
      </c>
      <c r="D592" s="60">
        <v>2</v>
      </c>
      <c r="E592" s="60">
        <v>181</v>
      </c>
      <c r="F592" s="60">
        <v>362</v>
      </c>
    </row>
    <row r="593" spans="1:6" x14ac:dyDescent="0.25">
      <c r="A593" s="28">
        <v>45050</v>
      </c>
      <c r="B593" s="56" t="s">
        <v>74</v>
      </c>
      <c r="C593" s="56" t="s">
        <v>29</v>
      </c>
      <c r="D593" s="59">
        <v>1</v>
      </c>
      <c r="E593" s="59">
        <v>101</v>
      </c>
      <c r="F593" s="59">
        <v>101</v>
      </c>
    </row>
    <row r="594" spans="1:6" x14ac:dyDescent="0.25">
      <c r="A594" s="29">
        <v>45050</v>
      </c>
      <c r="B594" s="57" t="s">
        <v>150</v>
      </c>
      <c r="C594" s="57" t="s">
        <v>32</v>
      </c>
      <c r="D594" s="60">
        <v>14</v>
      </c>
      <c r="E594" s="60">
        <v>499</v>
      </c>
      <c r="F594" s="60">
        <v>6986</v>
      </c>
    </row>
    <row r="595" spans="1:6" x14ac:dyDescent="0.25">
      <c r="A595" s="28">
        <v>45052</v>
      </c>
      <c r="B595" s="56" t="s">
        <v>99</v>
      </c>
      <c r="C595" s="56" t="s">
        <v>37</v>
      </c>
      <c r="D595" s="59">
        <v>4</v>
      </c>
      <c r="E595" s="59">
        <v>144</v>
      </c>
      <c r="F595" s="59">
        <v>576</v>
      </c>
    </row>
    <row r="596" spans="1:6" x14ac:dyDescent="0.25">
      <c r="A596" s="29">
        <v>45052</v>
      </c>
      <c r="B596" s="57" t="s">
        <v>126</v>
      </c>
      <c r="C596" s="57" t="s">
        <v>37</v>
      </c>
      <c r="D596" s="60">
        <v>2</v>
      </c>
      <c r="E596" s="60">
        <v>265</v>
      </c>
      <c r="F596" s="60">
        <v>530</v>
      </c>
    </row>
    <row r="597" spans="1:6" x14ac:dyDescent="0.25">
      <c r="A597" s="28">
        <v>45052</v>
      </c>
      <c r="B597" s="56" t="s">
        <v>134</v>
      </c>
      <c r="C597" s="56" t="s">
        <v>27</v>
      </c>
      <c r="D597" s="59">
        <v>2</v>
      </c>
      <c r="E597" s="59">
        <v>360</v>
      </c>
      <c r="F597" s="59">
        <v>720</v>
      </c>
    </row>
    <row r="598" spans="1:6" x14ac:dyDescent="0.25">
      <c r="A598" s="29">
        <v>45052</v>
      </c>
      <c r="B598" s="57" t="s">
        <v>90</v>
      </c>
      <c r="C598" s="57" t="s">
        <v>44</v>
      </c>
      <c r="D598" s="60">
        <v>3</v>
      </c>
      <c r="E598" s="60">
        <v>103</v>
      </c>
      <c r="F598" s="60">
        <v>309</v>
      </c>
    </row>
    <row r="599" spans="1:6" x14ac:dyDescent="0.25">
      <c r="A599" s="28">
        <v>45052</v>
      </c>
      <c r="B599" s="56" t="s">
        <v>119</v>
      </c>
      <c r="C599" s="56" t="s">
        <v>40</v>
      </c>
      <c r="D599" s="59">
        <v>3</v>
      </c>
      <c r="E599" s="59">
        <v>218</v>
      </c>
      <c r="F599" s="59">
        <v>654</v>
      </c>
    </row>
    <row r="600" spans="1:6" x14ac:dyDescent="0.25">
      <c r="A600" s="29">
        <v>45052</v>
      </c>
      <c r="B600" s="57" t="s">
        <v>49</v>
      </c>
      <c r="C600" s="57" t="s">
        <v>40</v>
      </c>
      <c r="D600" s="60">
        <v>1</v>
      </c>
      <c r="E600" s="60">
        <v>439</v>
      </c>
      <c r="F600" s="60">
        <v>439</v>
      </c>
    </row>
    <row r="601" spans="1:6" x14ac:dyDescent="0.25">
      <c r="A601" s="28">
        <v>45052</v>
      </c>
      <c r="B601" s="56" t="s">
        <v>43</v>
      </c>
      <c r="C601" s="56" t="s">
        <v>37</v>
      </c>
      <c r="D601" s="59">
        <v>1</v>
      </c>
      <c r="E601" s="59">
        <v>380</v>
      </c>
      <c r="F601" s="59">
        <v>380</v>
      </c>
    </row>
    <row r="602" spans="1:6" x14ac:dyDescent="0.25">
      <c r="A602" s="29">
        <v>45053</v>
      </c>
      <c r="B602" s="57" t="s">
        <v>63</v>
      </c>
      <c r="C602" s="57" t="s">
        <v>37</v>
      </c>
      <c r="D602" s="60">
        <v>2</v>
      </c>
      <c r="E602" s="60">
        <v>175</v>
      </c>
      <c r="F602" s="60">
        <v>350</v>
      </c>
    </row>
    <row r="603" spans="1:6" x14ac:dyDescent="0.25">
      <c r="A603" s="28">
        <v>45053</v>
      </c>
      <c r="B603" s="56" t="s">
        <v>48</v>
      </c>
      <c r="C603" s="56" t="s">
        <v>37</v>
      </c>
      <c r="D603" s="59">
        <v>1</v>
      </c>
      <c r="E603" s="59">
        <v>485</v>
      </c>
      <c r="F603" s="59">
        <v>485</v>
      </c>
    </row>
    <row r="604" spans="1:6" x14ac:dyDescent="0.25">
      <c r="A604" s="29">
        <v>45053</v>
      </c>
      <c r="B604" s="57" t="s">
        <v>109</v>
      </c>
      <c r="C604" s="57" t="s">
        <v>37</v>
      </c>
      <c r="D604" s="60">
        <v>21</v>
      </c>
      <c r="E604" s="60">
        <v>119</v>
      </c>
      <c r="F604" s="60">
        <v>2499</v>
      </c>
    </row>
    <row r="605" spans="1:6" x14ac:dyDescent="0.25">
      <c r="A605" s="28">
        <v>45053</v>
      </c>
      <c r="B605" s="56" t="s">
        <v>129</v>
      </c>
      <c r="C605" s="56" t="s">
        <v>27</v>
      </c>
      <c r="D605" s="59">
        <v>1</v>
      </c>
      <c r="E605" s="59">
        <v>336</v>
      </c>
      <c r="F605" s="59">
        <v>336</v>
      </c>
    </row>
    <row r="606" spans="1:6" x14ac:dyDescent="0.25">
      <c r="A606" s="29">
        <v>45053</v>
      </c>
      <c r="B606" s="57" t="s">
        <v>143</v>
      </c>
      <c r="C606" s="57" t="s">
        <v>44</v>
      </c>
      <c r="D606" s="60">
        <v>2</v>
      </c>
      <c r="E606" s="60">
        <v>424</v>
      </c>
      <c r="F606" s="60">
        <v>848</v>
      </c>
    </row>
    <row r="607" spans="1:6" x14ac:dyDescent="0.25">
      <c r="A607" s="28">
        <v>45053</v>
      </c>
      <c r="B607" s="56" t="s">
        <v>67</v>
      </c>
      <c r="C607" s="56" t="s">
        <v>24</v>
      </c>
      <c r="D607" s="59">
        <v>1</v>
      </c>
      <c r="E607" s="59">
        <v>114</v>
      </c>
      <c r="F607" s="59">
        <v>114</v>
      </c>
    </row>
    <row r="608" spans="1:6" x14ac:dyDescent="0.25">
      <c r="A608" s="29">
        <v>45053</v>
      </c>
      <c r="B608" s="57" t="s">
        <v>92</v>
      </c>
      <c r="C608" s="57" t="s">
        <v>44</v>
      </c>
      <c r="D608" s="60">
        <v>3</v>
      </c>
      <c r="E608" s="60">
        <v>190</v>
      </c>
      <c r="F608" s="60">
        <v>570</v>
      </c>
    </row>
    <row r="609" spans="1:6" x14ac:dyDescent="0.25">
      <c r="A609" s="28">
        <v>45054</v>
      </c>
      <c r="B609" s="56" t="s">
        <v>135</v>
      </c>
      <c r="C609" s="56" t="s">
        <v>40</v>
      </c>
      <c r="D609" s="59">
        <v>2</v>
      </c>
      <c r="E609" s="59">
        <v>493</v>
      </c>
      <c r="F609" s="59">
        <v>986</v>
      </c>
    </row>
    <row r="610" spans="1:6" x14ac:dyDescent="0.25">
      <c r="A610" s="29">
        <v>45054</v>
      </c>
      <c r="B610" s="57" t="s">
        <v>143</v>
      </c>
      <c r="C610" s="57" t="s">
        <v>37</v>
      </c>
      <c r="D610" s="60">
        <v>2</v>
      </c>
      <c r="E610" s="60">
        <v>209</v>
      </c>
      <c r="F610" s="60">
        <v>418</v>
      </c>
    </row>
    <row r="611" spans="1:6" x14ac:dyDescent="0.25">
      <c r="A611" s="28">
        <v>45054</v>
      </c>
      <c r="B611" s="56" t="s">
        <v>55</v>
      </c>
      <c r="C611" s="56" t="s">
        <v>24</v>
      </c>
      <c r="D611" s="59">
        <v>2</v>
      </c>
      <c r="E611" s="59">
        <v>315</v>
      </c>
      <c r="F611" s="59">
        <v>630</v>
      </c>
    </row>
    <row r="612" spans="1:6" x14ac:dyDescent="0.25">
      <c r="A612" s="29">
        <v>45054</v>
      </c>
      <c r="B612" s="57" t="s">
        <v>23</v>
      </c>
      <c r="C612" s="57" t="s">
        <v>32</v>
      </c>
      <c r="D612" s="60">
        <v>2</v>
      </c>
      <c r="E612" s="60">
        <v>231</v>
      </c>
      <c r="F612" s="60">
        <v>462</v>
      </c>
    </row>
    <row r="613" spans="1:6" x14ac:dyDescent="0.25">
      <c r="A613" s="28">
        <v>45055</v>
      </c>
      <c r="B613" s="56" t="s">
        <v>126</v>
      </c>
      <c r="C613" s="56" t="s">
        <v>40</v>
      </c>
      <c r="D613" s="59">
        <v>3</v>
      </c>
      <c r="E613" s="59">
        <v>289</v>
      </c>
      <c r="F613" s="59">
        <v>867</v>
      </c>
    </row>
    <row r="614" spans="1:6" x14ac:dyDescent="0.25">
      <c r="A614" s="29">
        <v>45055</v>
      </c>
      <c r="B614" s="57" t="s">
        <v>67</v>
      </c>
      <c r="C614" s="57" t="s">
        <v>40</v>
      </c>
      <c r="D614" s="60">
        <v>2</v>
      </c>
      <c r="E614" s="60">
        <v>147</v>
      </c>
      <c r="F614" s="60">
        <v>294</v>
      </c>
    </row>
    <row r="615" spans="1:6" x14ac:dyDescent="0.25">
      <c r="A615" s="28">
        <v>45055</v>
      </c>
      <c r="B615" s="56" t="s">
        <v>67</v>
      </c>
      <c r="C615" s="56" t="s">
        <v>44</v>
      </c>
      <c r="D615" s="59">
        <v>17</v>
      </c>
      <c r="E615" s="59">
        <v>239</v>
      </c>
      <c r="F615" s="59">
        <v>4063</v>
      </c>
    </row>
    <row r="616" spans="1:6" x14ac:dyDescent="0.25">
      <c r="A616" s="29">
        <v>45055</v>
      </c>
      <c r="B616" s="57" t="s">
        <v>72</v>
      </c>
      <c r="C616" s="57" t="s">
        <v>40</v>
      </c>
      <c r="D616" s="60">
        <v>16</v>
      </c>
      <c r="E616" s="60">
        <v>413</v>
      </c>
      <c r="F616" s="60">
        <v>6608</v>
      </c>
    </row>
    <row r="617" spans="1:6" x14ac:dyDescent="0.25">
      <c r="A617" s="28">
        <v>45055</v>
      </c>
      <c r="B617" s="56" t="s">
        <v>104</v>
      </c>
      <c r="C617" s="56" t="s">
        <v>29</v>
      </c>
      <c r="D617" s="59">
        <v>2</v>
      </c>
      <c r="E617" s="59">
        <v>500</v>
      </c>
      <c r="F617" s="59">
        <v>1000</v>
      </c>
    </row>
    <row r="618" spans="1:6" x14ac:dyDescent="0.25">
      <c r="A618" s="29">
        <v>45055</v>
      </c>
      <c r="B618" s="57" t="s">
        <v>72</v>
      </c>
      <c r="C618" s="57" t="s">
        <v>37</v>
      </c>
      <c r="D618" s="60">
        <v>1</v>
      </c>
      <c r="E618" s="60">
        <v>493</v>
      </c>
      <c r="F618" s="60">
        <v>493</v>
      </c>
    </row>
    <row r="619" spans="1:6" x14ac:dyDescent="0.25">
      <c r="A619" s="28">
        <v>45055</v>
      </c>
      <c r="B619" s="56" t="s">
        <v>83</v>
      </c>
      <c r="C619" s="56" t="s">
        <v>37</v>
      </c>
      <c r="D619" s="59">
        <v>3</v>
      </c>
      <c r="E619" s="59">
        <v>463</v>
      </c>
      <c r="F619" s="59">
        <v>1389</v>
      </c>
    </row>
    <row r="620" spans="1:6" x14ac:dyDescent="0.25">
      <c r="A620" s="29">
        <v>45055</v>
      </c>
      <c r="B620" s="57" t="s">
        <v>112</v>
      </c>
      <c r="C620" s="57" t="s">
        <v>27</v>
      </c>
      <c r="D620" s="60">
        <v>1</v>
      </c>
      <c r="E620" s="60">
        <v>269</v>
      </c>
      <c r="F620" s="60">
        <v>269</v>
      </c>
    </row>
    <row r="621" spans="1:6" x14ac:dyDescent="0.25">
      <c r="A621" s="28">
        <v>45056</v>
      </c>
      <c r="B621" s="56" t="s">
        <v>55</v>
      </c>
      <c r="C621" s="56" t="s">
        <v>40</v>
      </c>
      <c r="D621" s="59">
        <v>2</v>
      </c>
      <c r="E621" s="59">
        <v>387</v>
      </c>
      <c r="F621" s="59">
        <v>774</v>
      </c>
    </row>
    <row r="622" spans="1:6" x14ac:dyDescent="0.25">
      <c r="A622" s="29">
        <v>45056</v>
      </c>
      <c r="B622" s="57" t="s">
        <v>143</v>
      </c>
      <c r="C622" s="57" t="s">
        <v>10</v>
      </c>
      <c r="D622" s="60">
        <v>2</v>
      </c>
      <c r="E622" s="60">
        <v>291</v>
      </c>
      <c r="F622" s="60">
        <v>582</v>
      </c>
    </row>
    <row r="623" spans="1:6" x14ac:dyDescent="0.25">
      <c r="A623" s="28">
        <v>45056</v>
      </c>
      <c r="B623" s="56" t="s">
        <v>71</v>
      </c>
      <c r="C623" s="56" t="s">
        <v>32</v>
      </c>
      <c r="D623" s="59">
        <v>2</v>
      </c>
      <c r="E623" s="59">
        <v>222</v>
      </c>
      <c r="F623" s="59">
        <v>444</v>
      </c>
    </row>
    <row r="624" spans="1:6" x14ac:dyDescent="0.25">
      <c r="A624" s="29">
        <v>45056</v>
      </c>
      <c r="B624" s="57" t="s">
        <v>159</v>
      </c>
      <c r="C624" s="57" t="s">
        <v>32</v>
      </c>
      <c r="D624" s="60">
        <v>3</v>
      </c>
      <c r="E624" s="60">
        <v>281</v>
      </c>
      <c r="F624" s="60">
        <v>843</v>
      </c>
    </row>
    <row r="625" spans="1:6" x14ac:dyDescent="0.25">
      <c r="A625" s="28">
        <v>45056</v>
      </c>
      <c r="B625" s="56" t="s">
        <v>50</v>
      </c>
      <c r="C625" s="56" t="s">
        <v>40</v>
      </c>
      <c r="D625" s="59">
        <v>4</v>
      </c>
      <c r="E625" s="59">
        <v>107</v>
      </c>
      <c r="F625" s="59">
        <v>428</v>
      </c>
    </row>
    <row r="626" spans="1:6" x14ac:dyDescent="0.25">
      <c r="A626" s="29">
        <v>45056</v>
      </c>
      <c r="B626" s="57" t="s">
        <v>17</v>
      </c>
      <c r="C626" s="57" t="s">
        <v>37</v>
      </c>
      <c r="D626" s="60">
        <v>3</v>
      </c>
      <c r="E626" s="60">
        <v>252</v>
      </c>
      <c r="F626" s="60">
        <v>756</v>
      </c>
    </row>
    <row r="627" spans="1:6" x14ac:dyDescent="0.25">
      <c r="A627" s="28">
        <v>45056</v>
      </c>
      <c r="B627" s="56" t="s">
        <v>43</v>
      </c>
      <c r="C627" s="56" t="s">
        <v>32</v>
      </c>
      <c r="D627" s="59">
        <v>3</v>
      </c>
      <c r="E627" s="59">
        <v>224</v>
      </c>
      <c r="F627" s="59">
        <v>672</v>
      </c>
    </row>
    <row r="628" spans="1:6" x14ac:dyDescent="0.25">
      <c r="A628" s="29">
        <v>45056</v>
      </c>
      <c r="B628" s="57" t="s">
        <v>61</v>
      </c>
      <c r="C628" s="57" t="s">
        <v>10</v>
      </c>
      <c r="D628" s="60">
        <v>1</v>
      </c>
      <c r="E628" s="60">
        <v>288</v>
      </c>
      <c r="F628" s="60">
        <v>288</v>
      </c>
    </row>
    <row r="629" spans="1:6" x14ac:dyDescent="0.25">
      <c r="A629" s="28">
        <v>45056</v>
      </c>
      <c r="B629" s="56" t="s">
        <v>63</v>
      </c>
      <c r="C629" s="56" t="s">
        <v>27</v>
      </c>
      <c r="D629" s="59">
        <v>3</v>
      </c>
      <c r="E629" s="59">
        <v>325</v>
      </c>
      <c r="F629" s="59">
        <v>975</v>
      </c>
    </row>
    <row r="630" spans="1:6" x14ac:dyDescent="0.25">
      <c r="A630" s="29">
        <v>45056</v>
      </c>
      <c r="B630" s="57" t="s">
        <v>50</v>
      </c>
      <c r="C630" s="57" t="s">
        <v>46</v>
      </c>
      <c r="D630" s="60">
        <v>2</v>
      </c>
      <c r="E630" s="60">
        <v>420</v>
      </c>
      <c r="F630" s="60">
        <v>840</v>
      </c>
    </row>
    <row r="631" spans="1:6" x14ac:dyDescent="0.25">
      <c r="A631" s="28">
        <v>45057</v>
      </c>
      <c r="B631" s="56" t="s">
        <v>85</v>
      </c>
      <c r="C631" s="56" t="s">
        <v>37</v>
      </c>
      <c r="D631" s="59">
        <v>2</v>
      </c>
      <c r="E631" s="59">
        <v>289</v>
      </c>
      <c r="F631" s="59">
        <v>578</v>
      </c>
    </row>
    <row r="632" spans="1:6" x14ac:dyDescent="0.25">
      <c r="A632" s="29">
        <v>45057</v>
      </c>
      <c r="B632" s="57" t="s">
        <v>17</v>
      </c>
      <c r="C632" s="57" t="s">
        <v>10</v>
      </c>
      <c r="D632" s="60">
        <v>1</v>
      </c>
      <c r="E632" s="60">
        <v>209</v>
      </c>
      <c r="F632" s="60">
        <v>209</v>
      </c>
    </row>
    <row r="633" spans="1:6" x14ac:dyDescent="0.25">
      <c r="A633" s="28">
        <v>45058</v>
      </c>
      <c r="B633" s="56" t="s">
        <v>72</v>
      </c>
      <c r="C633" s="56" t="s">
        <v>35</v>
      </c>
      <c r="D633" s="59">
        <v>1</v>
      </c>
      <c r="E633" s="59">
        <v>473</v>
      </c>
      <c r="F633" s="59">
        <v>473</v>
      </c>
    </row>
    <row r="634" spans="1:6" x14ac:dyDescent="0.25">
      <c r="A634" s="29">
        <v>45058</v>
      </c>
      <c r="B634" s="57" t="s">
        <v>43</v>
      </c>
      <c r="C634" s="57" t="s">
        <v>37</v>
      </c>
      <c r="D634" s="60">
        <v>1</v>
      </c>
      <c r="E634" s="60">
        <v>150</v>
      </c>
      <c r="F634" s="60">
        <v>150</v>
      </c>
    </row>
    <row r="635" spans="1:6" x14ac:dyDescent="0.25">
      <c r="A635" s="28">
        <v>45058</v>
      </c>
      <c r="B635" s="56" t="s">
        <v>20</v>
      </c>
      <c r="C635" s="56" t="s">
        <v>40</v>
      </c>
      <c r="D635" s="59">
        <v>2</v>
      </c>
      <c r="E635" s="59">
        <v>247</v>
      </c>
      <c r="F635" s="59">
        <v>494</v>
      </c>
    </row>
    <row r="636" spans="1:6" x14ac:dyDescent="0.25">
      <c r="A636" s="29">
        <v>45058</v>
      </c>
      <c r="B636" s="57" t="s">
        <v>96</v>
      </c>
      <c r="C636" s="57" t="s">
        <v>37</v>
      </c>
      <c r="D636" s="60">
        <v>2</v>
      </c>
      <c r="E636" s="60">
        <v>436</v>
      </c>
      <c r="F636" s="60">
        <v>872</v>
      </c>
    </row>
    <row r="637" spans="1:6" x14ac:dyDescent="0.25">
      <c r="A637" s="28">
        <v>45058</v>
      </c>
      <c r="B637" s="56" t="s">
        <v>96</v>
      </c>
      <c r="C637" s="56" t="s">
        <v>10</v>
      </c>
      <c r="D637" s="59">
        <v>1</v>
      </c>
      <c r="E637" s="59">
        <v>252</v>
      </c>
      <c r="F637" s="59">
        <v>252</v>
      </c>
    </row>
    <row r="638" spans="1:6" x14ac:dyDescent="0.25">
      <c r="A638" s="29">
        <v>45058</v>
      </c>
      <c r="B638" s="57" t="s">
        <v>13</v>
      </c>
      <c r="C638" s="57" t="s">
        <v>40</v>
      </c>
      <c r="D638" s="60">
        <v>2</v>
      </c>
      <c r="E638" s="60">
        <v>334</v>
      </c>
      <c r="F638" s="60">
        <v>668</v>
      </c>
    </row>
    <row r="639" spans="1:6" x14ac:dyDescent="0.25">
      <c r="A639" s="28">
        <v>45058</v>
      </c>
      <c r="B639" s="56" t="s">
        <v>71</v>
      </c>
      <c r="C639" s="56" t="s">
        <v>40</v>
      </c>
      <c r="D639" s="59">
        <v>1</v>
      </c>
      <c r="E639" s="59">
        <v>164</v>
      </c>
      <c r="F639" s="59">
        <v>164</v>
      </c>
    </row>
    <row r="640" spans="1:6" x14ac:dyDescent="0.25">
      <c r="A640" s="29">
        <v>45058</v>
      </c>
      <c r="B640" s="57" t="s">
        <v>132</v>
      </c>
      <c r="C640" s="57" t="s">
        <v>44</v>
      </c>
      <c r="D640" s="60">
        <v>3</v>
      </c>
      <c r="E640" s="60">
        <v>218</v>
      </c>
      <c r="F640" s="60">
        <v>654</v>
      </c>
    </row>
    <row r="641" spans="1:6" x14ac:dyDescent="0.25">
      <c r="A641" s="28">
        <v>45058</v>
      </c>
      <c r="B641" s="56" t="s">
        <v>94</v>
      </c>
      <c r="C641" s="56" t="s">
        <v>37</v>
      </c>
      <c r="D641" s="59">
        <v>2</v>
      </c>
      <c r="E641" s="59">
        <v>379</v>
      </c>
      <c r="F641" s="59">
        <v>758</v>
      </c>
    </row>
    <row r="642" spans="1:6" x14ac:dyDescent="0.25">
      <c r="A642" s="29">
        <v>45059</v>
      </c>
      <c r="B642" s="57" t="s">
        <v>49</v>
      </c>
      <c r="C642" s="57" t="s">
        <v>37</v>
      </c>
      <c r="D642" s="60">
        <v>2</v>
      </c>
      <c r="E642" s="60">
        <v>209</v>
      </c>
      <c r="F642" s="60">
        <v>418</v>
      </c>
    </row>
    <row r="643" spans="1:6" x14ac:dyDescent="0.25">
      <c r="A643" s="28">
        <v>45060</v>
      </c>
      <c r="B643" s="56" t="s">
        <v>23</v>
      </c>
      <c r="C643" s="56" t="s">
        <v>10</v>
      </c>
      <c r="D643" s="59">
        <v>1</v>
      </c>
      <c r="E643" s="59">
        <v>356</v>
      </c>
      <c r="F643" s="59">
        <v>356</v>
      </c>
    </row>
    <row r="644" spans="1:6" x14ac:dyDescent="0.25">
      <c r="A644" s="29">
        <v>45060</v>
      </c>
      <c r="B644" s="57" t="s">
        <v>141</v>
      </c>
      <c r="C644" s="57" t="s">
        <v>44</v>
      </c>
      <c r="D644" s="60">
        <v>3</v>
      </c>
      <c r="E644" s="60">
        <v>221</v>
      </c>
      <c r="F644" s="60">
        <v>663</v>
      </c>
    </row>
    <row r="645" spans="1:6" x14ac:dyDescent="0.25">
      <c r="A645" s="28">
        <v>45060</v>
      </c>
      <c r="B645" s="56" t="s">
        <v>63</v>
      </c>
      <c r="C645" s="56" t="s">
        <v>27</v>
      </c>
      <c r="D645" s="59">
        <v>3</v>
      </c>
      <c r="E645" s="59">
        <v>433</v>
      </c>
      <c r="F645" s="59">
        <v>1299</v>
      </c>
    </row>
    <row r="646" spans="1:6" x14ac:dyDescent="0.25">
      <c r="A646" s="29">
        <v>45060</v>
      </c>
      <c r="B646" s="57" t="s">
        <v>39</v>
      </c>
      <c r="C646" s="57" t="s">
        <v>27</v>
      </c>
      <c r="D646" s="60">
        <v>1</v>
      </c>
      <c r="E646" s="60">
        <v>143</v>
      </c>
      <c r="F646" s="60">
        <v>143</v>
      </c>
    </row>
    <row r="647" spans="1:6" x14ac:dyDescent="0.25">
      <c r="A647" s="28">
        <v>45060</v>
      </c>
      <c r="B647" s="56" t="s">
        <v>112</v>
      </c>
      <c r="C647" s="56" t="s">
        <v>24</v>
      </c>
      <c r="D647" s="59">
        <v>2</v>
      </c>
      <c r="E647" s="59">
        <v>492</v>
      </c>
      <c r="F647" s="59">
        <v>984</v>
      </c>
    </row>
    <row r="648" spans="1:6" x14ac:dyDescent="0.25">
      <c r="A648" s="29">
        <v>45060</v>
      </c>
      <c r="B648" s="57" t="s">
        <v>159</v>
      </c>
      <c r="C648" s="57" t="s">
        <v>32</v>
      </c>
      <c r="D648" s="60">
        <v>3</v>
      </c>
      <c r="E648" s="60">
        <v>498</v>
      </c>
      <c r="F648" s="60">
        <v>1494</v>
      </c>
    </row>
    <row r="649" spans="1:6" x14ac:dyDescent="0.25">
      <c r="A649" s="28">
        <v>45060</v>
      </c>
      <c r="B649" s="56" t="s">
        <v>56</v>
      </c>
      <c r="C649" s="56" t="s">
        <v>37</v>
      </c>
      <c r="D649" s="59">
        <v>2</v>
      </c>
      <c r="E649" s="59">
        <v>318</v>
      </c>
      <c r="F649" s="59">
        <v>636</v>
      </c>
    </row>
    <row r="650" spans="1:6" x14ac:dyDescent="0.25">
      <c r="A650" s="29">
        <v>45060</v>
      </c>
      <c r="B650" s="57" t="s">
        <v>139</v>
      </c>
      <c r="C650" s="57" t="s">
        <v>32</v>
      </c>
      <c r="D650" s="60">
        <v>3</v>
      </c>
      <c r="E650" s="60">
        <v>397</v>
      </c>
      <c r="F650" s="60">
        <v>1191</v>
      </c>
    </row>
    <row r="651" spans="1:6" x14ac:dyDescent="0.25">
      <c r="A651" s="28">
        <v>45061</v>
      </c>
      <c r="B651" s="56" t="s">
        <v>137</v>
      </c>
      <c r="C651" s="56" t="s">
        <v>44</v>
      </c>
      <c r="D651" s="59">
        <v>1</v>
      </c>
      <c r="E651" s="59">
        <v>360</v>
      </c>
      <c r="F651" s="59">
        <v>360</v>
      </c>
    </row>
    <row r="652" spans="1:6" x14ac:dyDescent="0.25">
      <c r="A652" s="29">
        <v>45061</v>
      </c>
      <c r="B652" s="57" t="s">
        <v>20</v>
      </c>
      <c r="C652" s="57" t="s">
        <v>10</v>
      </c>
      <c r="D652" s="60">
        <v>1</v>
      </c>
      <c r="E652" s="60">
        <v>461</v>
      </c>
      <c r="F652" s="60">
        <v>461</v>
      </c>
    </row>
    <row r="653" spans="1:6" x14ac:dyDescent="0.25">
      <c r="A653" s="28">
        <v>45061</v>
      </c>
      <c r="B653" s="56" t="s">
        <v>105</v>
      </c>
      <c r="C653" s="56" t="s">
        <v>29</v>
      </c>
      <c r="D653" s="59">
        <v>3</v>
      </c>
      <c r="E653" s="59">
        <v>132</v>
      </c>
      <c r="F653" s="59">
        <v>396</v>
      </c>
    </row>
    <row r="654" spans="1:6" x14ac:dyDescent="0.25">
      <c r="A654" s="29">
        <v>45061</v>
      </c>
      <c r="B654" s="57" t="s">
        <v>43</v>
      </c>
      <c r="C654" s="57" t="s">
        <v>37</v>
      </c>
      <c r="D654" s="60">
        <v>2</v>
      </c>
      <c r="E654" s="60">
        <v>215</v>
      </c>
      <c r="F654" s="60">
        <v>430</v>
      </c>
    </row>
    <row r="655" spans="1:6" x14ac:dyDescent="0.25">
      <c r="A655" s="28">
        <v>45061</v>
      </c>
      <c r="B655" s="56" t="s">
        <v>159</v>
      </c>
      <c r="C655" s="56" t="s">
        <v>44</v>
      </c>
      <c r="D655" s="59">
        <v>24</v>
      </c>
      <c r="E655" s="59">
        <v>236</v>
      </c>
      <c r="F655" s="59">
        <v>5664</v>
      </c>
    </row>
    <row r="656" spans="1:6" x14ac:dyDescent="0.25">
      <c r="A656" s="29">
        <v>45061</v>
      </c>
      <c r="B656" s="57" t="s">
        <v>150</v>
      </c>
      <c r="C656" s="57" t="s">
        <v>27</v>
      </c>
      <c r="D656" s="60">
        <v>2</v>
      </c>
      <c r="E656" s="60">
        <v>446</v>
      </c>
      <c r="F656" s="60">
        <v>892</v>
      </c>
    </row>
    <row r="657" spans="1:6" x14ac:dyDescent="0.25">
      <c r="A657" s="28">
        <v>45062</v>
      </c>
      <c r="B657" s="56" t="s">
        <v>115</v>
      </c>
      <c r="C657" s="56" t="s">
        <v>10</v>
      </c>
      <c r="D657" s="59">
        <v>2</v>
      </c>
      <c r="E657" s="59">
        <v>183</v>
      </c>
      <c r="F657" s="59">
        <v>366</v>
      </c>
    </row>
    <row r="658" spans="1:6" x14ac:dyDescent="0.25">
      <c r="A658" s="29">
        <v>45062</v>
      </c>
      <c r="B658" s="57" t="s">
        <v>94</v>
      </c>
      <c r="C658" s="57" t="s">
        <v>27</v>
      </c>
      <c r="D658" s="60">
        <v>3</v>
      </c>
      <c r="E658" s="60">
        <v>489</v>
      </c>
      <c r="F658" s="60">
        <v>1467</v>
      </c>
    </row>
    <row r="659" spans="1:6" x14ac:dyDescent="0.25">
      <c r="A659" s="28">
        <v>45062</v>
      </c>
      <c r="B659" s="56" t="s">
        <v>113</v>
      </c>
      <c r="C659" s="56" t="s">
        <v>29</v>
      </c>
      <c r="D659" s="59">
        <v>3</v>
      </c>
      <c r="E659" s="59">
        <v>360</v>
      </c>
      <c r="F659" s="59">
        <v>1080</v>
      </c>
    </row>
    <row r="660" spans="1:6" x14ac:dyDescent="0.25">
      <c r="A660" s="29">
        <v>45062</v>
      </c>
      <c r="B660" s="57" t="s">
        <v>102</v>
      </c>
      <c r="C660" s="57" t="s">
        <v>29</v>
      </c>
      <c r="D660" s="60">
        <v>3</v>
      </c>
      <c r="E660" s="60">
        <v>436</v>
      </c>
      <c r="F660" s="60">
        <v>1308</v>
      </c>
    </row>
    <row r="661" spans="1:6" x14ac:dyDescent="0.25">
      <c r="A661" s="28">
        <v>45062</v>
      </c>
      <c r="B661" s="56" t="s">
        <v>102</v>
      </c>
      <c r="C661" s="56" t="s">
        <v>14</v>
      </c>
      <c r="D661" s="59">
        <v>1</v>
      </c>
      <c r="E661" s="59">
        <v>324</v>
      </c>
      <c r="F661" s="59">
        <v>324</v>
      </c>
    </row>
    <row r="662" spans="1:6" x14ac:dyDescent="0.25">
      <c r="A662" s="29">
        <v>45062</v>
      </c>
      <c r="B662" s="57" t="s">
        <v>124</v>
      </c>
      <c r="C662" s="57" t="s">
        <v>40</v>
      </c>
      <c r="D662" s="60">
        <v>1</v>
      </c>
      <c r="E662" s="60">
        <v>200</v>
      </c>
      <c r="F662" s="60">
        <v>200</v>
      </c>
    </row>
    <row r="663" spans="1:6" x14ac:dyDescent="0.25">
      <c r="A663" s="28">
        <v>45062</v>
      </c>
      <c r="B663" s="56" t="s">
        <v>92</v>
      </c>
      <c r="C663" s="56" t="s">
        <v>24</v>
      </c>
      <c r="D663" s="59">
        <v>1</v>
      </c>
      <c r="E663" s="59">
        <v>290</v>
      </c>
      <c r="F663" s="59">
        <v>290</v>
      </c>
    </row>
    <row r="664" spans="1:6" x14ac:dyDescent="0.25">
      <c r="A664" s="29">
        <v>45063</v>
      </c>
      <c r="B664" s="57" t="s">
        <v>102</v>
      </c>
      <c r="C664" s="57" t="s">
        <v>37</v>
      </c>
      <c r="D664" s="60">
        <v>3</v>
      </c>
      <c r="E664" s="60">
        <v>398</v>
      </c>
      <c r="F664" s="60">
        <v>1194</v>
      </c>
    </row>
    <row r="665" spans="1:6" x14ac:dyDescent="0.25">
      <c r="A665" s="28">
        <v>45064</v>
      </c>
      <c r="B665" s="56" t="s">
        <v>92</v>
      </c>
      <c r="C665" s="56" t="s">
        <v>40</v>
      </c>
      <c r="D665" s="59">
        <v>2</v>
      </c>
      <c r="E665" s="59">
        <v>176</v>
      </c>
      <c r="F665" s="59">
        <v>352</v>
      </c>
    </row>
    <row r="666" spans="1:6" x14ac:dyDescent="0.25">
      <c r="A666" s="29">
        <v>45064</v>
      </c>
      <c r="B666" s="57" t="s">
        <v>150</v>
      </c>
      <c r="C666" s="57" t="s">
        <v>29</v>
      </c>
      <c r="D666" s="60">
        <v>4</v>
      </c>
      <c r="E666" s="60">
        <v>371</v>
      </c>
      <c r="F666" s="60">
        <v>1484</v>
      </c>
    </row>
    <row r="667" spans="1:6" x14ac:dyDescent="0.25">
      <c r="A667" s="28">
        <v>45064</v>
      </c>
      <c r="B667" s="56" t="s">
        <v>48</v>
      </c>
      <c r="C667" s="56" t="s">
        <v>44</v>
      </c>
      <c r="D667" s="59">
        <v>2</v>
      </c>
      <c r="E667" s="59">
        <v>263</v>
      </c>
      <c r="F667" s="59">
        <v>526</v>
      </c>
    </row>
    <row r="668" spans="1:6" x14ac:dyDescent="0.25">
      <c r="A668" s="29">
        <v>45064</v>
      </c>
      <c r="B668" s="57" t="s">
        <v>107</v>
      </c>
      <c r="C668" s="57" t="s">
        <v>24</v>
      </c>
      <c r="D668" s="60">
        <v>3</v>
      </c>
      <c r="E668" s="60">
        <v>129</v>
      </c>
      <c r="F668" s="60">
        <v>387</v>
      </c>
    </row>
    <row r="669" spans="1:6" x14ac:dyDescent="0.25">
      <c r="A669" s="28">
        <v>45064</v>
      </c>
      <c r="B669" s="56" t="s">
        <v>117</v>
      </c>
      <c r="C669" s="56" t="s">
        <v>44</v>
      </c>
      <c r="D669" s="59">
        <v>1</v>
      </c>
      <c r="E669" s="59">
        <v>170</v>
      </c>
      <c r="F669" s="59">
        <v>170</v>
      </c>
    </row>
    <row r="670" spans="1:6" x14ac:dyDescent="0.25">
      <c r="A670" s="29">
        <v>45064</v>
      </c>
      <c r="B670" s="57" t="s">
        <v>9</v>
      </c>
      <c r="C670" s="57" t="s">
        <v>40</v>
      </c>
      <c r="D670" s="60">
        <v>2</v>
      </c>
      <c r="E670" s="60">
        <v>401</v>
      </c>
      <c r="F670" s="60">
        <v>802</v>
      </c>
    </row>
    <row r="671" spans="1:6" x14ac:dyDescent="0.25">
      <c r="A671" s="28">
        <v>45064</v>
      </c>
      <c r="B671" s="56" t="s">
        <v>83</v>
      </c>
      <c r="C671" s="56" t="s">
        <v>40</v>
      </c>
      <c r="D671" s="59">
        <v>2</v>
      </c>
      <c r="E671" s="59">
        <v>117</v>
      </c>
      <c r="F671" s="59">
        <v>234</v>
      </c>
    </row>
    <row r="672" spans="1:6" x14ac:dyDescent="0.25">
      <c r="A672" s="29">
        <v>45064</v>
      </c>
      <c r="B672" s="57" t="s">
        <v>67</v>
      </c>
      <c r="C672" s="57" t="s">
        <v>10</v>
      </c>
      <c r="D672" s="60">
        <v>1</v>
      </c>
      <c r="E672" s="60">
        <v>120</v>
      </c>
      <c r="F672" s="60">
        <v>120</v>
      </c>
    </row>
    <row r="673" spans="1:6" x14ac:dyDescent="0.25">
      <c r="A673" s="28">
        <v>45064</v>
      </c>
      <c r="B673" s="56" t="s">
        <v>23</v>
      </c>
      <c r="C673" s="56" t="s">
        <v>37</v>
      </c>
      <c r="D673" s="59">
        <v>1</v>
      </c>
      <c r="E673" s="59">
        <v>405</v>
      </c>
      <c r="F673" s="59">
        <v>405</v>
      </c>
    </row>
    <row r="674" spans="1:6" x14ac:dyDescent="0.25">
      <c r="A674" s="29">
        <v>45064</v>
      </c>
      <c r="B674" s="57" t="s">
        <v>132</v>
      </c>
      <c r="C674" s="57" t="s">
        <v>27</v>
      </c>
      <c r="D674" s="60">
        <v>4</v>
      </c>
      <c r="E674" s="60">
        <v>421</v>
      </c>
      <c r="F674" s="60">
        <v>1684</v>
      </c>
    </row>
    <row r="675" spans="1:6" x14ac:dyDescent="0.25">
      <c r="A675" s="28">
        <v>45065</v>
      </c>
      <c r="B675" s="56" t="s">
        <v>74</v>
      </c>
      <c r="C675" s="56" t="s">
        <v>32</v>
      </c>
      <c r="D675" s="59">
        <v>2</v>
      </c>
      <c r="E675" s="59">
        <v>485</v>
      </c>
      <c r="F675" s="59">
        <v>970</v>
      </c>
    </row>
    <row r="676" spans="1:6" x14ac:dyDescent="0.25">
      <c r="A676" s="29">
        <v>45065</v>
      </c>
      <c r="B676" s="57" t="s">
        <v>28</v>
      </c>
      <c r="C676" s="57" t="s">
        <v>27</v>
      </c>
      <c r="D676" s="60">
        <v>1</v>
      </c>
      <c r="E676" s="60">
        <v>193</v>
      </c>
      <c r="F676" s="60">
        <v>193</v>
      </c>
    </row>
    <row r="677" spans="1:6" x14ac:dyDescent="0.25">
      <c r="A677" s="28">
        <v>45065</v>
      </c>
      <c r="B677" s="56" t="s">
        <v>42</v>
      </c>
      <c r="C677" s="56" t="s">
        <v>40</v>
      </c>
      <c r="D677" s="59">
        <v>2</v>
      </c>
      <c r="E677" s="59">
        <v>404</v>
      </c>
      <c r="F677" s="59">
        <v>808</v>
      </c>
    </row>
    <row r="678" spans="1:6" x14ac:dyDescent="0.25">
      <c r="A678" s="29">
        <v>45065</v>
      </c>
      <c r="B678" s="57" t="s">
        <v>104</v>
      </c>
      <c r="C678" s="57" t="s">
        <v>44</v>
      </c>
      <c r="D678" s="60">
        <v>2</v>
      </c>
      <c r="E678" s="60">
        <v>181</v>
      </c>
      <c r="F678" s="60">
        <v>362</v>
      </c>
    </row>
    <row r="679" spans="1:6" x14ac:dyDescent="0.25">
      <c r="A679" s="28">
        <v>45065</v>
      </c>
      <c r="B679" s="56" t="s">
        <v>92</v>
      </c>
      <c r="C679" s="56" t="s">
        <v>46</v>
      </c>
      <c r="D679" s="59">
        <v>1</v>
      </c>
      <c r="E679" s="59">
        <v>365</v>
      </c>
      <c r="F679" s="59">
        <v>365</v>
      </c>
    </row>
    <row r="680" spans="1:6" x14ac:dyDescent="0.25">
      <c r="A680" s="29">
        <v>45066</v>
      </c>
      <c r="B680" s="57" t="s">
        <v>56</v>
      </c>
      <c r="C680" s="57" t="s">
        <v>10</v>
      </c>
      <c r="D680" s="60">
        <v>1</v>
      </c>
      <c r="E680" s="60">
        <v>105</v>
      </c>
      <c r="F680" s="60">
        <v>105</v>
      </c>
    </row>
    <row r="681" spans="1:6" x14ac:dyDescent="0.25">
      <c r="A681" s="28">
        <v>45066</v>
      </c>
      <c r="B681" s="56" t="s">
        <v>83</v>
      </c>
      <c r="C681" s="56" t="s">
        <v>37</v>
      </c>
      <c r="D681" s="59">
        <v>2</v>
      </c>
      <c r="E681" s="59">
        <v>350</v>
      </c>
      <c r="F681" s="59">
        <v>700</v>
      </c>
    </row>
    <row r="682" spans="1:6" x14ac:dyDescent="0.25">
      <c r="A682" s="29">
        <v>45066</v>
      </c>
      <c r="B682" s="57" t="s">
        <v>13</v>
      </c>
      <c r="C682" s="57" t="s">
        <v>40</v>
      </c>
      <c r="D682" s="60">
        <v>2</v>
      </c>
      <c r="E682" s="60">
        <v>381</v>
      </c>
      <c r="F682" s="60">
        <v>762</v>
      </c>
    </row>
    <row r="683" spans="1:6" x14ac:dyDescent="0.25">
      <c r="A683" s="28">
        <v>45066</v>
      </c>
      <c r="B683" s="56" t="s">
        <v>108</v>
      </c>
      <c r="C683" s="56" t="s">
        <v>40</v>
      </c>
      <c r="D683" s="59">
        <v>2</v>
      </c>
      <c r="E683" s="59">
        <v>257</v>
      </c>
      <c r="F683" s="59">
        <v>514</v>
      </c>
    </row>
    <row r="684" spans="1:6" x14ac:dyDescent="0.25">
      <c r="A684" s="29">
        <v>45066</v>
      </c>
      <c r="B684" s="57" t="s">
        <v>112</v>
      </c>
      <c r="C684" s="57" t="s">
        <v>10</v>
      </c>
      <c r="D684" s="60">
        <v>2</v>
      </c>
      <c r="E684" s="60">
        <v>178</v>
      </c>
      <c r="F684" s="60">
        <v>356</v>
      </c>
    </row>
    <row r="685" spans="1:6" x14ac:dyDescent="0.25">
      <c r="A685" s="28">
        <v>45067</v>
      </c>
      <c r="B685" s="56" t="s">
        <v>143</v>
      </c>
      <c r="C685" s="56" t="s">
        <v>37</v>
      </c>
      <c r="D685" s="59">
        <v>3</v>
      </c>
      <c r="E685" s="59">
        <v>122</v>
      </c>
      <c r="F685" s="59">
        <v>366</v>
      </c>
    </row>
    <row r="686" spans="1:6" x14ac:dyDescent="0.25">
      <c r="A686" s="29">
        <v>45067</v>
      </c>
      <c r="B686" s="57" t="s">
        <v>13</v>
      </c>
      <c r="C686" s="57" t="s">
        <v>40</v>
      </c>
      <c r="D686" s="60">
        <v>1</v>
      </c>
      <c r="E686" s="60">
        <v>275</v>
      </c>
      <c r="F686" s="60">
        <v>275</v>
      </c>
    </row>
    <row r="687" spans="1:6" x14ac:dyDescent="0.25">
      <c r="A687" s="28">
        <v>45067</v>
      </c>
      <c r="B687" s="56" t="s">
        <v>77</v>
      </c>
      <c r="C687" s="56" t="s">
        <v>37</v>
      </c>
      <c r="D687" s="59">
        <v>2</v>
      </c>
      <c r="E687" s="59">
        <v>245</v>
      </c>
      <c r="F687" s="59">
        <v>490</v>
      </c>
    </row>
    <row r="688" spans="1:6" x14ac:dyDescent="0.25">
      <c r="A688" s="29">
        <v>45067</v>
      </c>
      <c r="B688" s="57" t="s">
        <v>42</v>
      </c>
      <c r="C688" s="57" t="s">
        <v>37</v>
      </c>
      <c r="D688" s="60">
        <v>3</v>
      </c>
      <c r="E688" s="60">
        <v>100</v>
      </c>
      <c r="F688" s="60">
        <v>300</v>
      </c>
    </row>
    <row r="689" spans="1:6" x14ac:dyDescent="0.25">
      <c r="A689" s="28">
        <v>45067</v>
      </c>
      <c r="B689" s="56" t="s">
        <v>9</v>
      </c>
      <c r="C689" s="56" t="s">
        <v>27</v>
      </c>
      <c r="D689" s="59">
        <v>3</v>
      </c>
      <c r="E689" s="59">
        <v>489</v>
      </c>
      <c r="F689" s="59">
        <v>1467</v>
      </c>
    </row>
    <row r="690" spans="1:6" x14ac:dyDescent="0.25">
      <c r="A690" s="29">
        <v>45067</v>
      </c>
      <c r="B690" s="57" t="s">
        <v>90</v>
      </c>
      <c r="C690" s="57" t="s">
        <v>40</v>
      </c>
      <c r="D690" s="60">
        <v>1</v>
      </c>
      <c r="E690" s="60">
        <v>261</v>
      </c>
      <c r="F690" s="60">
        <v>261</v>
      </c>
    </row>
    <row r="691" spans="1:6" x14ac:dyDescent="0.25">
      <c r="A691" s="28">
        <v>45067</v>
      </c>
      <c r="B691" s="56" t="s">
        <v>87</v>
      </c>
      <c r="C691" s="56" t="s">
        <v>46</v>
      </c>
      <c r="D691" s="59">
        <v>2</v>
      </c>
      <c r="E691" s="59">
        <v>390</v>
      </c>
      <c r="F691" s="59">
        <v>780</v>
      </c>
    </row>
    <row r="692" spans="1:6" x14ac:dyDescent="0.25">
      <c r="A692" s="29">
        <v>45067</v>
      </c>
      <c r="B692" s="57" t="s">
        <v>112</v>
      </c>
      <c r="C692" s="57" t="s">
        <v>10</v>
      </c>
      <c r="D692" s="60">
        <v>17</v>
      </c>
      <c r="E692" s="60">
        <v>472</v>
      </c>
      <c r="F692" s="60">
        <v>8024</v>
      </c>
    </row>
    <row r="693" spans="1:6" x14ac:dyDescent="0.25">
      <c r="A693" s="28">
        <v>45067</v>
      </c>
      <c r="B693" s="56" t="s">
        <v>23</v>
      </c>
      <c r="C693" s="56" t="s">
        <v>44</v>
      </c>
      <c r="D693" s="59">
        <v>1</v>
      </c>
      <c r="E693" s="59">
        <v>399</v>
      </c>
      <c r="F693" s="59">
        <v>399</v>
      </c>
    </row>
    <row r="694" spans="1:6" x14ac:dyDescent="0.25">
      <c r="A694" s="29">
        <v>45067</v>
      </c>
      <c r="B694" s="57" t="s">
        <v>42</v>
      </c>
      <c r="C694" s="57" t="s">
        <v>44</v>
      </c>
      <c r="D694" s="60">
        <v>2</v>
      </c>
      <c r="E694" s="60">
        <v>161</v>
      </c>
      <c r="F694" s="60">
        <v>322</v>
      </c>
    </row>
    <row r="695" spans="1:6" x14ac:dyDescent="0.25">
      <c r="A695" s="28">
        <v>45067</v>
      </c>
      <c r="B695" s="56" t="s">
        <v>74</v>
      </c>
      <c r="C695" s="56" t="s">
        <v>32</v>
      </c>
      <c r="D695" s="59">
        <v>3</v>
      </c>
      <c r="E695" s="59">
        <v>218</v>
      </c>
      <c r="F695" s="59">
        <v>654</v>
      </c>
    </row>
    <row r="696" spans="1:6" x14ac:dyDescent="0.25">
      <c r="A696" s="29">
        <v>45067</v>
      </c>
      <c r="B696" s="57" t="s">
        <v>66</v>
      </c>
      <c r="C696" s="57" t="s">
        <v>10</v>
      </c>
      <c r="D696" s="60">
        <v>2</v>
      </c>
      <c r="E696" s="60">
        <v>246</v>
      </c>
      <c r="F696" s="60">
        <v>492</v>
      </c>
    </row>
    <row r="697" spans="1:6" x14ac:dyDescent="0.25">
      <c r="A697" s="28">
        <v>45068</v>
      </c>
      <c r="B697" s="56" t="s">
        <v>28</v>
      </c>
      <c r="C697" s="56" t="s">
        <v>37</v>
      </c>
      <c r="D697" s="59">
        <v>2</v>
      </c>
      <c r="E697" s="59">
        <v>361</v>
      </c>
      <c r="F697" s="59">
        <v>722</v>
      </c>
    </row>
    <row r="698" spans="1:6" x14ac:dyDescent="0.25">
      <c r="A698" s="29">
        <v>45068</v>
      </c>
      <c r="B698" s="57" t="s">
        <v>117</v>
      </c>
      <c r="C698" s="57" t="s">
        <v>40</v>
      </c>
      <c r="D698" s="60">
        <v>3</v>
      </c>
      <c r="E698" s="60">
        <v>427</v>
      </c>
      <c r="F698" s="60">
        <v>1281</v>
      </c>
    </row>
    <row r="699" spans="1:6" x14ac:dyDescent="0.25">
      <c r="A699" s="28">
        <v>45068</v>
      </c>
      <c r="B699" s="56" t="s">
        <v>48</v>
      </c>
      <c r="C699" s="56" t="s">
        <v>32</v>
      </c>
      <c r="D699" s="59">
        <v>1</v>
      </c>
      <c r="E699" s="59">
        <v>494</v>
      </c>
      <c r="F699" s="59">
        <v>494</v>
      </c>
    </row>
    <row r="700" spans="1:6" x14ac:dyDescent="0.25">
      <c r="A700" s="29">
        <v>45068</v>
      </c>
      <c r="B700" s="57" t="s">
        <v>56</v>
      </c>
      <c r="C700" s="57" t="s">
        <v>40</v>
      </c>
      <c r="D700" s="60">
        <v>2</v>
      </c>
      <c r="E700" s="60">
        <v>179</v>
      </c>
      <c r="F700" s="60">
        <v>358</v>
      </c>
    </row>
    <row r="701" spans="1:6" x14ac:dyDescent="0.25">
      <c r="A701" s="28">
        <v>45068</v>
      </c>
      <c r="B701" s="56" t="s">
        <v>147</v>
      </c>
      <c r="C701" s="56" t="s">
        <v>44</v>
      </c>
      <c r="D701" s="59">
        <v>2</v>
      </c>
      <c r="E701" s="59">
        <v>496</v>
      </c>
      <c r="F701" s="59">
        <v>992</v>
      </c>
    </row>
    <row r="702" spans="1:6" x14ac:dyDescent="0.25">
      <c r="A702" s="29">
        <v>45068</v>
      </c>
      <c r="B702" s="57" t="s">
        <v>34</v>
      </c>
      <c r="C702" s="57" t="s">
        <v>32</v>
      </c>
      <c r="D702" s="60">
        <v>3</v>
      </c>
      <c r="E702" s="60">
        <v>247</v>
      </c>
      <c r="F702" s="60">
        <v>741</v>
      </c>
    </row>
    <row r="703" spans="1:6" x14ac:dyDescent="0.25">
      <c r="A703" s="28">
        <v>45068</v>
      </c>
      <c r="B703" s="56" t="s">
        <v>128</v>
      </c>
      <c r="C703" s="56" t="s">
        <v>46</v>
      </c>
      <c r="D703" s="59">
        <v>13</v>
      </c>
      <c r="E703" s="59">
        <v>320</v>
      </c>
      <c r="F703" s="59">
        <v>4160</v>
      </c>
    </row>
    <row r="704" spans="1:6" x14ac:dyDescent="0.25">
      <c r="A704" s="29">
        <v>45068</v>
      </c>
      <c r="B704" s="57" t="s">
        <v>143</v>
      </c>
      <c r="C704" s="57" t="s">
        <v>46</v>
      </c>
      <c r="D704" s="60">
        <v>2</v>
      </c>
      <c r="E704" s="60">
        <v>138</v>
      </c>
      <c r="F704" s="60">
        <v>276</v>
      </c>
    </row>
    <row r="705" spans="1:6" x14ac:dyDescent="0.25">
      <c r="A705" s="28">
        <v>45069</v>
      </c>
      <c r="B705" s="56" t="s">
        <v>141</v>
      </c>
      <c r="C705" s="56" t="s">
        <v>40</v>
      </c>
      <c r="D705" s="59">
        <v>3</v>
      </c>
      <c r="E705" s="59">
        <v>326</v>
      </c>
      <c r="F705" s="59">
        <v>978</v>
      </c>
    </row>
    <row r="706" spans="1:6" x14ac:dyDescent="0.25">
      <c r="A706" s="29">
        <v>45069</v>
      </c>
      <c r="B706" s="57" t="s">
        <v>39</v>
      </c>
      <c r="C706" s="57" t="s">
        <v>35</v>
      </c>
      <c r="D706" s="60">
        <v>19</v>
      </c>
      <c r="E706" s="60">
        <v>117</v>
      </c>
      <c r="F706" s="60">
        <v>2223</v>
      </c>
    </row>
    <row r="707" spans="1:6" x14ac:dyDescent="0.25">
      <c r="A707" s="28">
        <v>45069</v>
      </c>
      <c r="B707" s="56" t="s">
        <v>55</v>
      </c>
      <c r="C707" s="56" t="s">
        <v>32</v>
      </c>
      <c r="D707" s="59">
        <v>2</v>
      </c>
      <c r="E707" s="59">
        <v>203</v>
      </c>
      <c r="F707" s="59">
        <v>406</v>
      </c>
    </row>
    <row r="708" spans="1:6" x14ac:dyDescent="0.25">
      <c r="A708" s="29">
        <v>45070</v>
      </c>
      <c r="B708" s="57" t="s">
        <v>42</v>
      </c>
      <c r="C708" s="57" t="s">
        <v>27</v>
      </c>
      <c r="D708" s="60">
        <v>2</v>
      </c>
      <c r="E708" s="60">
        <v>137</v>
      </c>
      <c r="F708" s="60">
        <v>274</v>
      </c>
    </row>
    <row r="709" spans="1:6" x14ac:dyDescent="0.25">
      <c r="A709" s="28">
        <v>45070</v>
      </c>
      <c r="B709" s="56" t="s">
        <v>55</v>
      </c>
      <c r="C709" s="56" t="s">
        <v>44</v>
      </c>
      <c r="D709" s="59">
        <v>1</v>
      </c>
      <c r="E709" s="59">
        <v>390</v>
      </c>
      <c r="F709" s="59">
        <v>390</v>
      </c>
    </row>
    <row r="710" spans="1:6" x14ac:dyDescent="0.25">
      <c r="A710" s="29">
        <v>45070</v>
      </c>
      <c r="B710" s="57" t="s">
        <v>102</v>
      </c>
      <c r="C710" s="57" t="s">
        <v>46</v>
      </c>
      <c r="D710" s="60">
        <v>1</v>
      </c>
      <c r="E710" s="60">
        <v>486</v>
      </c>
      <c r="F710" s="60">
        <v>486</v>
      </c>
    </row>
    <row r="711" spans="1:6" x14ac:dyDescent="0.25">
      <c r="A711" s="28">
        <v>45071</v>
      </c>
      <c r="B711" s="56" t="s">
        <v>87</v>
      </c>
      <c r="C711" s="56" t="s">
        <v>29</v>
      </c>
      <c r="D711" s="59">
        <v>1</v>
      </c>
      <c r="E711" s="59">
        <v>395</v>
      </c>
      <c r="F711" s="59">
        <v>395</v>
      </c>
    </row>
    <row r="712" spans="1:6" x14ac:dyDescent="0.25">
      <c r="A712" s="29">
        <v>45071</v>
      </c>
      <c r="B712" s="57" t="s">
        <v>99</v>
      </c>
      <c r="C712" s="57" t="s">
        <v>37</v>
      </c>
      <c r="D712" s="60">
        <v>2</v>
      </c>
      <c r="E712" s="60">
        <v>320</v>
      </c>
      <c r="F712" s="60">
        <v>640</v>
      </c>
    </row>
    <row r="713" spans="1:6" x14ac:dyDescent="0.25">
      <c r="A713" s="28">
        <v>45071</v>
      </c>
      <c r="B713" s="56" t="s">
        <v>76</v>
      </c>
      <c r="C713" s="56" t="s">
        <v>24</v>
      </c>
      <c r="D713" s="59">
        <v>3</v>
      </c>
      <c r="E713" s="59">
        <v>425</v>
      </c>
      <c r="F713" s="59">
        <v>1275</v>
      </c>
    </row>
    <row r="714" spans="1:6" x14ac:dyDescent="0.25">
      <c r="A714" s="29">
        <v>45072</v>
      </c>
      <c r="B714" s="57" t="s">
        <v>104</v>
      </c>
      <c r="C714" s="57" t="s">
        <v>37</v>
      </c>
      <c r="D714" s="60">
        <v>2</v>
      </c>
      <c r="E714" s="60">
        <v>215</v>
      </c>
      <c r="F714" s="60">
        <v>430</v>
      </c>
    </row>
    <row r="715" spans="1:6" x14ac:dyDescent="0.25">
      <c r="A715" s="28">
        <v>45072</v>
      </c>
      <c r="B715" s="56" t="s">
        <v>94</v>
      </c>
      <c r="C715" s="56" t="s">
        <v>27</v>
      </c>
      <c r="D715" s="59">
        <v>2</v>
      </c>
      <c r="E715" s="59">
        <v>348</v>
      </c>
      <c r="F715" s="59">
        <v>696</v>
      </c>
    </row>
    <row r="716" spans="1:6" x14ac:dyDescent="0.25">
      <c r="A716" s="29">
        <v>45072</v>
      </c>
      <c r="B716" s="57" t="s">
        <v>72</v>
      </c>
      <c r="C716" s="57" t="s">
        <v>10</v>
      </c>
      <c r="D716" s="60">
        <v>2</v>
      </c>
      <c r="E716" s="60">
        <v>402</v>
      </c>
      <c r="F716" s="60">
        <v>804</v>
      </c>
    </row>
    <row r="717" spans="1:6" x14ac:dyDescent="0.25">
      <c r="A717" s="28">
        <v>45072</v>
      </c>
      <c r="B717" s="56" t="s">
        <v>83</v>
      </c>
      <c r="C717" s="56" t="s">
        <v>27</v>
      </c>
      <c r="D717" s="59">
        <v>2</v>
      </c>
      <c r="E717" s="59">
        <v>330</v>
      </c>
      <c r="F717" s="59">
        <v>660</v>
      </c>
    </row>
    <row r="718" spans="1:6" x14ac:dyDescent="0.25">
      <c r="A718" s="29">
        <v>45072</v>
      </c>
      <c r="B718" s="57" t="s">
        <v>59</v>
      </c>
      <c r="C718" s="57" t="s">
        <v>27</v>
      </c>
      <c r="D718" s="60">
        <v>5</v>
      </c>
      <c r="E718" s="60">
        <v>368</v>
      </c>
      <c r="F718" s="60">
        <v>1840</v>
      </c>
    </row>
    <row r="719" spans="1:6" x14ac:dyDescent="0.25">
      <c r="A719" s="28">
        <v>45072</v>
      </c>
      <c r="B719" s="56" t="s">
        <v>181</v>
      </c>
      <c r="C719" s="56" t="s">
        <v>24</v>
      </c>
      <c r="D719" s="59">
        <v>2</v>
      </c>
      <c r="E719" s="59">
        <v>225</v>
      </c>
      <c r="F719" s="59">
        <v>450</v>
      </c>
    </row>
    <row r="720" spans="1:6" x14ac:dyDescent="0.25">
      <c r="A720" s="29">
        <v>45072</v>
      </c>
      <c r="B720" s="57" t="s">
        <v>55</v>
      </c>
      <c r="C720" s="57" t="s">
        <v>27</v>
      </c>
      <c r="D720" s="60">
        <v>1</v>
      </c>
      <c r="E720" s="60">
        <v>488</v>
      </c>
      <c r="F720" s="60">
        <v>488</v>
      </c>
    </row>
    <row r="721" spans="1:6" x14ac:dyDescent="0.25">
      <c r="A721" s="28">
        <v>45072</v>
      </c>
      <c r="B721" s="56" t="s">
        <v>61</v>
      </c>
      <c r="C721" s="56" t="s">
        <v>24</v>
      </c>
      <c r="D721" s="59">
        <v>3</v>
      </c>
      <c r="E721" s="59">
        <v>168</v>
      </c>
      <c r="F721" s="59">
        <v>504</v>
      </c>
    </row>
    <row r="722" spans="1:6" x14ac:dyDescent="0.25">
      <c r="A722" s="29">
        <v>45073</v>
      </c>
      <c r="B722" s="57" t="s">
        <v>132</v>
      </c>
      <c r="C722" s="57" t="s">
        <v>32</v>
      </c>
      <c r="D722" s="60">
        <v>3</v>
      </c>
      <c r="E722" s="60">
        <v>315</v>
      </c>
      <c r="F722" s="60">
        <v>945</v>
      </c>
    </row>
    <row r="723" spans="1:6" x14ac:dyDescent="0.25">
      <c r="A723" s="28">
        <v>45073</v>
      </c>
      <c r="B723" s="56" t="s">
        <v>83</v>
      </c>
      <c r="C723" s="56" t="s">
        <v>40</v>
      </c>
      <c r="D723" s="59">
        <v>3</v>
      </c>
      <c r="E723" s="59">
        <v>453</v>
      </c>
      <c r="F723" s="59">
        <v>1359</v>
      </c>
    </row>
    <row r="724" spans="1:6" x14ac:dyDescent="0.25">
      <c r="A724" s="29">
        <v>45073</v>
      </c>
      <c r="B724" s="57" t="s">
        <v>124</v>
      </c>
      <c r="C724" s="57" t="s">
        <v>37</v>
      </c>
      <c r="D724" s="60">
        <v>1</v>
      </c>
      <c r="E724" s="60">
        <v>454</v>
      </c>
      <c r="F724" s="60">
        <v>454</v>
      </c>
    </row>
    <row r="725" spans="1:6" x14ac:dyDescent="0.25">
      <c r="A725" s="28">
        <v>45073</v>
      </c>
      <c r="B725" s="56" t="s">
        <v>48</v>
      </c>
      <c r="C725" s="56" t="s">
        <v>40</v>
      </c>
      <c r="D725" s="59">
        <v>1</v>
      </c>
      <c r="E725" s="59">
        <v>359</v>
      </c>
      <c r="F725" s="59">
        <v>359</v>
      </c>
    </row>
    <row r="726" spans="1:6" x14ac:dyDescent="0.25">
      <c r="A726" s="29">
        <v>45074</v>
      </c>
      <c r="B726" s="57" t="s">
        <v>65</v>
      </c>
      <c r="C726" s="57" t="s">
        <v>14</v>
      </c>
      <c r="D726" s="60">
        <v>1</v>
      </c>
      <c r="E726" s="60">
        <v>126</v>
      </c>
      <c r="F726" s="60">
        <v>126</v>
      </c>
    </row>
    <row r="727" spans="1:6" x14ac:dyDescent="0.25">
      <c r="A727" s="28">
        <v>45074</v>
      </c>
      <c r="B727" s="56" t="s">
        <v>94</v>
      </c>
      <c r="C727" s="56" t="s">
        <v>44</v>
      </c>
      <c r="D727" s="59">
        <v>1</v>
      </c>
      <c r="E727" s="59">
        <v>452</v>
      </c>
      <c r="F727" s="59">
        <v>452</v>
      </c>
    </row>
    <row r="728" spans="1:6" x14ac:dyDescent="0.25">
      <c r="A728" s="29">
        <v>45074</v>
      </c>
      <c r="B728" s="57" t="s">
        <v>49</v>
      </c>
      <c r="C728" s="57" t="s">
        <v>32</v>
      </c>
      <c r="D728" s="60">
        <v>2</v>
      </c>
      <c r="E728" s="60">
        <v>464</v>
      </c>
      <c r="F728" s="60">
        <v>928</v>
      </c>
    </row>
    <row r="729" spans="1:6" x14ac:dyDescent="0.25">
      <c r="A729" s="28">
        <v>45074</v>
      </c>
      <c r="B729" s="56" t="s">
        <v>28</v>
      </c>
      <c r="C729" s="56" t="s">
        <v>46</v>
      </c>
      <c r="D729" s="59">
        <v>1</v>
      </c>
      <c r="E729" s="59">
        <v>185</v>
      </c>
      <c r="F729" s="59">
        <v>185</v>
      </c>
    </row>
    <row r="730" spans="1:6" x14ac:dyDescent="0.25">
      <c r="A730" s="29">
        <v>45074</v>
      </c>
      <c r="B730" s="57" t="s">
        <v>141</v>
      </c>
      <c r="C730" s="57" t="s">
        <v>40</v>
      </c>
      <c r="D730" s="60">
        <v>11</v>
      </c>
      <c r="E730" s="60">
        <v>131</v>
      </c>
      <c r="F730" s="60">
        <v>1441</v>
      </c>
    </row>
    <row r="731" spans="1:6" x14ac:dyDescent="0.25">
      <c r="A731" s="28">
        <v>45075</v>
      </c>
      <c r="B731" s="56" t="s">
        <v>112</v>
      </c>
      <c r="C731" s="56" t="s">
        <v>46</v>
      </c>
      <c r="D731" s="59">
        <v>2</v>
      </c>
      <c r="E731" s="59">
        <v>123</v>
      </c>
      <c r="F731" s="59">
        <v>246</v>
      </c>
    </row>
    <row r="732" spans="1:6" x14ac:dyDescent="0.25">
      <c r="A732" s="29">
        <v>45075</v>
      </c>
      <c r="B732" s="57" t="s">
        <v>49</v>
      </c>
      <c r="C732" s="57" t="s">
        <v>37</v>
      </c>
      <c r="D732" s="60">
        <v>1</v>
      </c>
      <c r="E732" s="60">
        <v>393</v>
      </c>
      <c r="F732" s="60">
        <v>393</v>
      </c>
    </row>
    <row r="733" spans="1:6" x14ac:dyDescent="0.25">
      <c r="A733" s="28">
        <v>45075</v>
      </c>
      <c r="B733" s="56" t="s">
        <v>74</v>
      </c>
      <c r="C733" s="56" t="s">
        <v>10</v>
      </c>
      <c r="D733" s="59">
        <v>3</v>
      </c>
      <c r="E733" s="59">
        <v>412</v>
      </c>
      <c r="F733" s="59">
        <v>1236</v>
      </c>
    </row>
    <row r="734" spans="1:6" x14ac:dyDescent="0.25">
      <c r="A734" s="29">
        <v>45075</v>
      </c>
      <c r="B734" s="57" t="s">
        <v>92</v>
      </c>
      <c r="C734" s="57" t="s">
        <v>40</v>
      </c>
      <c r="D734" s="60">
        <v>1</v>
      </c>
      <c r="E734" s="60">
        <v>291</v>
      </c>
      <c r="F734" s="60">
        <v>291</v>
      </c>
    </row>
    <row r="735" spans="1:6" x14ac:dyDescent="0.25">
      <c r="A735" s="28">
        <v>45075</v>
      </c>
      <c r="B735" s="56" t="s">
        <v>141</v>
      </c>
      <c r="C735" s="56" t="s">
        <v>24</v>
      </c>
      <c r="D735" s="59">
        <v>2</v>
      </c>
      <c r="E735" s="59">
        <v>424</v>
      </c>
      <c r="F735" s="59">
        <v>848</v>
      </c>
    </row>
    <row r="736" spans="1:6" x14ac:dyDescent="0.25">
      <c r="A736" s="29">
        <v>45076</v>
      </c>
      <c r="B736" s="57" t="s">
        <v>48</v>
      </c>
      <c r="C736" s="57" t="s">
        <v>35</v>
      </c>
      <c r="D736" s="60">
        <v>2</v>
      </c>
      <c r="E736" s="60">
        <v>300</v>
      </c>
      <c r="F736" s="60">
        <v>600</v>
      </c>
    </row>
    <row r="737" spans="1:6" x14ac:dyDescent="0.25">
      <c r="A737" s="28">
        <v>45076</v>
      </c>
      <c r="B737" s="56" t="s">
        <v>67</v>
      </c>
      <c r="C737" s="56" t="s">
        <v>14</v>
      </c>
      <c r="D737" s="59">
        <v>2</v>
      </c>
      <c r="E737" s="59">
        <v>270</v>
      </c>
      <c r="F737" s="59">
        <v>540</v>
      </c>
    </row>
    <row r="738" spans="1:6" x14ac:dyDescent="0.25">
      <c r="A738" s="29">
        <v>45076</v>
      </c>
      <c r="B738" s="57" t="s">
        <v>102</v>
      </c>
      <c r="C738" s="57" t="s">
        <v>37</v>
      </c>
      <c r="D738" s="60">
        <v>3</v>
      </c>
      <c r="E738" s="60">
        <v>386</v>
      </c>
      <c r="F738" s="60">
        <v>1158</v>
      </c>
    </row>
    <row r="739" spans="1:6" x14ac:dyDescent="0.25">
      <c r="A739" s="28">
        <v>45076</v>
      </c>
      <c r="B739" s="56" t="s">
        <v>90</v>
      </c>
      <c r="C739" s="56" t="s">
        <v>37</v>
      </c>
      <c r="D739" s="59">
        <v>1</v>
      </c>
      <c r="E739" s="59">
        <v>303</v>
      </c>
      <c r="F739" s="59">
        <v>303</v>
      </c>
    </row>
    <row r="740" spans="1:6" x14ac:dyDescent="0.25">
      <c r="A740" s="30">
        <v>45076</v>
      </c>
      <c r="B740" s="58" t="s">
        <v>71</v>
      </c>
      <c r="C740" s="58" t="s">
        <v>37</v>
      </c>
      <c r="D740" s="61">
        <v>3</v>
      </c>
      <c r="E740" s="61">
        <v>387</v>
      </c>
      <c r="F740" s="61">
        <v>1161</v>
      </c>
    </row>
  </sheetData>
  <autoFilter ref="A2:F740" xr:uid="{CF446B95-7342-43C8-AEFA-6064591D7666}"/>
  <mergeCells count="6">
    <mergeCell ref="J3:N3"/>
    <mergeCell ref="J8:N8"/>
    <mergeCell ref="H37:I37"/>
    <mergeCell ref="K14:L14"/>
    <mergeCell ref="K18:M18"/>
    <mergeCell ref="K16:M16"/>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FC263-B080-4FC2-AF3C-34539BF5C465}">
  <sheetPr codeName="Sheet28"/>
  <dimension ref="B2:Q29"/>
  <sheetViews>
    <sheetView workbookViewId="0">
      <selection activeCell="C13" sqref="C13"/>
    </sheetView>
  </sheetViews>
  <sheetFormatPr defaultRowHeight="13.8" x14ac:dyDescent="0.25"/>
  <cols>
    <col min="2" max="2" width="21.296875" customWidth="1"/>
    <col min="3" max="3" width="16.3984375" customWidth="1"/>
    <col min="14" max="14" width="12.3984375" customWidth="1"/>
    <col min="15" max="15" width="12.69921875" customWidth="1"/>
    <col min="16" max="16" width="18.59765625" customWidth="1"/>
    <col min="17" max="17" width="10.59765625" customWidth="1"/>
  </cols>
  <sheetData>
    <row r="2" spans="2:16" x14ac:dyDescent="0.25">
      <c r="B2" s="45" t="s">
        <v>285</v>
      </c>
      <c r="C2" s="46"/>
      <c r="D2" s="46"/>
      <c r="E2" s="46"/>
      <c r="F2" s="46"/>
      <c r="G2" s="46"/>
    </row>
    <row r="4" spans="2:16" x14ac:dyDescent="0.25">
      <c r="B4" s="3" t="s">
        <v>282</v>
      </c>
      <c r="C4" t="s">
        <v>284</v>
      </c>
    </row>
    <row r="5" spans="2:16" x14ac:dyDescent="0.25">
      <c r="B5" s="4" t="s">
        <v>12</v>
      </c>
      <c r="C5">
        <v>112593</v>
      </c>
      <c r="P5" s="23" t="s">
        <v>311</v>
      </c>
    </row>
    <row r="6" spans="2:16" x14ac:dyDescent="0.25">
      <c r="B6" s="5" t="s">
        <v>276</v>
      </c>
      <c r="C6">
        <v>18855</v>
      </c>
      <c r="O6">
        <v>1</v>
      </c>
      <c r="P6" t="s">
        <v>312</v>
      </c>
    </row>
    <row r="7" spans="2:16" x14ac:dyDescent="0.25">
      <c r="B7" s="5" t="s">
        <v>277</v>
      </c>
      <c r="C7">
        <v>24550</v>
      </c>
      <c r="O7">
        <v>2</v>
      </c>
      <c r="P7" t="s">
        <v>313</v>
      </c>
    </row>
    <row r="8" spans="2:16" x14ac:dyDescent="0.25">
      <c r="B8" s="5" t="s">
        <v>272</v>
      </c>
      <c r="C8">
        <v>69188</v>
      </c>
      <c r="O8">
        <v>3</v>
      </c>
      <c r="P8" t="s">
        <v>314</v>
      </c>
    </row>
    <row r="9" spans="2:16" x14ac:dyDescent="0.25">
      <c r="B9" s="4" t="s">
        <v>16</v>
      </c>
      <c r="C9">
        <v>296341</v>
      </c>
      <c r="O9">
        <v>4</v>
      </c>
      <c r="P9" t="s">
        <v>315</v>
      </c>
    </row>
    <row r="10" spans="2:16" x14ac:dyDescent="0.25">
      <c r="B10" s="5" t="s">
        <v>15</v>
      </c>
      <c r="C10">
        <v>151563</v>
      </c>
      <c r="O10">
        <v>5</v>
      </c>
      <c r="P10" t="s">
        <v>316</v>
      </c>
    </row>
    <row r="11" spans="2:16" x14ac:dyDescent="0.25">
      <c r="B11" s="5" t="s">
        <v>278</v>
      </c>
      <c r="C11">
        <v>22005</v>
      </c>
    </row>
    <row r="12" spans="2:16" x14ac:dyDescent="0.25">
      <c r="B12" s="5" t="s">
        <v>279</v>
      </c>
      <c r="C12">
        <v>24687</v>
      </c>
    </row>
    <row r="13" spans="2:16" x14ac:dyDescent="0.25">
      <c r="B13" s="5" t="s">
        <v>274</v>
      </c>
      <c r="C13">
        <v>7491</v>
      </c>
    </row>
    <row r="14" spans="2:16" x14ac:dyDescent="0.25">
      <c r="B14" s="5" t="s">
        <v>268</v>
      </c>
      <c r="C14">
        <v>90595</v>
      </c>
    </row>
    <row r="15" spans="2:16" x14ac:dyDescent="0.25">
      <c r="B15" s="4" t="s">
        <v>26</v>
      </c>
      <c r="C15">
        <v>115438</v>
      </c>
    </row>
    <row r="16" spans="2:16" x14ac:dyDescent="0.25">
      <c r="B16" s="5" t="s">
        <v>270</v>
      </c>
      <c r="C16">
        <v>44412</v>
      </c>
    </row>
    <row r="17" spans="2:17" x14ac:dyDescent="0.25">
      <c r="B17" s="5" t="s">
        <v>271</v>
      </c>
      <c r="C17">
        <v>37026</v>
      </c>
    </row>
    <row r="18" spans="2:17" x14ac:dyDescent="0.25">
      <c r="B18" s="5" t="s">
        <v>273</v>
      </c>
      <c r="C18">
        <v>34000</v>
      </c>
    </row>
    <row r="19" spans="2:17" x14ac:dyDescent="0.25">
      <c r="B19" s="4" t="s">
        <v>19</v>
      </c>
      <c r="C19">
        <v>210335</v>
      </c>
    </row>
    <row r="20" spans="2:17" x14ac:dyDescent="0.25">
      <c r="B20" s="5" t="s">
        <v>51</v>
      </c>
      <c r="C20">
        <v>47021</v>
      </c>
    </row>
    <row r="21" spans="2:17" x14ac:dyDescent="0.25">
      <c r="B21" s="5" t="s">
        <v>269</v>
      </c>
      <c r="C21">
        <v>58184</v>
      </c>
    </row>
    <row r="22" spans="2:17" x14ac:dyDescent="0.25">
      <c r="B22" s="5" t="s">
        <v>275</v>
      </c>
      <c r="C22">
        <v>105130</v>
      </c>
    </row>
    <row r="23" spans="2:17" x14ac:dyDescent="0.25">
      <c r="B23" s="4" t="s">
        <v>283</v>
      </c>
      <c r="C23">
        <v>734707</v>
      </c>
    </row>
    <row r="24" spans="2:17" x14ac:dyDescent="0.25">
      <c r="N24" s="22" t="s">
        <v>12</v>
      </c>
      <c r="O24" s="22" t="s">
        <v>19</v>
      </c>
      <c r="P24" s="22" t="s">
        <v>16</v>
      </c>
      <c r="Q24" s="22" t="s">
        <v>26</v>
      </c>
    </row>
    <row r="25" spans="2:17" x14ac:dyDescent="0.25">
      <c r="E25" s="22" t="s">
        <v>317</v>
      </c>
      <c r="N25" s="21" t="s">
        <v>276</v>
      </c>
      <c r="O25" s="21" t="s">
        <v>51</v>
      </c>
      <c r="P25" s="21" t="s">
        <v>15</v>
      </c>
      <c r="Q25" s="21" t="s">
        <v>270</v>
      </c>
    </row>
    <row r="26" spans="2:17" x14ac:dyDescent="0.25">
      <c r="N26" s="21" t="s">
        <v>277</v>
      </c>
      <c r="O26" s="21" t="s">
        <v>269</v>
      </c>
      <c r="P26" s="21" t="s">
        <v>278</v>
      </c>
      <c r="Q26" s="21" t="s">
        <v>271</v>
      </c>
    </row>
    <row r="27" spans="2:17" x14ac:dyDescent="0.25">
      <c r="D27" s="48" t="s">
        <v>287</v>
      </c>
      <c r="E27" s="48"/>
      <c r="F27" s="48"/>
      <c r="G27" s="48"/>
      <c r="N27" s="21" t="s">
        <v>272</v>
      </c>
      <c r="O27" s="21" t="s">
        <v>275</v>
      </c>
      <c r="P27" s="21" t="s">
        <v>279</v>
      </c>
      <c r="Q27" s="21" t="s">
        <v>273</v>
      </c>
    </row>
    <row r="28" spans="2:17" x14ac:dyDescent="0.25">
      <c r="C28" s="9" t="s">
        <v>19</v>
      </c>
      <c r="D28" s="47" t="s">
        <v>269</v>
      </c>
      <c r="E28" s="47"/>
      <c r="F28" s="53">
        <f ca="1">SUMIF(B4:C23,D28,C4:C23)</f>
        <v>58184</v>
      </c>
      <c r="G28" s="53"/>
      <c r="P28" s="21" t="s">
        <v>274</v>
      </c>
    </row>
    <row r="29" spans="2:17" x14ac:dyDescent="0.25">
      <c r="P29" s="21" t="s">
        <v>268</v>
      </c>
    </row>
  </sheetData>
  <mergeCells count="4">
    <mergeCell ref="B2:G2"/>
    <mergeCell ref="F28:G28"/>
    <mergeCell ref="D28:E28"/>
    <mergeCell ref="D27:G27"/>
  </mergeCells>
  <dataValidations count="2">
    <dataValidation type="list" allowBlank="1" showInputMessage="1" showErrorMessage="1" sqref="C28" xr:uid="{7888275A-F30B-46BB-B037-205E285BB4D8}">
      <formula1>$N$24:$Q$24</formula1>
    </dataValidation>
    <dataValidation type="list" allowBlank="1" showInputMessage="1" showErrorMessage="1" sqref="D28:E28" xr:uid="{BC88F201-6AAE-431E-8A47-7B94F7D4B2A7}">
      <formula1>INDIRECT(C28)</formula1>
    </dataValidation>
  </dataValidations>
  <pageMargins left="0.7" right="0.7" top="0.75" bottom="0.75" header="0.3" footer="0.3"/>
  <drawing r:id="rId2"/>
  <tableParts count="1">
    <tablePart r:id="rId3"/>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984BD-8856-4F74-AB26-4530A814C223}">
  <sheetPr codeName="Sheet29"/>
  <dimension ref="B2:X742"/>
  <sheetViews>
    <sheetView topLeftCell="D1" zoomScale="76" workbookViewId="0">
      <selection activeCell="O37" sqref="O37"/>
    </sheetView>
  </sheetViews>
  <sheetFormatPr defaultRowHeight="13.8" x14ac:dyDescent="0.25"/>
  <cols>
    <col min="3" max="6" width="22.3984375" customWidth="1"/>
    <col min="7" max="7" width="9.796875" customWidth="1"/>
    <col min="10" max="10" width="22.3984375" customWidth="1"/>
    <col min="12" max="12" width="10.09765625" customWidth="1"/>
    <col min="13" max="13" width="10.8984375" customWidth="1"/>
    <col min="17" max="17" width="23.796875" customWidth="1"/>
    <col min="18" max="18" width="10.09765625" customWidth="1"/>
    <col min="24" max="24" width="18.5" customWidth="1"/>
  </cols>
  <sheetData>
    <row r="2" spans="2:24" x14ac:dyDescent="0.25">
      <c r="B2" s="38" t="s">
        <v>286</v>
      </c>
      <c r="C2" s="39"/>
      <c r="D2" s="39"/>
      <c r="E2" s="39"/>
      <c r="F2" s="39"/>
      <c r="G2" s="39"/>
      <c r="H2" s="39"/>
      <c r="I2" s="39"/>
      <c r="Q2" s="38" t="s">
        <v>291</v>
      </c>
      <c r="R2" s="38"/>
      <c r="S2" s="38"/>
    </row>
    <row r="4" spans="2:24" ht="14.4" thickBot="1" x14ac:dyDescent="0.3">
      <c r="C4" s="10" t="s">
        <v>1</v>
      </c>
      <c r="D4" s="10" t="s">
        <v>2</v>
      </c>
      <c r="E4" s="10" t="s">
        <v>3</v>
      </c>
      <c r="F4" s="10" t="s">
        <v>4</v>
      </c>
      <c r="G4" s="10" t="s">
        <v>5</v>
      </c>
      <c r="L4" s="50" t="s">
        <v>286</v>
      </c>
      <c r="M4" s="50"/>
      <c r="R4" s="14" t="s">
        <v>290</v>
      </c>
      <c r="S4" s="14"/>
    </row>
    <row r="5" spans="2:24" ht="15" thickTop="1" thickBot="1" x14ac:dyDescent="0.3">
      <c r="C5" s="7" t="s">
        <v>92</v>
      </c>
      <c r="D5" s="7" t="s">
        <v>44</v>
      </c>
      <c r="E5" s="7">
        <v>4</v>
      </c>
      <c r="F5" s="16">
        <v>495</v>
      </c>
      <c r="G5" s="7">
        <v>1980</v>
      </c>
      <c r="J5" s="49" t="s">
        <v>289</v>
      </c>
      <c r="K5" s="49"/>
      <c r="L5" s="17" t="s">
        <v>288</v>
      </c>
      <c r="M5" s="18" t="s">
        <v>293</v>
      </c>
      <c r="Q5" s="12" t="s">
        <v>292</v>
      </c>
      <c r="R5" s="10" t="s">
        <v>5</v>
      </c>
    </row>
    <row r="6" spans="2:24" ht="14.4" thickTop="1" x14ac:dyDescent="0.25">
      <c r="C6" s="6" t="s">
        <v>23</v>
      </c>
      <c r="D6" s="6" t="s">
        <v>37</v>
      </c>
      <c r="E6" s="6">
        <v>2</v>
      </c>
      <c r="F6" s="6">
        <v>438</v>
      </c>
      <c r="G6" s="6">
        <v>876</v>
      </c>
      <c r="J6" t="str" cm="1">
        <f t="array" ref="J6:J77">_xlfn.UNIQUE(C5:C742,FALSE,FALSE)</f>
        <v>Arjun Khatri</v>
      </c>
      <c r="L6">
        <f>SUMIFS($G$5:$G$742,$C$5:$C$742,J6)</f>
        <v>21164</v>
      </c>
      <c r="M6">
        <f>RANK(L6, L$6:L$77)</f>
        <v>6</v>
      </c>
      <c r="Q6" s="7" t="str" cm="1">
        <f t="array" ref="Q6:Q16">_xlfn.UNIQUE(D5:D742,FALSE,FALSE)</f>
        <v>Nestle Aero Mint Potz</v>
      </c>
      <c r="R6">
        <f>SUMIFS($G$5:$G$742, $D$5:$D$742,Q6)</f>
        <v>87970</v>
      </c>
    </row>
    <row r="7" spans="2:24" x14ac:dyDescent="0.25">
      <c r="C7" s="7" t="s">
        <v>92</v>
      </c>
      <c r="D7" s="7" t="s">
        <v>46</v>
      </c>
      <c r="E7" s="7">
        <v>1</v>
      </c>
      <c r="F7" s="7">
        <v>426</v>
      </c>
      <c r="G7" s="7">
        <v>426</v>
      </c>
      <c r="J7" t="str">
        <v>Deepak Ahuja</v>
      </c>
      <c r="L7">
        <f t="shared" ref="L7:L70" si="0">SUMIFS($G$5:$G$742,$C$5:$C$742,J7)</f>
        <v>14154</v>
      </c>
      <c r="M7">
        <f t="shared" ref="M7:M70" si="1">RANK(L7, L$6:L$77)</f>
        <v>17</v>
      </c>
      <c r="Q7" s="6" t="str">
        <v>Nestle Smarties Pop-Up</v>
      </c>
      <c r="R7">
        <f t="shared" ref="R7:R16" si="2">SUMIFS($G$5:$G$742, $D$5:$D$742,Q7)</f>
        <v>112154</v>
      </c>
      <c r="X7" s="23" t="s">
        <v>311</v>
      </c>
    </row>
    <row r="8" spans="2:24" x14ac:dyDescent="0.25">
      <c r="C8" s="6" t="s">
        <v>48</v>
      </c>
      <c r="D8" s="6" t="s">
        <v>46</v>
      </c>
      <c r="E8" s="6">
        <v>2</v>
      </c>
      <c r="F8" s="6">
        <v>260</v>
      </c>
      <c r="G8" s="6">
        <v>520</v>
      </c>
      <c r="J8" t="str">
        <v>Anuj Anand</v>
      </c>
      <c r="L8">
        <f t="shared" si="0"/>
        <v>15880</v>
      </c>
      <c r="M8">
        <f t="shared" si="1"/>
        <v>13</v>
      </c>
      <c r="Q8" s="7" t="str">
        <v>Nestle Maxibon Cookie</v>
      </c>
      <c r="R8">
        <f t="shared" si="2"/>
        <v>46552</v>
      </c>
      <c r="W8" s="13">
        <v>1</v>
      </c>
      <c r="X8" t="s">
        <v>324</v>
      </c>
    </row>
    <row r="9" spans="2:24" x14ac:dyDescent="0.25">
      <c r="C9" s="7" t="s">
        <v>61</v>
      </c>
      <c r="D9" s="7" t="s">
        <v>10</v>
      </c>
      <c r="E9" s="7">
        <v>4</v>
      </c>
      <c r="F9" s="7">
        <v>285</v>
      </c>
      <c r="G9" s="7">
        <v>1140</v>
      </c>
      <c r="J9" t="str">
        <v>Devaang Patel</v>
      </c>
      <c r="L9">
        <f t="shared" si="0"/>
        <v>10268</v>
      </c>
      <c r="M9">
        <f t="shared" si="1"/>
        <v>30</v>
      </c>
      <c r="Q9" s="6" t="str">
        <v>Nestle Toffee Crumble</v>
      </c>
      <c r="R9">
        <f t="shared" si="2"/>
        <v>90447</v>
      </c>
      <c r="W9" s="13">
        <v>2</v>
      </c>
      <c r="X9" t="s">
        <v>325</v>
      </c>
    </row>
    <row r="10" spans="2:24" x14ac:dyDescent="0.25">
      <c r="C10" s="6" t="s">
        <v>61</v>
      </c>
      <c r="D10" s="6" t="s">
        <v>10</v>
      </c>
      <c r="E10" s="6">
        <v>2</v>
      </c>
      <c r="F10" s="6">
        <v>206</v>
      </c>
      <c r="G10" s="6">
        <v>412</v>
      </c>
      <c r="J10" t="str">
        <v>Sunil Agarwal</v>
      </c>
      <c r="L10">
        <f t="shared" si="0"/>
        <v>16632</v>
      </c>
      <c r="M10">
        <f t="shared" si="1"/>
        <v>11</v>
      </c>
      <c r="Q10" s="7" t="str">
        <v>Nestle Fab</v>
      </c>
      <c r="R10">
        <f t="shared" si="2"/>
        <v>89938</v>
      </c>
      <c r="W10" s="13">
        <v>3</v>
      </c>
      <c r="X10" t="s">
        <v>326</v>
      </c>
    </row>
    <row r="11" spans="2:24" x14ac:dyDescent="0.25">
      <c r="C11" s="7" t="s">
        <v>61</v>
      </c>
      <c r="D11" s="7" t="s">
        <v>40</v>
      </c>
      <c r="E11" s="7">
        <v>3</v>
      </c>
      <c r="F11" s="7">
        <v>222</v>
      </c>
      <c r="G11" s="7">
        <v>666</v>
      </c>
      <c r="J11" t="str">
        <v>Alia Goel</v>
      </c>
      <c r="L11">
        <f t="shared" si="0"/>
        <v>12341</v>
      </c>
      <c r="M11">
        <f t="shared" si="1"/>
        <v>25</v>
      </c>
      <c r="Q11" s="6" t="str">
        <v>Nestle Milky Bar Stick</v>
      </c>
      <c r="R11">
        <f t="shared" si="2"/>
        <v>75179</v>
      </c>
      <c r="W11" s="13">
        <v>4</v>
      </c>
      <c r="X11" t="s">
        <v>327</v>
      </c>
    </row>
    <row r="12" spans="2:24" x14ac:dyDescent="0.25">
      <c r="C12" s="6" t="s">
        <v>63</v>
      </c>
      <c r="D12" s="6" t="s">
        <v>27</v>
      </c>
      <c r="E12" s="6">
        <v>15</v>
      </c>
      <c r="F12" s="6">
        <v>458</v>
      </c>
      <c r="G12" s="6">
        <v>6870</v>
      </c>
      <c r="J12" t="str">
        <v>Mukesh Jain</v>
      </c>
      <c r="L12">
        <f t="shared" si="0"/>
        <v>18654</v>
      </c>
      <c r="M12">
        <f t="shared" si="1"/>
        <v>9</v>
      </c>
      <c r="Q12" s="7" t="str">
        <v>Nestle Rowntree Fruit Pastil</v>
      </c>
      <c r="R12">
        <f t="shared" si="2"/>
        <v>82636</v>
      </c>
      <c r="W12" s="13">
        <v>5</v>
      </c>
      <c r="X12" t="s">
        <v>328</v>
      </c>
    </row>
    <row r="13" spans="2:24" x14ac:dyDescent="0.25">
      <c r="C13" s="7" t="s">
        <v>126</v>
      </c>
      <c r="D13" s="7" t="s">
        <v>32</v>
      </c>
      <c r="E13" s="7">
        <v>2</v>
      </c>
      <c r="F13" s="7">
        <v>304</v>
      </c>
      <c r="G13" s="7">
        <v>608</v>
      </c>
      <c r="J13" t="str">
        <v>Ramakrishnana Reddy</v>
      </c>
      <c r="L13">
        <f t="shared" si="0"/>
        <v>27436</v>
      </c>
      <c r="M13">
        <f t="shared" si="1"/>
        <v>4</v>
      </c>
      <c r="Q13" s="6" t="str">
        <v>Nestle Kit Kat Cone</v>
      </c>
      <c r="R13">
        <f t="shared" si="2"/>
        <v>52972</v>
      </c>
    </row>
    <row r="14" spans="2:24" x14ac:dyDescent="0.25">
      <c r="C14" s="6" t="s">
        <v>67</v>
      </c>
      <c r="D14" s="6" t="s">
        <v>32</v>
      </c>
      <c r="E14" s="6">
        <v>2</v>
      </c>
      <c r="F14" s="6">
        <v>224</v>
      </c>
      <c r="G14" s="6">
        <v>448</v>
      </c>
      <c r="J14" t="str">
        <v>Divya Bakshi</v>
      </c>
      <c r="L14">
        <f t="shared" si="0"/>
        <v>11490</v>
      </c>
      <c r="M14">
        <f t="shared" si="1"/>
        <v>27</v>
      </c>
      <c r="Q14" s="7" t="str">
        <v>Nestle Rolo Potz</v>
      </c>
      <c r="R14">
        <f t="shared" si="2"/>
        <v>49300</v>
      </c>
    </row>
    <row r="15" spans="2:24" x14ac:dyDescent="0.25">
      <c r="C15" s="7" t="s">
        <v>42</v>
      </c>
      <c r="D15" s="7" t="s">
        <v>29</v>
      </c>
      <c r="E15" s="7">
        <v>2</v>
      </c>
      <c r="F15" s="7">
        <v>318</v>
      </c>
      <c r="G15" s="7">
        <v>636</v>
      </c>
      <c r="J15" t="str">
        <v>Keshav Babu</v>
      </c>
      <c r="L15">
        <f t="shared" si="0"/>
        <v>7717</v>
      </c>
      <c r="M15">
        <f t="shared" si="1"/>
        <v>35</v>
      </c>
      <c r="Q15" s="6" t="str">
        <v>Nestle Nobbly Bobbly</v>
      </c>
      <c r="R15">
        <f t="shared" si="2"/>
        <v>29573</v>
      </c>
    </row>
    <row r="16" spans="2:24" x14ac:dyDescent="0.25">
      <c r="C16" s="6" t="s">
        <v>81</v>
      </c>
      <c r="D16" s="6" t="s">
        <v>40</v>
      </c>
      <c r="E16" s="6">
        <v>2</v>
      </c>
      <c r="F16" s="6">
        <v>165</v>
      </c>
      <c r="G16" s="6">
        <v>330</v>
      </c>
      <c r="J16" t="str">
        <v>Kunal Arya</v>
      </c>
      <c r="L16">
        <f t="shared" si="0"/>
        <v>5829</v>
      </c>
      <c r="M16">
        <f t="shared" si="1"/>
        <v>47</v>
      </c>
      <c r="Q16" s="7" t="str">
        <v>Nestle Rowntree Screamers</v>
      </c>
      <c r="R16">
        <f t="shared" si="2"/>
        <v>17986</v>
      </c>
    </row>
    <row r="17" spans="3:24" x14ac:dyDescent="0.25">
      <c r="C17" s="7" t="s">
        <v>105</v>
      </c>
      <c r="D17" s="7" t="s">
        <v>44</v>
      </c>
      <c r="E17" s="7">
        <v>6</v>
      </c>
      <c r="F17" s="7">
        <v>167</v>
      </c>
      <c r="G17" s="7">
        <v>1002</v>
      </c>
      <c r="J17" t="str">
        <v>Vijya Balakrishnan</v>
      </c>
      <c r="L17">
        <f t="shared" si="0"/>
        <v>2393</v>
      </c>
      <c r="M17">
        <f t="shared" si="1"/>
        <v>69</v>
      </c>
    </row>
    <row r="18" spans="3:24" x14ac:dyDescent="0.25">
      <c r="C18" s="6" t="s">
        <v>134</v>
      </c>
      <c r="D18" s="6" t="s">
        <v>10</v>
      </c>
      <c r="E18" s="6">
        <v>4</v>
      </c>
      <c r="F18" s="6">
        <v>431</v>
      </c>
      <c r="G18" s="6">
        <v>1724</v>
      </c>
      <c r="J18" t="str">
        <v>Mukesh Banerjee</v>
      </c>
      <c r="L18">
        <f t="shared" si="0"/>
        <v>5251</v>
      </c>
      <c r="M18">
        <f t="shared" si="1"/>
        <v>51</v>
      </c>
    </row>
    <row r="19" spans="3:24" x14ac:dyDescent="0.25">
      <c r="C19" s="7" t="s">
        <v>126</v>
      </c>
      <c r="D19" s="7" t="s">
        <v>40</v>
      </c>
      <c r="E19" s="7">
        <v>3</v>
      </c>
      <c r="F19" s="7">
        <v>342</v>
      </c>
      <c r="G19" s="7">
        <v>1026</v>
      </c>
      <c r="J19" t="str">
        <v>Naveen Bhatt</v>
      </c>
      <c r="L19">
        <f t="shared" si="0"/>
        <v>10943</v>
      </c>
      <c r="M19">
        <f t="shared" si="1"/>
        <v>28</v>
      </c>
    </row>
    <row r="20" spans="3:24" x14ac:dyDescent="0.25">
      <c r="C20" s="6" t="s">
        <v>48</v>
      </c>
      <c r="D20" s="6" t="s">
        <v>32</v>
      </c>
      <c r="E20" s="6">
        <v>2</v>
      </c>
      <c r="F20" s="6">
        <v>180</v>
      </c>
      <c r="G20" s="6">
        <v>360</v>
      </c>
      <c r="J20" t="str">
        <v>Rishi Kumar</v>
      </c>
      <c r="L20">
        <f t="shared" si="0"/>
        <v>2894</v>
      </c>
      <c r="M20">
        <f t="shared" si="1"/>
        <v>68</v>
      </c>
      <c r="Q20" s="15"/>
    </row>
    <row r="21" spans="3:24" x14ac:dyDescent="0.25">
      <c r="C21" s="7" t="s">
        <v>68</v>
      </c>
      <c r="D21" s="7" t="s">
        <v>40</v>
      </c>
      <c r="E21" s="7">
        <v>1</v>
      </c>
      <c r="F21" s="7">
        <v>435</v>
      </c>
      <c r="G21" s="7">
        <v>435</v>
      </c>
      <c r="J21" t="str">
        <v>Baldev Kaushik</v>
      </c>
      <c r="L21">
        <f t="shared" si="0"/>
        <v>29517</v>
      </c>
      <c r="M21">
        <f t="shared" si="1"/>
        <v>3</v>
      </c>
    </row>
    <row r="22" spans="3:24" x14ac:dyDescent="0.25">
      <c r="C22" s="6" t="s">
        <v>126</v>
      </c>
      <c r="D22" s="6" t="s">
        <v>37</v>
      </c>
      <c r="E22" s="6">
        <v>19</v>
      </c>
      <c r="F22" s="6">
        <v>193</v>
      </c>
      <c r="G22" s="6">
        <v>3667</v>
      </c>
      <c r="J22" t="str">
        <v>Salil Jain</v>
      </c>
      <c r="L22">
        <f t="shared" si="0"/>
        <v>2895</v>
      </c>
      <c r="M22">
        <f t="shared" si="1"/>
        <v>67</v>
      </c>
    </row>
    <row r="23" spans="3:24" x14ac:dyDescent="0.25">
      <c r="C23" s="7" t="s">
        <v>108</v>
      </c>
      <c r="D23" s="7" t="s">
        <v>32</v>
      </c>
      <c r="E23" s="7">
        <v>3</v>
      </c>
      <c r="F23" s="7">
        <v>437</v>
      </c>
      <c r="G23" s="7">
        <v>1311</v>
      </c>
      <c r="J23" t="str">
        <v>Vikas Sharma</v>
      </c>
      <c r="L23">
        <f t="shared" si="0"/>
        <v>3118</v>
      </c>
      <c r="M23">
        <f t="shared" si="1"/>
        <v>65</v>
      </c>
      <c r="U23" s="13"/>
      <c r="V23" s="13"/>
      <c r="W23" s="13"/>
      <c r="X23" s="13"/>
    </row>
    <row r="24" spans="3:24" x14ac:dyDescent="0.25">
      <c r="C24" s="6" t="s">
        <v>94</v>
      </c>
      <c r="D24" s="6" t="s">
        <v>10</v>
      </c>
      <c r="E24" s="6">
        <v>2</v>
      </c>
      <c r="F24" s="6">
        <v>298</v>
      </c>
      <c r="G24" s="6">
        <v>596</v>
      </c>
      <c r="J24" t="str">
        <v>Vijay Kapoor</v>
      </c>
      <c r="L24">
        <f t="shared" si="0"/>
        <v>13618</v>
      </c>
      <c r="M24">
        <f t="shared" si="1"/>
        <v>21</v>
      </c>
    </row>
    <row r="25" spans="3:24" x14ac:dyDescent="0.25">
      <c r="C25" s="7" t="s">
        <v>162</v>
      </c>
      <c r="D25" s="7" t="s">
        <v>37</v>
      </c>
      <c r="E25" s="7">
        <v>1</v>
      </c>
      <c r="F25" s="7">
        <v>247</v>
      </c>
      <c r="G25" s="7">
        <v>247</v>
      </c>
      <c r="J25" t="str">
        <v>Arjun Singh</v>
      </c>
      <c r="L25">
        <f t="shared" si="0"/>
        <v>5247</v>
      </c>
      <c r="M25">
        <f t="shared" si="1"/>
        <v>52</v>
      </c>
      <c r="Q25" s="46" t="s">
        <v>305</v>
      </c>
      <c r="R25" s="46"/>
      <c r="S25" s="46"/>
    </row>
    <row r="26" spans="3:24" x14ac:dyDescent="0.25">
      <c r="C26" s="6" t="s">
        <v>49</v>
      </c>
      <c r="D26" s="6" t="s">
        <v>37</v>
      </c>
      <c r="E26" s="6">
        <v>2</v>
      </c>
      <c r="F26" s="6">
        <v>271</v>
      </c>
      <c r="G26" s="6">
        <v>542</v>
      </c>
      <c r="J26" t="str">
        <v>Manoj Kumar</v>
      </c>
      <c r="L26">
        <f t="shared" si="0"/>
        <v>3386</v>
      </c>
      <c r="M26">
        <f t="shared" si="1"/>
        <v>63</v>
      </c>
      <c r="U26" s="13"/>
    </row>
    <row r="27" spans="3:24" ht="14.4" thickBot="1" x14ac:dyDescent="0.3">
      <c r="C27" s="7" t="s">
        <v>113</v>
      </c>
      <c r="D27" s="7" t="s">
        <v>24</v>
      </c>
      <c r="E27" s="7">
        <v>3</v>
      </c>
      <c r="F27" s="7">
        <v>297</v>
      </c>
      <c r="G27" s="7">
        <v>891</v>
      </c>
      <c r="J27" t="str">
        <v>Vaibhav Sharma</v>
      </c>
      <c r="L27">
        <f t="shared" si="0"/>
        <v>6718</v>
      </c>
      <c r="M27">
        <f t="shared" si="1"/>
        <v>40</v>
      </c>
      <c r="Q27" s="12" t="s">
        <v>292</v>
      </c>
      <c r="R27" s="10" t="s">
        <v>306</v>
      </c>
    </row>
    <row r="28" spans="3:24" ht="14.4" thickTop="1" x14ac:dyDescent="0.25">
      <c r="C28" s="6" t="s">
        <v>42</v>
      </c>
      <c r="D28" s="6" t="s">
        <v>24</v>
      </c>
      <c r="E28" s="6">
        <v>2</v>
      </c>
      <c r="F28" s="6">
        <v>253</v>
      </c>
      <c r="G28" s="6">
        <v>506</v>
      </c>
      <c r="J28" t="str">
        <v>Gunjan Singh</v>
      </c>
      <c r="L28">
        <f t="shared" si="0"/>
        <v>3296</v>
      </c>
      <c r="M28">
        <f t="shared" si="1"/>
        <v>64</v>
      </c>
      <c r="Q28" s="7" t="str" cm="1">
        <f t="array" ref="Q28:Q39">_xlfn.UNIQUE(D5:D764,FALSE,FALSE)</f>
        <v>Nestle Aero Mint Potz</v>
      </c>
      <c r="R28">
        <f>AVERAGEIFS($F$5:$F$742,$D$5:$D$742, Q28)</f>
        <v>291.60240963855421</v>
      </c>
    </row>
    <row r="29" spans="3:24" x14ac:dyDescent="0.25">
      <c r="C29" s="7" t="s">
        <v>104</v>
      </c>
      <c r="D29" s="7" t="s">
        <v>37</v>
      </c>
      <c r="E29" s="7">
        <v>1</v>
      </c>
      <c r="F29" s="7">
        <v>298</v>
      </c>
      <c r="G29" s="7">
        <v>298</v>
      </c>
      <c r="J29" t="str">
        <v>Manju Agarwal</v>
      </c>
      <c r="L29">
        <f t="shared" si="0"/>
        <v>4937</v>
      </c>
      <c r="M29">
        <f t="shared" si="1"/>
        <v>55</v>
      </c>
      <c r="Q29" s="6" t="str">
        <v>Nestle Smarties Pop-Up</v>
      </c>
      <c r="R29">
        <f t="shared" ref="R29:R38" si="3">AVERAGEIFS($F$5:$F$742,$D$5:$D$742, Q29)</f>
        <v>282.75968992248062</v>
      </c>
    </row>
    <row r="30" spans="3:24" x14ac:dyDescent="0.25">
      <c r="C30" s="6" t="s">
        <v>99</v>
      </c>
      <c r="D30" s="6" t="s">
        <v>32</v>
      </c>
      <c r="E30" s="6">
        <v>2</v>
      </c>
      <c r="F30" s="6">
        <v>292</v>
      </c>
      <c r="G30" s="6">
        <v>584</v>
      </c>
      <c r="J30" t="str">
        <v>Yash Pal</v>
      </c>
      <c r="L30">
        <f t="shared" si="0"/>
        <v>14384</v>
      </c>
      <c r="M30">
        <f t="shared" si="1"/>
        <v>16</v>
      </c>
      <c r="Q30" s="7" t="str">
        <v>Nestle Maxibon Cookie</v>
      </c>
      <c r="R30">
        <f t="shared" si="3"/>
        <v>288.89583333333331</v>
      </c>
    </row>
    <row r="31" spans="3:24" x14ac:dyDescent="0.25">
      <c r="C31" s="7" t="s">
        <v>67</v>
      </c>
      <c r="D31" s="7" t="s">
        <v>29</v>
      </c>
      <c r="E31" s="7">
        <v>1</v>
      </c>
      <c r="F31" s="7">
        <v>491</v>
      </c>
      <c r="G31" s="7">
        <v>491</v>
      </c>
      <c r="J31" t="str">
        <v>Sahil Singh</v>
      </c>
      <c r="L31">
        <f t="shared" si="0"/>
        <v>2106</v>
      </c>
      <c r="M31">
        <f t="shared" si="1"/>
        <v>71</v>
      </c>
      <c r="Q31" s="6" t="str">
        <v>Nestle Toffee Crumble</v>
      </c>
      <c r="R31">
        <f t="shared" si="3"/>
        <v>287.48529411764707</v>
      </c>
    </row>
    <row r="32" spans="3:24" x14ac:dyDescent="0.25">
      <c r="C32" s="6" t="s">
        <v>61</v>
      </c>
      <c r="D32" s="6" t="s">
        <v>32</v>
      </c>
      <c r="E32" s="6">
        <v>2</v>
      </c>
      <c r="F32" s="6">
        <v>401</v>
      </c>
      <c r="G32" s="6">
        <v>802</v>
      </c>
      <c r="J32" t="str">
        <v>Deepali Srivastava</v>
      </c>
      <c r="L32">
        <f t="shared" si="0"/>
        <v>33205</v>
      </c>
      <c r="M32">
        <f t="shared" si="1"/>
        <v>2</v>
      </c>
      <c r="Q32" s="7" t="str">
        <v>Nestle Fab</v>
      </c>
      <c r="R32">
        <f t="shared" si="3"/>
        <v>294.53398058252429</v>
      </c>
    </row>
    <row r="33" spans="3:18" x14ac:dyDescent="0.25">
      <c r="C33" s="7" t="s">
        <v>49</v>
      </c>
      <c r="D33" s="7" t="s">
        <v>24</v>
      </c>
      <c r="E33" s="7">
        <v>2</v>
      </c>
      <c r="F33" s="7">
        <v>255</v>
      </c>
      <c r="G33" s="7">
        <v>510</v>
      </c>
      <c r="J33" t="str">
        <v>Rakhi</v>
      </c>
      <c r="L33">
        <f t="shared" si="0"/>
        <v>21742</v>
      </c>
      <c r="M33">
        <f t="shared" si="1"/>
        <v>5</v>
      </c>
      <c r="Q33" s="6" t="str">
        <v>Nestle Milky Bar Stick</v>
      </c>
      <c r="R33">
        <f t="shared" si="3"/>
        <v>295.97590361445782</v>
      </c>
    </row>
    <row r="34" spans="3:18" x14ac:dyDescent="0.25">
      <c r="C34" s="6" t="s">
        <v>94</v>
      </c>
      <c r="D34" s="6" t="s">
        <v>27</v>
      </c>
      <c r="E34" s="6">
        <v>1</v>
      </c>
      <c r="F34" s="6">
        <v>231</v>
      </c>
      <c r="G34" s="6">
        <v>231</v>
      </c>
      <c r="J34" t="str">
        <v>Deepak Chandra Fulara</v>
      </c>
      <c r="L34">
        <f t="shared" si="0"/>
        <v>3556</v>
      </c>
      <c r="M34">
        <f t="shared" si="1"/>
        <v>60</v>
      </c>
      <c r="Q34" s="7" t="str">
        <v>Nestle Rowntree Fruit Pastil</v>
      </c>
      <c r="R34">
        <f t="shared" si="3"/>
        <v>309.2</v>
      </c>
    </row>
    <row r="35" spans="3:18" x14ac:dyDescent="0.25">
      <c r="C35" s="7" t="s">
        <v>129</v>
      </c>
      <c r="D35" s="7" t="s">
        <v>46</v>
      </c>
      <c r="E35" s="7">
        <v>3</v>
      </c>
      <c r="F35" s="7">
        <v>356</v>
      </c>
      <c r="G35" s="7">
        <v>1068</v>
      </c>
      <c r="J35" t="str">
        <v>Kavita Rawat</v>
      </c>
      <c r="L35">
        <f t="shared" si="0"/>
        <v>13833</v>
      </c>
      <c r="M35">
        <f t="shared" si="1"/>
        <v>20</v>
      </c>
      <c r="Q35" s="6" t="str">
        <v>Nestle Kit Kat Cone</v>
      </c>
      <c r="R35">
        <f t="shared" si="3"/>
        <v>305.8</v>
      </c>
    </row>
    <row r="36" spans="3:18" x14ac:dyDescent="0.25">
      <c r="C36" s="6" t="s">
        <v>61</v>
      </c>
      <c r="D36" s="6" t="s">
        <v>10</v>
      </c>
      <c r="E36" s="6">
        <v>1</v>
      </c>
      <c r="F36" s="6">
        <v>228</v>
      </c>
      <c r="G36" s="6">
        <v>228</v>
      </c>
      <c r="J36" t="str">
        <v>Aakash Nagpal</v>
      </c>
      <c r="L36">
        <f t="shared" si="0"/>
        <v>6279</v>
      </c>
      <c r="M36">
        <f t="shared" si="1"/>
        <v>44</v>
      </c>
      <c r="Q36" s="7" t="str">
        <v>Nestle Rolo Potz</v>
      </c>
      <c r="R36">
        <f t="shared" si="3"/>
        <v>300.8235294117647</v>
      </c>
    </row>
    <row r="37" spans="3:18" x14ac:dyDescent="0.25">
      <c r="C37" s="7" t="s">
        <v>181</v>
      </c>
      <c r="D37" s="7" t="s">
        <v>37</v>
      </c>
      <c r="E37" s="7">
        <v>3</v>
      </c>
      <c r="F37" s="7">
        <v>383</v>
      </c>
      <c r="G37" s="7">
        <v>1149</v>
      </c>
      <c r="J37" t="str">
        <v>Ranit Chowdhury</v>
      </c>
      <c r="L37">
        <f t="shared" si="0"/>
        <v>18195</v>
      </c>
      <c r="M37">
        <f t="shared" si="1"/>
        <v>10</v>
      </c>
      <c r="Q37" s="6" t="str">
        <v>Nestle Nobbly Bobbly</v>
      </c>
      <c r="R37">
        <f t="shared" si="3"/>
        <v>308.07692307692309</v>
      </c>
    </row>
    <row r="38" spans="3:18" x14ac:dyDescent="0.25">
      <c r="C38" s="6" t="s">
        <v>74</v>
      </c>
      <c r="D38" s="6" t="s">
        <v>37</v>
      </c>
      <c r="E38" s="6">
        <v>2</v>
      </c>
      <c r="F38" s="6">
        <v>433</v>
      </c>
      <c r="G38" s="6">
        <v>866</v>
      </c>
      <c r="J38" t="str">
        <v>Priya Shaw</v>
      </c>
      <c r="L38">
        <f t="shared" si="0"/>
        <v>5852</v>
      </c>
      <c r="M38">
        <f t="shared" si="1"/>
        <v>46</v>
      </c>
      <c r="Q38" s="7" t="str">
        <v>Nestle Rowntree Screamers</v>
      </c>
      <c r="R38">
        <f t="shared" si="3"/>
        <v>282.22727272727275</v>
      </c>
    </row>
    <row r="39" spans="3:18" x14ac:dyDescent="0.25">
      <c r="C39" s="7" t="s">
        <v>92</v>
      </c>
      <c r="D39" s="7" t="s">
        <v>44</v>
      </c>
      <c r="E39" s="7">
        <v>3</v>
      </c>
      <c r="F39" s="7">
        <v>290</v>
      </c>
      <c r="G39" s="7">
        <v>870</v>
      </c>
      <c r="J39" t="str">
        <v>Nikhita Jain</v>
      </c>
      <c r="L39">
        <f t="shared" si="0"/>
        <v>4218</v>
      </c>
      <c r="M39">
        <f t="shared" si="1"/>
        <v>57</v>
      </c>
      <c r="Q39">
        <v>0</v>
      </c>
    </row>
    <row r="40" spans="3:18" x14ac:dyDescent="0.25">
      <c r="C40" s="6" t="s">
        <v>42</v>
      </c>
      <c r="D40" s="6" t="s">
        <v>40</v>
      </c>
      <c r="E40" s="6">
        <v>21</v>
      </c>
      <c r="F40" s="6">
        <v>207</v>
      </c>
      <c r="G40" s="6">
        <v>4347</v>
      </c>
      <c r="J40" t="str">
        <v>Sreyashi Paul</v>
      </c>
      <c r="L40">
        <f t="shared" si="0"/>
        <v>5311</v>
      </c>
      <c r="M40">
        <f t="shared" si="1"/>
        <v>50</v>
      </c>
    </row>
    <row r="41" spans="3:18" x14ac:dyDescent="0.25">
      <c r="C41" s="7" t="s">
        <v>52</v>
      </c>
      <c r="D41" s="7" t="s">
        <v>32</v>
      </c>
      <c r="E41" s="7">
        <v>3</v>
      </c>
      <c r="F41" s="7">
        <v>346</v>
      </c>
      <c r="G41" s="7">
        <v>1038</v>
      </c>
      <c r="J41" t="str">
        <v>Ashu Dubey</v>
      </c>
      <c r="L41">
        <f t="shared" si="0"/>
        <v>8724</v>
      </c>
      <c r="M41">
        <f t="shared" si="1"/>
        <v>33</v>
      </c>
    </row>
    <row r="42" spans="3:18" x14ac:dyDescent="0.25">
      <c r="C42" s="6" t="s">
        <v>48</v>
      </c>
      <c r="D42" s="6" t="s">
        <v>44</v>
      </c>
      <c r="E42" s="6">
        <v>2</v>
      </c>
      <c r="F42" s="6">
        <v>327</v>
      </c>
      <c r="G42" s="6">
        <v>654</v>
      </c>
      <c r="J42" t="str">
        <v>Prerna Tomar</v>
      </c>
      <c r="L42">
        <f t="shared" si="0"/>
        <v>4907</v>
      </c>
      <c r="M42">
        <f t="shared" si="1"/>
        <v>56</v>
      </c>
    </row>
    <row r="43" spans="3:18" x14ac:dyDescent="0.25">
      <c r="C43" s="7" t="s">
        <v>63</v>
      </c>
      <c r="D43" s="7" t="s">
        <v>44</v>
      </c>
      <c r="E43" s="7">
        <v>3</v>
      </c>
      <c r="F43" s="7">
        <v>336</v>
      </c>
      <c r="G43" s="7">
        <v>1008</v>
      </c>
      <c r="J43" t="str">
        <v>Ajay Kumar Mishra</v>
      </c>
      <c r="L43">
        <f t="shared" si="0"/>
        <v>13378</v>
      </c>
      <c r="M43">
        <f t="shared" si="1"/>
        <v>22</v>
      </c>
    </row>
    <row r="44" spans="3:18" x14ac:dyDescent="0.25">
      <c r="C44" s="6" t="s">
        <v>76</v>
      </c>
      <c r="D44" s="6" t="s">
        <v>46</v>
      </c>
      <c r="E44" s="6">
        <v>2</v>
      </c>
      <c r="F44" s="6">
        <v>118</v>
      </c>
      <c r="G44" s="6">
        <v>236</v>
      </c>
      <c r="J44" t="str">
        <v>Jaishree</v>
      </c>
      <c r="L44">
        <f t="shared" si="0"/>
        <v>15590</v>
      </c>
      <c r="M44">
        <f t="shared" si="1"/>
        <v>14</v>
      </c>
    </row>
    <row r="45" spans="3:18" x14ac:dyDescent="0.25">
      <c r="C45" s="7" t="s">
        <v>83</v>
      </c>
      <c r="D45" s="7" t="s">
        <v>10</v>
      </c>
      <c r="E45" s="7">
        <v>1</v>
      </c>
      <c r="F45" s="7">
        <v>492</v>
      </c>
      <c r="G45" s="7">
        <v>492</v>
      </c>
      <c r="J45" t="str">
        <v>Jatinder Singh</v>
      </c>
      <c r="L45">
        <f t="shared" si="0"/>
        <v>2937</v>
      </c>
      <c r="M45">
        <f t="shared" si="1"/>
        <v>66</v>
      </c>
    </row>
    <row r="46" spans="3:18" x14ac:dyDescent="0.25">
      <c r="C46" s="6" t="s">
        <v>135</v>
      </c>
      <c r="D46" s="6" t="s">
        <v>10</v>
      </c>
      <c r="E46" s="6">
        <v>2</v>
      </c>
      <c r="F46" s="6">
        <v>218</v>
      </c>
      <c r="G46" s="6">
        <v>436</v>
      </c>
      <c r="J46" t="str">
        <v>Shashi Kumar</v>
      </c>
      <c r="L46">
        <f t="shared" si="0"/>
        <v>18724</v>
      </c>
      <c r="M46">
        <f t="shared" si="1"/>
        <v>8</v>
      </c>
    </row>
    <row r="47" spans="3:18" x14ac:dyDescent="0.25">
      <c r="C47" s="7" t="s">
        <v>55</v>
      </c>
      <c r="D47" s="7" t="s">
        <v>14</v>
      </c>
      <c r="E47" s="7">
        <v>3</v>
      </c>
      <c r="F47" s="7">
        <v>188</v>
      </c>
      <c r="G47" s="7">
        <v>564</v>
      </c>
      <c r="J47" t="str">
        <v>Navdeep</v>
      </c>
      <c r="L47">
        <f t="shared" si="0"/>
        <v>8998</v>
      </c>
      <c r="M47">
        <f t="shared" si="1"/>
        <v>32</v>
      </c>
    </row>
    <row r="48" spans="3:18" x14ac:dyDescent="0.25">
      <c r="C48" s="6" t="s">
        <v>94</v>
      </c>
      <c r="D48" s="6" t="s">
        <v>37</v>
      </c>
      <c r="E48" s="6">
        <v>1</v>
      </c>
      <c r="F48" s="6">
        <v>361</v>
      </c>
      <c r="G48" s="6">
        <v>361</v>
      </c>
      <c r="J48" t="str">
        <v>Sadhana Saini</v>
      </c>
      <c r="L48">
        <f t="shared" si="0"/>
        <v>7526</v>
      </c>
      <c r="M48">
        <f t="shared" si="1"/>
        <v>36</v>
      </c>
    </row>
    <row r="49" spans="3:13" x14ac:dyDescent="0.25">
      <c r="C49" s="7" t="s">
        <v>126</v>
      </c>
      <c r="D49" s="7" t="s">
        <v>40</v>
      </c>
      <c r="E49" s="7">
        <v>1</v>
      </c>
      <c r="F49" s="7">
        <v>494</v>
      </c>
      <c r="G49" s="7">
        <v>494</v>
      </c>
      <c r="J49" t="str">
        <v>Manish Gupta</v>
      </c>
      <c r="L49">
        <f t="shared" si="0"/>
        <v>5189</v>
      </c>
      <c r="M49">
        <f t="shared" si="1"/>
        <v>53</v>
      </c>
    </row>
    <row r="50" spans="3:13" x14ac:dyDescent="0.25">
      <c r="C50" s="6" t="s">
        <v>77</v>
      </c>
      <c r="D50" s="6" t="s">
        <v>14</v>
      </c>
      <c r="E50" s="6">
        <v>19</v>
      </c>
      <c r="F50" s="6">
        <v>342</v>
      </c>
      <c r="G50" s="6">
        <v>6498</v>
      </c>
      <c r="J50" t="str">
        <v>Ritika Prasher</v>
      </c>
      <c r="L50">
        <f t="shared" si="0"/>
        <v>38424</v>
      </c>
      <c r="M50">
        <f t="shared" si="1"/>
        <v>1</v>
      </c>
    </row>
    <row r="51" spans="3:13" x14ac:dyDescent="0.25">
      <c r="C51" s="7" t="s">
        <v>81</v>
      </c>
      <c r="D51" s="7" t="s">
        <v>46</v>
      </c>
      <c r="E51" s="7">
        <v>2</v>
      </c>
      <c r="F51" s="7">
        <v>162</v>
      </c>
      <c r="G51" s="7">
        <v>324</v>
      </c>
      <c r="J51" t="str">
        <v>Gurjinder Singh</v>
      </c>
      <c r="L51">
        <f t="shared" si="0"/>
        <v>12383</v>
      </c>
      <c r="M51">
        <f t="shared" si="1"/>
        <v>24</v>
      </c>
    </row>
    <row r="52" spans="3:13" x14ac:dyDescent="0.25">
      <c r="C52" s="6" t="s">
        <v>54</v>
      </c>
      <c r="D52" s="6" t="s">
        <v>40</v>
      </c>
      <c r="E52" s="6">
        <v>1</v>
      </c>
      <c r="F52" s="6">
        <v>316</v>
      </c>
      <c r="G52" s="6">
        <v>316</v>
      </c>
      <c r="J52" t="str">
        <v>Sweety Gupta</v>
      </c>
      <c r="L52">
        <f t="shared" si="0"/>
        <v>3473</v>
      </c>
      <c r="M52">
        <f t="shared" si="1"/>
        <v>62</v>
      </c>
    </row>
    <row r="53" spans="3:13" x14ac:dyDescent="0.25">
      <c r="C53" s="7" t="s">
        <v>91</v>
      </c>
      <c r="D53" s="7" t="s">
        <v>44</v>
      </c>
      <c r="E53" s="7">
        <v>2</v>
      </c>
      <c r="F53" s="7">
        <v>401</v>
      </c>
      <c r="G53" s="7">
        <v>802</v>
      </c>
      <c r="J53" t="str">
        <v>Radhe Prajapati</v>
      </c>
      <c r="L53">
        <f t="shared" si="0"/>
        <v>6863</v>
      </c>
      <c r="M53">
        <f t="shared" si="1"/>
        <v>39</v>
      </c>
    </row>
    <row r="54" spans="3:13" x14ac:dyDescent="0.25">
      <c r="C54" s="6" t="s">
        <v>9</v>
      </c>
      <c r="D54" s="6" t="s">
        <v>10</v>
      </c>
      <c r="E54" s="6">
        <v>2</v>
      </c>
      <c r="F54" s="6">
        <v>443</v>
      </c>
      <c r="G54" s="6">
        <v>886</v>
      </c>
      <c r="J54" t="str">
        <v>Sandipa Sarkar</v>
      </c>
      <c r="L54">
        <f t="shared" si="0"/>
        <v>15254</v>
      </c>
      <c r="M54">
        <f t="shared" si="1"/>
        <v>15</v>
      </c>
    </row>
    <row r="55" spans="3:13" x14ac:dyDescent="0.25">
      <c r="C55" s="7" t="s">
        <v>13</v>
      </c>
      <c r="D55" s="7" t="s">
        <v>14</v>
      </c>
      <c r="E55" s="7">
        <v>2</v>
      </c>
      <c r="F55" s="7">
        <v>342</v>
      </c>
      <c r="G55" s="7">
        <v>684</v>
      </c>
      <c r="J55" t="str">
        <v>Joydev Halder</v>
      </c>
      <c r="L55">
        <f t="shared" si="0"/>
        <v>6303</v>
      </c>
      <c r="M55">
        <f t="shared" si="1"/>
        <v>43</v>
      </c>
    </row>
    <row r="56" spans="3:13" x14ac:dyDescent="0.25">
      <c r="C56" s="6" t="s">
        <v>17</v>
      </c>
      <c r="D56" s="6" t="s">
        <v>14</v>
      </c>
      <c r="E56" s="6">
        <v>3</v>
      </c>
      <c r="F56" s="6">
        <v>498</v>
      </c>
      <c r="G56" s="6">
        <v>1494</v>
      </c>
      <c r="J56" t="str">
        <v>Sumanta Das</v>
      </c>
      <c r="L56">
        <f t="shared" si="0"/>
        <v>13979</v>
      </c>
      <c r="M56">
        <f t="shared" si="1"/>
        <v>19</v>
      </c>
    </row>
    <row r="57" spans="3:13" x14ac:dyDescent="0.25">
      <c r="C57" s="7" t="s">
        <v>20</v>
      </c>
      <c r="D57" s="7" t="s">
        <v>10</v>
      </c>
      <c r="E57" s="7">
        <v>1</v>
      </c>
      <c r="F57" s="7">
        <v>100</v>
      </c>
      <c r="G57" s="7">
        <v>100</v>
      </c>
      <c r="J57" t="str">
        <v>Dipan Paul</v>
      </c>
      <c r="L57">
        <f t="shared" si="0"/>
        <v>6687</v>
      </c>
      <c r="M57">
        <f t="shared" si="1"/>
        <v>41</v>
      </c>
    </row>
    <row r="58" spans="3:13" x14ac:dyDescent="0.25">
      <c r="C58" s="6" t="s">
        <v>23</v>
      </c>
      <c r="D58" s="6" t="s">
        <v>24</v>
      </c>
      <c r="E58" s="6">
        <v>2</v>
      </c>
      <c r="F58" s="6">
        <v>178</v>
      </c>
      <c r="G58" s="6">
        <v>356</v>
      </c>
      <c r="J58" t="str">
        <v>Biswajit Mahata</v>
      </c>
      <c r="L58">
        <f t="shared" si="0"/>
        <v>13996</v>
      </c>
      <c r="M58">
        <f t="shared" si="1"/>
        <v>18</v>
      </c>
    </row>
    <row r="59" spans="3:13" x14ac:dyDescent="0.25">
      <c r="C59" s="7" t="s">
        <v>23</v>
      </c>
      <c r="D59" s="7" t="s">
        <v>27</v>
      </c>
      <c r="E59" s="7">
        <v>1</v>
      </c>
      <c r="F59" s="7">
        <v>352</v>
      </c>
      <c r="G59" s="7">
        <v>352</v>
      </c>
      <c r="J59" t="str">
        <v>Amit Samanta</v>
      </c>
      <c r="L59">
        <f t="shared" si="0"/>
        <v>6632</v>
      </c>
      <c r="M59">
        <f t="shared" si="1"/>
        <v>42</v>
      </c>
    </row>
    <row r="60" spans="3:13" x14ac:dyDescent="0.25">
      <c r="C60" s="6" t="s">
        <v>28</v>
      </c>
      <c r="D60" s="6" t="s">
        <v>29</v>
      </c>
      <c r="E60" s="6">
        <v>1</v>
      </c>
      <c r="F60" s="6">
        <v>279</v>
      </c>
      <c r="G60" s="6">
        <v>279</v>
      </c>
      <c r="J60" t="str">
        <v>Raj Dutta</v>
      </c>
      <c r="L60">
        <f t="shared" si="0"/>
        <v>3553</v>
      </c>
      <c r="M60">
        <f t="shared" si="1"/>
        <v>61</v>
      </c>
    </row>
    <row r="61" spans="3:13" x14ac:dyDescent="0.25">
      <c r="C61" s="7" t="s">
        <v>31</v>
      </c>
      <c r="D61" s="7" t="s">
        <v>32</v>
      </c>
      <c r="E61" s="7">
        <v>3</v>
      </c>
      <c r="F61" s="7">
        <v>300</v>
      </c>
      <c r="G61" s="7">
        <v>900</v>
      </c>
      <c r="J61" t="str">
        <v>Anshu Kumari</v>
      </c>
      <c r="L61">
        <f t="shared" si="0"/>
        <v>5036</v>
      </c>
      <c r="M61">
        <f t="shared" si="1"/>
        <v>54</v>
      </c>
    </row>
    <row r="62" spans="3:13" x14ac:dyDescent="0.25">
      <c r="C62" s="6" t="s">
        <v>34</v>
      </c>
      <c r="D62" s="6" t="s">
        <v>35</v>
      </c>
      <c r="E62" s="6">
        <v>1</v>
      </c>
      <c r="F62" s="6">
        <v>320</v>
      </c>
      <c r="G62" s="6">
        <v>320</v>
      </c>
      <c r="J62" t="str">
        <v>Pallabi Guha</v>
      </c>
      <c r="L62">
        <f t="shared" si="0"/>
        <v>7815</v>
      </c>
      <c r="M62">
        <f t="shared" si="1"/>
        <v>34</v>
      </c>
    </row>
    <row r="63" spans="3:13" x14ac:dyDescent="0.25">
      <c r="C63" s="7" t="s">
        <v>20</v>
      </c>
      <c r="D63" s="7" t="s">
        <v>37</v>
      </c>
      <c r="E63" s="7">
        <v>2</v>
      </c>
      <c r="F63" s="7">
        <v>350</v>
      </c>
      <c r="G63" s="7">
        <v>700</v>
      </c>
      <c r="J63" t="str">
        <v>Arup Kumar Banik</v>
      </c>
      <c r="L63">
        <f t="shared" si="0"/>
        <v>11624</v>
      </c>
      <c r="M63">
        <f t="shared" si="1"/>
        <v>26</v>
      </c>
    </row>
    <row r="64" spans="3:13" x14ac:dyDescent="0.25">
      <c r="C64" s="6" t="s">
        <v>39</v>
      </c>
      <c r="D64" s="6" t="s">
        <v>40</v>
      </c>
      <c r="E64" s="6">
        <v>2</v>
      </c>
      <c r="F64" s="6">
        <v>231</v>
      </c>
      <c r="G64" s="6">
        <v>462</v>
      </c>
      <c r="J64" t="str">
        <v>Sayan Das Sarkar</v>
      </c>
      <c r="L64">
        <f t="shared" si="0"/>
        <v>18798</v>
      </c>
      <c r="M64">
        <f t="shared" si="1"/>
        <v>7</v>
      </c>
    </row>
    <row r="65" spans="3:13" x14ac:dyDescent="0.25">
      <c r="C65" s="7" t="s">
        <v>42</v>
      </c>
      <c r="D65" s="7" t="s">
        <v>32</v>
      </c>
      <c r="E65" s="7">
        <v>4</v>
      </c>
      <c r="F65" s="7">
        <v>477</v>
      </c>
      <c r="G65" s="7">
        <v>1908</v>
      </c>
      <c r="J65" t="str">
        <v>Chenithung J Kikon</v>
      </c>
      <c r="L65">
        <f t="shared" si="0"/>
        <v>13018</v>
      </c>
      <c r="M65">
        <f t="shared" si="1"/>
        <v>23</v>
      </c>
    </row>
    <row r="66" spans="3:13" x14ac:dyDescent="0.25">
      <c r="C66" s="6" t="s">
        <v>43</v>
      </c>
      <c r="D66" s="6" t="s">
        <v>44</v>
      </c>
      <c r="E66" s="6">
        <v>3</v>
      </c>
      <c r="F66" s="6">
        <v>432</v>
      </c>
      <c r="G66" s="6">
        <v>1296</v>
      </c>
      <c r="J66" t="str">
        <v>Pritam Singh Saha</v>
      </c>
      <c r="L66">
        <f t="shared" si="0"/>
        <v>7386</v>
      </c>
      <c r="M66">
        <f t="shared" si="1"/>
        <v>38</v>
      </c>
    </row>
    <row r="67" spans="3:13" x14ac:dyDescent="0.25">
      <c r="C67" s="7" t="s">
        <v>34</v>
      </c>
      <c r="D67" s="7" t="s">
        <v>46</v>
      </c>
      <c r="E67" s="7">
        <v>2</v>
      </c>
      <c r="F67" s="7">
        <v>149</v>
      </c>
      <c r="G67" s="7">
        <v>298</v>
      </c>
      <c r="J67" t="str">
        <v>Hena Biswas</v>
      </c>
      <c r="L67">
        <f t="shared" si="0"/>
        <v>6125</v>
      </c>
      <c r="M67">
        <f t="shared" si="1"/>
        <v>45</v>
      </c>
    </row>
    <row r="68" spans="3:13" x14ac:dyDescent="0.25">
      <c r="C68" s="6" t="s">
        <v>13</v>
      </c>
      <c r="D68" s="6" t="s">
        <v>40</v>
      </c>
      <c r="E68" s="6">
        <v>4</v>
      </c>
      <c r="F68" s="6">
        <v>403</v>
      </c>
      <c r="G68" s="6">
        <v>1612</v>
      </c>
      <c r="J68" t="str">
        <v>Raeesah Tamboli</v>
      </c>
      <c r="L68">
        <f t="shared" si="0"/>
        <v>1767</v>
      </c>
      <c r="M68">
        <f t="shared" si="1"/>
        <v>72</v>
      </c>
    </row>
    <row r="69" spans="3:13" x14ac:dyDescent="0.25">
      <c r="C69" s="7" t="s">
        <v>48</v>
      </c>
      <c r="D69" s="7" t="s">
        <v>29</v>
      </c>
      <c r="E69" s="7">
        <v>2</v>
      </c>
      <c r="F69" s="7">
        <v>489</v>
      </c>
      <c r="G69" s="7">
        <v>978</v>
      </c>
      <c r="J69" t="str">
        <v>Rupali Bhise</v>
      </c>
      <c r="L69">
        <f t="shared" si="0"/>
        <v>5516</v>
      </c>
      <c r="M69">
        <f t="shared" si="1"/>
        <v>49</v>
      </c>
    </row>
    <row r="70" spans="3:13" x14ac:dyDescent="0.25">
      <c r="C70" s="6" t="s">
        <v>49</v>
      </c>
      <c r="D70" s="6" t="s">
        <v>40</v>
      </c>
      <c r="E70" s="6">
        <v>15</v>
      </c>
      <c r="F70" s="6">
        <v>370</v>
      </c>
      <c r="G70" s="6">
        <v>5550</v>
      </c>
      <c r="J70" t="str">
        <v>Deepak Kumar Chaurasiya</v>
      </c>
      <c r="L70">
        <f t="shared" si="0"/>
        <v>3859</v>
      </c>
      <c r="M70">
        <f t="shared" si="1"/>
        <v>58</v>
      </c>
    </row>
    <row r="71" spans="3:13" x14ac:dyDescent="0.25">
      <c r="C71" s="7" t="s">
        <v>50</v>
      </c>
      <c r="D71" s="7" t="s">
        <v>40</v>
      </c>
      <c r="E71" s="7">
        <v>2</v>
      </c>
      <c r="F71" s="7">
        <v>191</v>
      </c>
      <c r="G71" s="7">
        <v>382</v>
      </c>
      <c r="J71" t="str">
        <v>Pragati Sawant</v>
      </c>
      <c r="L71">
        <f t="shared" ref="L71:L77" si="4">SUMIFS($G$5:$G$742,$C$5:$C$742,J71)</f>
        <v>7441</v>
      </c>
      <c r="M71">
        <f t="shared" ref="M71:M77" si="5">RANK(L71, L$6:L$77)</f>
        <v>37</v>
      </c>
    </row>
    <row r="72" spans="3:13" x14ac:dyDescent="0.25">
      <c r="C72" s="6" t="s">
        <v>52</v>
      </c>
      <c r="D72" s="6" t="s">
        <v>27</v>
      </c>
      <c r="E72" s="6">
        <v>1</v>
      </c>
      <c r="F72" s="6">
        <v>411</v>
      </c>
      <c r="G72" s="6">
        <v>411</v>
      </c>
      <c r="J72" t="str">
        <v>Savita Ghotane</v>
      </c>
      <c r="L72">
        <f t="shared" si="4"/>
        <v>5680</v>
      </c>
      <c r="M72">
        <f t="shared" si="5"/>
        <v>48</v>
      </c>
    </row>
    <row r="73" spans="3:13" x14ac:dyDescent="0.25">
      <c r="C73" s="7" t="s">
        <v>54</v>
      </c>
      <c r="D73" s="7" t="s">
        <v>37</v>
      </c>
      <c r="E73" s="7">
        <v>2</v>
      </c>
      <c r="F73" s="7">
        <v>296</v>
      </c>
      <c r="G73" s="7">
        <v>592</v>
      </c>
      <c r="J73" t="str">
        <v>Sibaram Padhi</v>
      </c>
      <c r="L73">
        <f t="shared" si="4"/>
        <v>10149</v>
      </c>
      <c r="M73">
        <f t="shared" si="5"/>
        <v>31</v>
      </c>
    </row>
    <row r="74" spans="3:13" x14ac:dyDescent="0.25">
      <c r="C74" s="6" t="s">
        <v>55</v>
      </c>
      <c r="D74" s="6" t="s">
        <v>46</v>
      </c>
      <c r="E74" s="6">
        <v>3</v>
      </c>
      <c r="F74" s="6">
        <v>203</v>
      </c>
      <c r="G74" s="6">
        <v>609</v>
      </c>
      <c r="J74" t="str">
        <v>Aparna Ghosh</v>
      </c>
      <c r="L74">
        <f t="shared" si="4"/>
        <v>3601</v>
      </c>
      <c r="M74">
        <f t="shared" si="5"/>
        <v>59</v>
      </c>
    </row>
    <row r="75" spans="3:13" x14ac:dyDescent="0.25">
      <c r="C75" s="7" t="s">
        <v>48</v>
      </c>
      <c r="D75" s="7" t="s">
        <v>37</v>
      </c>
      <c r="E75" s="7">
        <v>1</v>
      </c>
      <c r="F75" s="7">
        <v>151</v>
      </c>
      <c r="G75" s="7">
        <v>151</v>
      </c>
      <c r="J75" t="str">
        <v>Akram Hossain</v>
      </c>
      <c r="L75">
        <f t="shared" si="4"/>
        <v>2180</v>
      </c>
      <c r="M75">
        <f t="shared" si="5"/>
        <v>70</v>
      </c>
    </row>
    <row r="76" spans="3:13" x14ac:dyDescent="0.25">
      <c r="C76" s="6" t="s">
        <v>56</v>
      </c>
      <c r="D76" s="6" t="s">
        <v>32</v>
      </c>
      <c r="E76" s="6">
        <v>3</v>
      </c>
      <c r="F76" s="6">
        <v>262</v>
      </c>
      <c r="G76" s="6">
        <v>786</v>
      </c>
      <c r="J76" t="str">
        <v>Ramesh Chandra Das</v>
      </c>
      <c r="L76">
        <f t="shared" si="4"/>
        <v>10796</v>
      </c>
      <c r="M76">
        <f t="shared" si="5"/>
        <v>29</v>
      </c>
    </row>
    <row r="77" spans="3:13" x14ac:dyDescent="0.25">
      <c r="C77" s="7" t="s">
        <v>55</v>
      </c>
      <c r="D77" s="7" t="s">
        <v>29</v>
      </c>
      <c r="E77" s="7">
        <v>1</v>
      </c>
      <c r="F77" s="7">
        <v>201</v>
      </c>
      <c r="G77" s="7">
        <v>201</v>
      </c>
      <c r="J77" t="str">
        <v>Puja Jana</v>
      </c>
      <c r="L77">
        <f t="shared" si="4"/>
        <v>15937</v>
      </c>
      <c r="M77">
        <f t="shared" si="5"/>
        <v>12</v>
      </c>
    </row>
    <row r="78" spans="3:13" x14ac:dyDescent="0.25">
      <c r="C78" s="6" t="s">
        <v>42</v>
      </c>
      <c r="D78" s="6" t="s">
        <v>40</v>
      </c>
      <c r="E78" s="6">
        <v>2</v>
      </c>
      <c r="F78" s="6">
        <v>474</v>
      </c>
      <c r="G78" s="6">
        <v>948</v>
      </c>
    </row>
    <row r="79" spans="3:13" x14ac:dyDescent="0.25">
      <c r="C79" s="7" t="s">
        <v>55</v>
      </c>
      <c r="D79" s="7" t="s">
        <v>32</v>
      </c>
      <c r="E79" s="7">
        <v>2</v>
      </c>
      <c r="F79" s="7">
        <v>406</v>
      </c>
      <c r="G79" s="7">
        <v>812</v>
      </c>
    </row>
    <row r="80" spans="3:13" x14ac:dyDescent="0.25">
      <c r="C80" s="6" t="s">
        <v>59</v>
      </c>
      <c r="D80" s="6" t="s">
        <v>24</v>
      </c>
      <c r="E80" s="6">
        <v>2</v>
      </c>
      <c r="F80" s="6">
        <v>236</v>
      </c>
      <c r="G80" s="6">
        <v>472</v>
      </c>
    </row>
    <row r="81" spans="3:7" x14ac:dyDescent="0.25">
      <c r="C81" s="7" t="s">
        <v>39</v>
      </c>
      <c r="D81" s="7" t="s">
        <v>27</v>
      </c>
      <c r="E81" s="7">
        <v>3</v>
      </c>
      <c r="F81" s="7">
        <v>482</v>
      </c>
      <c r="G81" s="7">
        <v>1446</v>
      </c>
    </row>
    <row r="82" spans="3:7" x14ac:dyDescent="0.25">
      <c r="C82" s="6" t="s">
        <v>9</v>
      </c>
      <c r="D82" s="6" t="s">
        <v>37</v>
      </c>
      <c r="E82" s="6">
        <v>2</v>
      </c>
      <c r="F82" s="6">
        <v>210</v>
      </c>
      <c r="G82" s="6">
        <v>420</v>
      </c>
    </row>
    <row r="83" spans="3:7" x14ac:dyDescent="0.25">
      <c r="C83" s="7" t="s">
        <v>61</v>
      </c>
      <c r="D83" s="7" t="s">
        <v>46</v>
      </c>
      <c r="E83" s="7">
        <v>2</v>
      </c>
      <c r="F83" s="7">
        <v>178</v>
      </c>
      <c r="G83" s="7">
        <v>356</v>
      </c>
    </row>
    <row r="84" spans="3:7" x14ac:dyDescent="0.25">
      <c r="C84" s="6" t="s">
        <v>63</v>
      </c>
      <c r="D84" s="6" t="s">
        <v>32</v>
      </c>
      <c r="E84" s="6">
        <v>3</v>
      </c>
      <c r="F84" s="6">
        <v>180</v>
      </c>
      <c r="G84" s="6">
        <v>540</v>
      </c>
    </row>
    <row r="85" spans="3:7" x14ac:dyDescent="0.25">
      <c r="C85" s="7" t="s">
        <v>65</v>
      </c>
      <c r="D85" s="7" t="s">
        <v>44</v>
      </c>
      <c r="E85" s="7">
        <v>2</v>
      </c>
      <c r="F85" s="7">
        <v>224</v>
      </c>
      <c r="G85" s="7">
        <v>448</v>
      </c>
    </row>
    <row r="86" spans="3:7" x14ac:dyDescent="0.25">
      <c r="C86" s="6" t="s">
        <v>9</v>
      </c>
      <c r="D86" s="6" t="s">
        <v>14</v>
      </c>
      <c r="E86" s="6">
        <v>1</v>
      </c>
      <c r="F86" s="6">
        <v>203</v>
      </c>
      <c r="G86" s="6">
        <v>203</v>
      </c>
    </row>
    <row r="87" spans="3:7" x14ac:dyDescent="0.25">
      <c r="C87" s="7" t="s">
        <v>66</v>
      </c>
      <c r="D87" s="7" t="s">
        <v>44</v>
      </c>
      <c r="E87" s="7">
        <v>1</v>
      </c>
      <c r="F87" s="7">
        <v>261</v>
      </c>
      <c r="G87" s="7">
        <v>261</v>
      </c>
    </row>
    <row r="88" spans="3:7" x14ac:dyDescent="0.25">
      <c r="C88" s="6" t="s">
        <v>31</v>
      </c>
      <c r="D88" s="6" t="s">
        <v>27</v>
      </c>
      <c r="E88" s="6">
        <v>1</v>
      </c>
      <c r="F88" s="6">
        <v>415</v>
      </c>
      <c r="G88" s="6">
        <v>415</v>
      </c>
    </row>
    <row r="89" spans="3:7" x14ac:dyDescent="0.25">
      <c r="C89" s="7" t="s">
        <v>67</v>
      </c>
      <c r="D89" s="7" t="s">
        <v>37</v>
      </c>
      <c r="E89" s="7">
        <v>2</v>
      </c>
      <c r="F89" s="7">
        <v>441</v>
      </c>
      <c r="G89" s="7">
        <v>882</v>
      </c>
    </row>
    <row r="90" spans="3:7" x14ac:dyDescent="0.25">
      <c r="C90" s="6" t="s">
        <v>68</v>
      </c>
      <c r="D90" s="6" t="s">
        <v>35</v>
      </c>
      <c r="E90" s="6">
        <v>3</v>
      </c>
      <c r="F90" s="6">
        <v>380</v>
      </c>
      <c r="G90" s="6">
        <v>1140</v>
      </c>
    </row>
    <row r="91" spans="3:7" x14ac:dyDescent="0.25">
      <c r="C91" s="7" t="s">
        <v>48</v>
      </c>
      <c r="D91" s="7" t="s">
        <v>29</v>
      </c>
      <c r="E91" s="7">
        <v>3</v>
      </c>
      <c r="F91" s="7">
        <v>176</v>
      </c>
      <c r="G91" s="7">
        <v>528</v>
      </c>
    </row>
    <row r="92" spans="3:7" x14ac:dyDescent="0.25">
      <c r="C92" s="6" t="s">
        <v>71</v>
      </c>
      <c r="D92" s="6" t="s">
        <v>46</v>
      </c>
      <c r="E92" s="6">
        <v>2</v>
      </c>
      <c r="F92" s="6">
        <v>414</v>
      </c>
      <c r="G92" s="6">
        <v>828</v>
      </c>
    </row>
    <row r="93" spans="3:7" x14ac:dyDescent="0.25">
      <c r="C93" s="7" t="s">
        <v>72</v>
      </c>
      <c r="D93" s="7" t="s">
        <v>40</v>
      </c>
      <c r="E93" s="7">
        <v>3</v>
      </c>
      <c r="F93" s="7">
        <v>395</v>
      </c>
      <c r="G93" s="7">
        <v>1185</v>
      </c>
    </row>
    <row r="94" spans="3:7" x14ac:dyDescent="0.25">
      <c r="C94" s="6" t="s">
        <v>74</v>
      </c>
      <c r="D94" s="6" t="s">
        <v>37</v>
      </c>
      <c r="E94" s="6">
        <v>3</v>
      </c>
      <c r="F94" s="6">
        <v>496</v>
      </c>
      <c r="G94" s="6">
        <v>1488</v>
      </c>
    </row>
    <row r="95" spans="3:7" x14ac:dyDescent="0.25">
      <c r="C95" s="7" t="s">
        <v>76</v>
      </c>
      <c r="D95" s="7" t="s">
        <v>10</v>
      </c>
      <c r="E95" s="7">
        <v>3</v>
      </c>
      <c r="F95" s="7">
        <v>337</v>
      </c>
      <c r="G95" s="7">
        <v>1011</v>
      </c>
    </row>
    <row r="96" spans="3:7" x14ac:dyDescent="0.25">
      <c r="C96" s="6" t="s">
        <v>77</v>
      </c>
      <c r="D96" s="6" t="s">
        <v>27</v>
      </c>
      <c r="E96" s="6">
        <v>3</v>
      </c>
      <c r="F96" s="6">
        <v>398</v>
      </c>
      <c r="G96" s="6">
        <v>1194</v>
      </c>
    </row>
    <row r="97" spans="3:7" x14ac:dyDescent="0.25">
      <c r="C97" s="7" t="s">
        <v>80</v>
      </c>
      <c r="D97" s="7" t="s">
        <v>44</v>
      </c>
      <c r="E97" s="7">
        <v>1</v>
      </c>
      <c r="F97" s="7">
        <v>485</v>
      </c>
      <c r="G97" s="7">
        <v>485</v>
      </c>
    </row>
    <row r="98" spans="3:7" x14ac:dyDescent="0.25">
      <c r="C98" s="6" t="s">
        <v>81</v>
      </c>
      <c r="D98" s="6" t="s">
        <v>32</v>
      </c>
      <c r="E98" s="6">
        <v>3</v>
      </c>
      <c r="F98" s="6">
        <v>285</v>
      </c>
      <c r="G98" s="6">
        <v>855</v>
      </c>
    </row>
    <row r="99" spans="3:7" x14ac:dyDescent="0.25">
      <c r="C99" s="7" t="s">
        <v>71</v>
      </c>
      <c r="D99" s="7" t="s">
        <v>10</v>
      </c>
      <c r="E99" s="7">
        <v>21</v>
      </c>
      <c r="F99" s="7">
        <v>418</v>
      </c>
      <c r="G99" s="7">
        <v>8778</v>
      </c>
    </row>
    <row r="100" spans="3:7" x14ac:dyDescent="0.25">
      <c r="C100" s="6" t="s">
        <v>31</v>
      </c>
      <c r="D100" s="6" t="s">
        <v>37</v>
      </c>
      <c r="E100" s="6">
        <v>2</v>
      </c>
      <c r="F100" s="6">
        <v>130</v>
      </c>
      <c r="G100" s="6">
        <v>260</v>
      </c>
    </row>
    <row r="101" spans="3:7" x14ac:dyDescent="0.25">
      <c r="C101" s="7" t="s">
        <v>13</v>
      </c>
      <c r="D101" s="7" t="s">
        <v>37</v>
      </c>
      <c r="E101" s="7">
        <v>3</v>
      </c>
      <c r="F101" s="7">
        <v>188</v>
      </c>
      <c r="G101" s="7">
        <v>564</v>
      </c>
    </row>
    <row r="102" spans="3:7" x14ac:dyDescent="0.25">
      <c r="C102" s="6" t="s">
        <v>23</v>
      </c>
      <c r="D102" s="6" t="s">
        <v>29</v>
      </c>
      <c r="E102" s="6">
        <v>12</v>
      </c>
      <c r="F102" s="6">
        <v>157</v>
      </c>
      <c r="G102" s="6">
        <v>1884</v>
      </c>
    </row>
    <row r="103" spans="3:7" x14ac:dyDescent="0.25">
      <c r="C103" s="7" t="s">
        <v>83</v>
      </c>
      <c r="D103" s="7" t="s">
        <v>37</v>
      </c>
      <c r="E103" s="7">
        <v>3</v>
      </c>
      <c r="F103" s="7">
        <v>262</v>
      </c>
      <c r="G103" s="7">
        <v>786</v>
      </c>
    </row>
    <row r="104" spans="3:7" x14ac:dyDescent="0.25">
      <c r="C104" s="6" t="s">
        <v>28</v>
      </c>
      <c r="D104" s="6" t="s">
        <v>27</v>
      </c>
      <c r="E104" s="6">
        <v>2</v>
      </c>
      <c r="F104" s="6">
        <v>326</v>
      </c>
      <c r="G104" s="6">
        <v>652</v>
      </c>
    </row>
    <row r="105" spans="3:7" x14ac:dyDescent="0.25">
      <c r="C105" s="7" t="s">
        <v>42</v>
      </c>
      <c r="D105" s="7" t="s">
        <v>27</v>
      </c>
      <c r="E105" s="7">
        <v>2</v>
      </c>
      <c r="F105" s="7">
        <v>323</v>
      </c>
      <c r="G105" s="7">
        <v>646</v>
      </c>
    </row>
    <row r="106" spans="3:7" x14ac:dyDescent="0.25">
      <c r="C106" s="6" t="s">
        <v>72</v>
      </c>
      <c r="D106" s="6" t="s">
        <v>37</v>
      </c>
      <c r="E106" s="6">
        <v>3</v>
      </c>
      <c r="F106" s="6">
        <v>191</v>
      </c>
      <c r="G106" s="6">
        <v>573</v>
      </c>
    </row>
    <row r="107" spans="3:7" x14ac:dyDescent="0.25">
      <c r="C107" s="7" t="s">
        <v>48</v>
      </c>
      <c r="D107" s="7" t="s">
        <v>44</v>
      </c>
      <c r="E107" s="7">
        <v>1</v>
      </c>
      <c r="F107" s="7">
        <v>265</v>
      </c>
      <c r="G107" s="7">
        <v>265</v>
      </c>
    </row>
    <row r="108" spans="3:7" x14ac:dyDescent="0.25">
      <c r="C108" s="6" t="s">
        <v>17</v>
      </c>
      <c r="D108" s="6" t="s">
        <v>44</v>
      </c>
      <c r="E108" s="6">
        <v>3</v>
      </c>
      <c r="F108" s="6">
        <v>414</v>
      </c>
      <c r="G108" s="6">
        <v>1242</v>
      </c>
    </row>
    <row r="109" spans="3:7" x14ac:dyDescent="0.25">
      <c r="C109" s="7" t="s">
        <v>39</v>
      </c>
      <c r="D109" s="7" t="s">
        <v>27</v>
      </c>
      <c r="E109" s="7">
        <v>2</v>
      </c>
      <c r="F109" s="7">
        <v>252</v>
      </c>
      <c r="G109" s="7">
        <v>504</v>
      </c>
    </row>
    <row r="110" spans="3:7" x14ac:dyDescent="0.25">
      <c r="C110" s="6" t="s">
        <v>67</v>
      </c>
      <c r="D110" s="6" t="s">
        <v>46</v>
      </c>
      <c r="E110" s="6">
        <v>1</v>
      </c>
      <c r="F110" s="6">
        <v>243</v>
      </c>
      <c r="G110" s="6">
        <v>243</v>
      </c>
    </row>
    <row r="111" spans="3:7" x14ac:dyDescent="0.25">
      <c r="C111" s="7" t="s">
        <v>56</v>
      </c>
      <c r="D111" s="7" t="s">
        <v>44</v>
      </c>
      <c r="E111" s="7">
        <v>22</v>
      </c>
      <c r="F111" s="7">
        <v>491</v>
      </c>
      <c r="G111" s="7">
        <v>10802</v>
      </c>
    </row>
    <row r="112" spans="3:7" x14ac:dyDescent="0.25">
      <c r="C112" s="6" t="s">
        <v>77</v>
      </c>
      <c r="D112" s="6" t="s">
        <v>46</v>
      </c>
      <c r="E112" s="6">
        <v>2</v>
      </c>
      <c r="F112" s="6">
        <v>150</v>
      </c>
      <c r="G112" s="6">
        <v>300</v>
      </c>
    </row>
    <row r="113" spans="3:7" x14ac:dyDescent="0.25">
      <c r="C113" s="7" t="s">
        <v>105</v>
      </c>
      <c r="D113" s="7" t="s">
        <v>40</v>
      </c>
      <c r="E113" s="7">
        <v>1</v>
      </c>
      <c r="F113" s="7">
        <v>264</v>
      </c>
      <c r="G113" s="7">
        <v>264</v>
      </c>
    </row>
    <row r="114" spans="3:7" x14ac:dyDescent="0.25">
      <c r="C114" s="6" t="s">
        <v>119</v>
      </c>
      <c r="D114" s="6" t="s">
        <v>10</v>
      </c>
      <c r="E114" s="6">
        <v>19</v>
      </c>
      <c r="F114" s="6">
        <v>136</v>
      </c>
      <c r="G114" s="6">
        <v>2584</v>
      </c>
    </row>
    <row r="115" spans="3:7" x14ac:dyDescent="0.25">
      <c r="C115" s="7" t="s">
        <v>31</v>
      </c>
      <c r="D115" s="7" t="s">
        <v>32</v>
      </c>
      <c r="E115" s="7">
        <v>1</v>
      </c>
      <c r="F115" s="7">
        <v>254</v>
      </c>
      <c r="G115" s="7">
        <v>254</v>
      </c>
    </row>
    <row r="116" spans="3:7" x14ac:dyDescent="0.25">
      <c r="C116" s="6" t="s">
        <v>43</v>
      </c>
      <c r="D116" s="6" t="s">
        <v>37</v>
      </c>
      <c r="E116" s="6">
        <v>2</v>
      </c>
      <c r="F116" s="6">
        <v>136</v>
      </c>
      <c r="G116" s="6">
        <v>272</v>
      </c>
    </row>
    <row r="117" spans="3:7" x14ac:dyDescent="0.25">
      <c r="C117" s="7" t="s">
        <v>112</v>
      </c>
      <c r="D117" s="7" t="s">
        <v>32</v>
      </c>
      <c r="E117" s="7">
        <v>2</v>
      </c>
      <c r="F117" s="7">
        <v>450</v>
      </c>
      <c r="G117" s="7">
        <v>900</v>
      </c>
    </row>
    <row r="118" spans="3:7" x14ac:dyDescent="0.25">
      <c r="C118" s="6" t="s">
        <v>87</v>
      </c>
      <c r="D118" s="6" t="s">
        <v>46</v>
      </c>
      <c r="E118" s="6">
        <v>2</v>
      </c>
      <c r="F118" s="6">
        <v>439</v>
      </c>
      <c r="G118" s="6">
        <v>878</v>
      </c>
    </row>
    <row r="119" spans="3:7" x14ac:dyDescent="0.25">
      <c r="C119" s="7" t="s">
        <v>77</v>
      </c>
      <c r="D119" s="7" t="s">
        <v>29</v>
      </c>
      <c r="E119" s="7">
        <v>23</v>
      </c>
      <c r="F119" s="7">
        <v>140</v>
      </c>
      <c r="G119" s="7">
        <v>3220</v>
      </c>
    </row>
    <row r="120" spans="3:7" x14ac:dyDescent="0.25">
      <c r="C120" s="6" t="s">
        <v>66</v>
      </c>
      <c r="D120" s="6" t="s">
        <v>44</v>
      </c>
      <c r="E120" s="6">
        <v>3</v>
      </c>
      <c r="F120" s="6">
        <v>259</v>
      </c>
      <c r="G120" s="6">
        <v>777</v>
      </c>
    </row>
    <row r="121" spans="3:7" x14ac:dyDescent="0.25">
      <c r="C121" s="7" t="s">
        <v>112</v>
      </c>
      <c r="D121" s="7" t="s">
        <v>10</v>
      </c>
      <c r="E121" s="7">
        <v>2</v>
      </c>
      <c r="F121" s="7">
        <v>324</v>
      </c>
      <c r="G121" s="7">
        <v>648</v>
      </c>
    </row>
    <row r="122" spans="3:7" x14ac:dyDescent="0.25">
      <c r="C122" s="6" t="s">
        <v>71</v>
      </c>
      <c r="D122" s="6" t="s">
        <v>10</v>
      </c>
      <c r="E122" s="6">
        <v>2</v>
      </c>
      <c r="F122" s="6">
        <v>374</v>
      </c>
      <c r="G122" s="6">
        <v>748</v>
      </c>
    </row>
    <row r="123" spans="3:7" x14ac:dyDescent="0.25">
      <c r="C123" s="7" t="s">
        <v>23</v>
      </c>
      <c r="D123" s="7" t="s">
        <v>24</v>
      </c>
      <c r="E123" s="7">
        <v>11</v>
      </c>
      <c r="F123" s="7">
        <v>433</v>
      </c>
      <c r="G123" s="7">
        <v>4763</v>
      </c>
    </row>
    <row r="124" spans="3:7" x14ac:dyDescent="0.25">
      <c r="C124" s="6" t="s">
        <v>67</v>
      </c>
      <c r="D124" s="6" t="s">
        <v>44</v>
      </c>
      <c r="E124" s="6">
        <v>3</v>
      </c>
      <c r="F124" s="6">
        <v>377</v>
      </c>
      <c r="G124" s="6">
        <v>1131</v>
      </c>
    </row>
    <row r="125" spans="3:7" x14ac:dyDescent="0.25">
      <c r="C125" s="7" t="s">
        <v>13</v>
      </c>
      <c r="D125" s="7" t="s">
        <v>32</v>
      </c>
      <c r="E125" s="7">
        <v>2</v>
      </c>
      <c r="F125" s="7">
        <v>308</v>
      </c>
      <c r="G125" s="7">
        <v>616</v>
      </c>
    </row>
    <row r="126" spans="3:7" x14ac:dyDescent="0.25">
      <c r="C126" s="6" t="s">
        <v>91</v>
      </c>
      <c r="D126" s="6" t="s">
        <v>40</v>
      </c>
      <c r="E126" s="6">
        <v>1</v>
      </c>
      <c r="F126" s="6">
        <v>199</v>
      </c>
      <c r="G126" s="6">
        <v>199</v>
      </c>
    </row>
    <row r="127" spans="3:7" x14ac:dyDescent="0.25">
      <c r="C127" s="7" t="s">
        <v>42</v>
      </c>
      <c r="D127" s="7" t="s">
        <v>27</v>
      </c>
      <c r="E127" s="7">
        <v>3</v>
      </c>
      <c r="F127" s="7">
        <v>464</v>
      </c>
      <c r="G127" s="7">
        <v>1392</v>
      </c>
    </row>
    <row r="128" spans="3:7" x14ac:dyDescent="0.25">
      <c r="C128" s="6" t="s">
        <v>48</v>
      </c>
      <c r="D128" s="6" t="s">
        <v>46</v>
      </c>
      <c r="E128" s="6">
        <v>2</v>
      </c>
      <c r="F128" s="6">
        <v>319</v>
      </c>
      <c r="G128" s="6">
        <v>638</v>
      </c>
    </row>
    <row r="129" spans="3:7" x14ac:dyDescent="0.25">
      <c r="C129" s="7" t="s">
        <v>48</v>
      </c>
      <c r="D129" s="7" t="s">
        <v>32</v>
      </c>
      <c r="E129" s="7">
        <v>2</v>
      </c>
      <c r="F129" s="7">
        <v>465</v>
      </c>
      <c r="G129" s="7">
        <v>930</v>
      </c>
    </row>
    <row r="130" spans="3:7" x14ac:dyDescent="0.25">
      <c r="C130" s="6" t="s">
        <v>71</v>
      </c>
      <c r="D130" s="6" t="s">
        <v>27</v>
      </c>
      <c r="E130" s="6">
        <v>2</v>
      </c>
      <c r="F130" s="6">
        <v>182</v>
      </c>
      <c r="G130" s="6">
        <v>364</v>
      </c>
    </row>
    <row r="131" spans="3:7" x14ac:dyDescent="0.25">
      <c r="C131" s="7" t="s">
        <v>66</v>
      </c>
      <c r="D131" s="7" t="s">
        <v>27</v>
      </c>
      <c r="E131" s="7">
        <v>1</v>
      </c>
      <c r="F131" s="7">
        <v>401</v>
      </c>
      <c r="G131" s="7">
        <v>401</v>
      </c>
    </row>
    <row r="132" spans="3:7" x14ac:dyDescent="0.25">
      <c r="C132" s="6" t="s">
        <v>91</v>
      </c>
      <c r="D132" s="6" t="s">
        <v>37</v>
      </c>
      <c r="E132" s="6">
        <v>7</v>
      </c>
      <c r="F132" s="6">
        <v>293</v>
      </c>
      <c r="G132" s="6">
        <v>2051</v>
      </c>
    </row>
    <row r="133" spans="3:7" x14ac:dyDescent="0.25">
      <c r="C133" s="7" t="s">
        <v>42</v>
      </c>
      <c r="D133" s="7" t="s">
        <v>29</v>
      </c>
      <c r="E133" s="7">
        <v>1</v>
      </c>
      <c r="F133" s="7">
        <v>147</v>
      </c>
      <c r="G133" s="7">
        <v>147</v>
      </c>
    </row>
    <row r="134" spans="3:7" x14ac:dyDescent="0.25">
      <c r="C134" s="6" t="s">
        <v>105</v>
      </c>
      <c r="D134" s="6" t="s">
        <v>40</v>
      </c>
      <c r="E134" s="6">
        <v>20</v>
      </c>
      <c r="F134" s="6">
        <v>136</v>
      </c>
      <c r="G134" s="6">
        <v>2720</v>
      </c>
    </row>
    <row r="135" spans="3:7" x14ac:dyDescent="0.25">
      <c r="C135" s="7" t="s">
        <v>92</v>
      </c>
      <c r="D135" s="7" t="s">
        <v>37</v>
      </c>
      <c r="E135" s="7">
        <v>20</v>
      </c>
      <c r="F135" s="7">
        <v>348</v>
      </c>
      <c r="G135" s="7">
        <v>6960</v>
      </c>
    </row>
    <row r="136" spans="3:7" x14ac:dyDescent="0.25">
      <c r="C136" s="6" t="s">
        <v>109</v>
      </c>
      <c r="D136" s="6" t="s">
        <v>40</v>
      </c>
      <c r="E136" s="6">
        <v>2</v>
      </c>
      <c r="F136" s="6">
        <v>244</v>
      </c>
      <c r="G136" s="6">
        <v>488</v>
      </c>
    </row>
    <row r="137" spans="3:7" x14ac:dyDescent="0.25">
      <c r="C137" s="7" t="s">
        <v>102</v>
      </c>
      <c r="D137" s="7" t="s">
        <v>27</v>
      </c>
      <c r="E137" s="7">
        <v>1</v>
      </c>
      <c r="F137" s="7">
        <v>253</v>
      </c>
      <c r="G137" s="7">
        <v>253</v>
      </c>
    </row>
    <row r="138" spans="3:7" x14ac:dyDescent="0.25">
      <c r="C138" s="6" t="s">
        <v>112</v>
      </c>
      <c r="D138" s="6" t="s">
        <v>44</v>
      </c>
      <c r="E138" s="6">
        <v>1</v>
      </c>
      <c r="F138" s="6">
        <v>155</v>
      </c>
      <c r="G138" s="6">
        <v>155</v>
      </c>
    </row>
    <row r="139" spans="3:7" x14ac:dyDescent="0.25">
      <c r="C139" s="7" t="s">
        <v>54</v>
      </c>
      <c r="D139" s="7" t="s">
        <v>44</v>
      </c>
      <c r="E139" s="7">
        <v>2</v>
      </c>
      <c r="F139" s="7">
        <v>100</v>
      </c>
      <c r="G139" s="7">
        <v>200</v>
      </c>
    </row>
    <row r="140" spans="3:7" x14ac:dyDescent="0.25">
      <c r="C140" s="6" t="s">
        <v>42</v>
      </c>
      <c r="D140" s="6" t="s">
        <v>27</v>
      </c>
      <c r="E140" s="6">
        <v>1</v>
      </c>
      <c r="F140" s="6">
        <v>319</v>
      </c>
      <c r="G140" s="6">
        <v>319</v>
      </c>
    </row>
    <row r="141" spans="3:7" x14ac:dyDescent="0.25">
      <c r="C141" s="7" t="s">
        <v>23</v>
      </c>
      <c r="D141" s="7" t="s">
        <v>44</v>
      </c>
      <c r="E141" s="7">
        <v>3</v>
      </c>
      <c r="F141" s="7">
        <v>284</v>
      </c>
      <c r="G141" s="7">
        <v>852</v>
      </c>
    </row>
    <row r="142" spans="3:7" x14ac:dyDescent="0.25">
      <c r="C142" s="6" t="s">
        <v>91</v>
      </c>
      <c r="D142" s="6" t="s">
        <v>32</v>
      </c>
      <c r="E142" s="6">
        <v>1</v>
      </c>
      <c r="F142" s="6">
        <v>167</v>
      </c>
      <c r="G142" s="6">
        <v>167</v>
      </c>
    </row>
    <row r="143" spans="3:7" x14ac:dyDescent="0.25">
      <c r="C143" s="7" t="s">
        <v>71</v>
      </c>
      <c r="D143" s="7" t="s">
        <v>32</v>
      </c>
      <c r="E143" s="7">
        <v>2</v>
      </c>
      <c r="F143" s="7">
        <v>370</v>
      </c>
      <c r="G143" s="7">
        <v>740</v>
      </c>
    </row>
    <row r="144" spans="3:7" x14ac:dyDescent="0.25">
      <c r="C144" s="6" t="s">
        <v>91</v>
      </c>
      <c r="D144" s="6" t="s">
        <v>32</v>
      </c>
      <c r="E144" s="6">
        <v>22</v>
      </c>
      <c r="F144" s="6">
        <v>365</v>
      </c>
      <c r="G144" s="6">
        <v>8030</v>
      </c>
    </row>
    <row r="145" spans="3:7" x14ac:dyDescent="0.25">
      <c r="C145" s="7" t="s">
        <v>162</v>
      </c>
      <c r="D145" s="7" t="s">
        <v>37</v>
      </c>
      <c r="E145" s="7">
        <v>3</v>
      </c>
      <c r="F145" s="7">
        <v>222</v>
      </c>
      <c r="G145" s="7">
        <v>666</v>
      </c>
    </row>
    <row r="146" spans="3:7" x14ac:dyDescent="0.25">
      <c r="C146" s="6" t="s">
        <v>96</v>
      </c>
      <c r="D146" s="6" t="s">
        <v>27</v>
      </c>
      <c r="E146" s="6">
        <v>1</v>
      </c>
      <c r="F146" s="6">
        <v>200</v>
      </c>
      <c r="G146" s="6">
        <v>200</v>
      </c>
    </row>
    <row r="147" spans="3:7" x14ac:dyDescent="0.25">
      <c r="C147" s="7" t="s">
        <v>49</v>
      </c>
      <c r="D147" s="7" t="s">
        <v>37</v>
      </c>
      <c r="E147" s="7">
        <v>3</v>
      </c>
      <c r="F147" s="7">
        <v>429</v>
      </c>
      <c r="G147" s="7">
        <v>1287</v>
      </c>
    </row>
    <row r="148" spans="3:7" x14ac:dyDescent="0.25">
      <c r="C148" s="6" t="s">
        <v>43</v>
      </c>
      <c r="D148" s="6" t="s">
        <v>37</v>
      </c>
      <c r="E148" s="6">
        <v>3</v>
      </c>
      <c r="F148" s="6">
        <v>129</v>
      </c>
      <c r="G148" s="6">
        <v>387</v>
      </c>
    </row>
    <row r="149" spans="3:7" x14ac:dyDescent="0.25">
      <c r="C149" s="7" t="s">
        <v>31</v>
      </c>
      <c r="D149" s="7" t="s">
        <v>32</v>
      </c>
      <c r="E149" s="7">
        <v>2</v>
      </c>
      <c r="F149" s="7">
        <v>355</v>
      </c>
      <c r="G149" s="7">
        <v>710</v>
      </c>
    </row>
    <row r="150" spans="3:7" x14ac:dyDescent="0.25">
      <c r="C150" s="6" t="s">
        <v>13</v>
      </c>
      <c r="D150" s="6" t="s">
        <v>27</v>
      </c>
      <c r="E150" s="6">
        <v>2</v>
      </c>
      <c r="F150" s="6">
        <v>168</v>
      </c>
      <c r="G150" s="6">
        <v>336</v>
      </c>
    </row>
    <row r="151" spans="3:7" x14ac:dyDescent="0.25">
      <c r="C151" s="7" t="s">
        <v>59</v>
      </c>
      <c r="D151" s="7" t="s">
        <v>27</v>
      </c>
      <c r="E151" s="7">
        <v>2</v>
      </c>
      <c r="F151" s="7">
        <v>210</v>
      </c>
      <c r="G151" s="7">
        <v>420</v>
      </c>
    </row>
    <row r="152" spans="3:7" x14ac:dyDescent="0.25">
      <c r="C152" s="6" t="s">
        <v>43</v>
      </c>
      <c r="D152" s="6" t="s">
        <v>40</v>
      </c>
      <c r="E152" s="6">
        <v>1</v>
      </c>
      <c r="F152" s="6">
        <v>138</v>
      </c>
      <c r="G152" s="6">
        <v>138</v>
      </c>
    </row>
    <row r="153" spans="3:7" x14ac:dyDescent="0.25">
      <c r="C153" s="7" t="s">
        <v>98</v>
      </c>
      <c r="D153" s="7" t="s">
        <v>37</v>
      </c>
      <c r="E153" s="7">
        <v>3</v>
      </c>
      <c r="F153" s="7">
        <v>493</v>
      </c>
      <c r="G153" s="7">
        <v>1479</v>
      </c>
    </row>
    <row r="154" spans="3:7" x14ac:dyDescent="0.25">
      <c r="C154" s="6" t="s">
        <v>42</v>
      </c>
      <c r="D154" s="6" t="s">
        <v>32</v>
      </c>
      <c r="E154" s="6">
        <v>1</v>
      </c>
      <c r="F154" s="6">
        <v>160</v>
      </c>
      <c r="G154" s="6">
        <v>160</v>
      </c>
    </row>
    <row r="155" spans="3:7" x14ac:dyDescent="0.25">
      <c r="C155" s="7" t="s">
        <v>98</v>
      </c>
      <c r="D155" s="7" t="s">
        <v>46</v>
      </c>
      <c r="E155" s="7">
        <v>2</v>
      </c>
      <c r="F155" s="7">
        <v>151</v>
      </c>
      <c r="G155" s="7">
        <v>302</v>
      </c>
    </row>
    <row r="156" spans="3:7" x14ac:dyDescent="0.25">
      <c r="C156" s="6" t="s">
        <v>61</v>
      </c>
      <c r="D156" s="6" t="s">
        <v>44</v>
      </c>
      <c r="E156" s="6">
        <v>3</v>
      </c>
      <c r="F156" s="6">
        <v>383</v>
      </c>
      <c r="G156" s="6">
        <v>1149</v>
      </c>
    </row>
    <row r="157" spans="3:7" x14ac:dyDescent="0.25">
      <c r="C157" s="7" t="s">
        <v>105</v>
      </c>
      <c r="D157" s="7" t="s">
        <v>35</v>
      </c>
      <c r="E157" s="7">
        <v>3</v>
      </c>
      <c r="F157" s="7">
        <v>187</v>
      </c>
      <c r="G157" s="7">
        <v>561</v>
      </c>
    </row>
    <row r="158" spans="3:7" x14ac:dyDescent="0.25">
      <c r="C158" s="6" t="s">
        <v>55</v>
      </c>
      <c r="D158" s="6" t="s">
        <v>37</v>
      </c>
      <c r="E158" s="6">
        <v>1</v>
      </c>
      <c r="F158" s="6">
        <v>111</v>
      </c>
      <c r="G158" s="6">
        <v>111</v>
      </c>
    </row>
    <row r="159" spans="3:7" x14ac:dyDescent="0.25">
      <c r="C159" s="7" t="s">
        <v>63</v>
      </c>
      <c r="D159" s="7" t="s">
        <v>32</v>
      </c>
      <c r="E159" s="7">
        <v>1</v>
      </c>
      <c r="F159" s="7">
        <v>114</v>
      </c>
      <c r="G159" s="7">
        <v>114</v>
      </c>
    </row>
    <row r="160" spans="3:7" x14ac:dyDescent="0.25">
      <c r="C160" s="6" t="s">
        <v>77</v>
      </c>
      <c r="D160" s="6" t="s">
        <v>27</v>
      </c>
      <c r="E160" s="6">
        <v>2</v>
      </c>
      <c r="F160" s="6">
        <v>208</v>
      </c>
      <c r="G160" s="6">
        <v>416</v>
      </c>
    </row>
    <row r="161" spans="3:7" x14ac:dyDescent="0.25">
      <c r="C161" s="7" t="s">
        <v>122</v>
      </c>
      <c r="D161" s="7" t="s">
        <v>37</v>
      </c>
      <c r="E161" s="7">
        <v>1</v>
      </c>
      <c r="F161" s="7">
        <v>288</v>
      </c>
      <c r="G161" s="7">
        <v>288</v>
      </c>
    </row>
    <row r="162" spans="3:7" x14ac:dyDescent="0.25">
      <c r="C162" s="6" t="s">
        <v>13</v>
      </c>
      <c r="D162" s="6" t="s">
        <v>27</v>
      </c>
      <c r="E162" s="6">
        <v>3</v>
      </c>
      <c r="F162" s="6">
        <v>282</v>
      </c>
      <c r="G162" s="6">
        <v>846</v>
      </c>
    </row>
    <row r="163" spans="3:7" x14ac:dyDescent="0.25">
      <c r="C163" s="7" t="s">
        <v>65</v>
      </c>
      <c r="D163" s="7" t="s">
        <v>32</v>
      </c>
      <c r="E163" s="7">
        <v>1</v>
      </c>
      <c r="F163" s="7">
        <v>372</v>
      </c>
      <c r="G163" s="7">
        <v>372</v>
      </c>
    </row>
    <row r="164" spans="3:7" x14ac:dyDescent="0.25">
      <c r="C164" s="6" t="s">
        <v>98</v>
      </c>
      <c r="D164" s="6" t="s">
        <v>29</v>
      </c>
      <c r="E164" s="6">
        <v>2</v>
      </c>
      <c r="F164" s="6">
        <v>119</v>
      </c>
      <c r="G164" s="6">
        <v>238</v>
      </c>
    </row>
    <row r="165" spans="3:7" x14ac:dyDescent="0.25">
      <c r="C165" s="7" t="s">
        <v>61</v>
      </c>
      <c r="D165" s="7" t="s">
        <v>10</v>
      </c>
      <c r="E165" s="7">
        <v>1</v>
      </c>
      <c r="F165" s="7">
        <v>114</v>
      </c>
      <c r="G165" s="7">
        <v>114</v>
      </c>
    </row>
    <row r="166" spans="3:7" x14ac:dyDescent="0.25">
      <c r="C166" s="6" t="s">
        <v>109</v>
      </c>
      <c r="D166" s="6" t="s">
        <v>40</v>
      </c>
      <c r="E166" s="6">
        <v>1</v>
      </c>
      <c r="F166" s="6">
        <v>367</v>
      </c>
      <c r="G166" s="6">
        <v>367</v>
      </c>
    </row>
    <row r="167" spans="3:7" x14ac:dyDescent="0.25">
      <c r="C167" s="7" t="s">
        <v>61</v>
      </c>
      <c r="D167" s="7" t="s">
        <v>44</v>
      </c>
      <c r="E167" s="7">
        <v>3</v>
      </c>
      <c r="F167" s="7">
        <v>247</v>
      </c>
      <c r="G167" s="7">
        <v>741</v>
      </c>
    </row>
    <row r="168" spans="3:7" x14ac:dyDescent="0.25">
      <c r="C168" s="6" t="s">
        <v>71</v>
      </c>
      <c r="D168" s="6" t="s">
        <v>24</v>
      </c>
      <c r="E168" s="6">
        <v>2</v>
      </c>
      <c r="F168" s="6">
        <v>365</v>
      </c>
      <c r="G168" s="6">
        <v>730</v>
      </c>
    </row>
    <row r="169" spans="3:7" x14ac:dyDescent="0.25">
      <c r="C169" s="7" t="s">
        <v>63</v>
      </c>
      <c r="D169" s="7" t="s">
        <v>35</v>
      </c>
      <c r="E169" s="7">
        <v>1</v>
      </c>
      <c r="F169" s="7">
        <v>410</v>
      </c>
      <c r="G169" s="7">
        <v>410</v>
      </c>
    </row>
    <row r="170" spans="3:7" x14ac:dyDescent="0.25">
      <c r="C170" s="6" t="s">
        <v>74</v>
      </c>
      <c r="D170" s="6" t="s">
        <v>44</v>
      </c>
      <c r="E170" s="6">
        <v>3</v>
      </c>
      <c r="F170" s="6">
        <v>163</v>
      </c>
      <c r="G170" s="6">
        <v>489</v>
      </c>
    </row>
    <row r="171" spans="3:7" x14ac:dyDescent="0.25">
      <c r="C171" s="7" t="s">
        <v>108</v>
      </c>
      <c r="D171" s="7" t="s">
        <v>29</v>
      </c>
      <c r="E171" s="7">
        <v>2</v>
      </c>
      <c r="F171" s="7">
        <v>164</v>
      </c>
      <c r="G171" s="7">
        <v>328</v>
      </c>
    </row>
    <row r="172" spans="3:7" x14ac:dyDescent="0.25">
      <c r="C172" s="6" t="s">
        <v>71</v>
      </c>
      <c r="D172" s="6" t="s">
        <v>14</v>
      </c>
      <c r="E172" s="6">
        <v>2</v>
      </c>
      <c r="F172" s="6">
        <v>278</v>
      </c>
      <c r="G172" s="6">
        <v>556</v>
      </c>
    </row>
    <row r="173" spans="3:7" x14ac:dyDescent="0.25">
      <c r="C173" s="7" t="s">
        <v>56</v>
      </c>
      <c r="D173" s="7" t="s">
        <v>37</v>
      </c>
      <c r="E173" s="7">
        <v>3</v>
      </c>
      <c r="F173" s="7">
        <v>396</v>
      </c>
      <c r="G173" s="7">
        <v>1188</v>
      </c>
    </row>
    <row r="174" spans="3:7" x14ac:dyDescent="0.25">
      <c r="C174" s="6" t="s">
        <v>49</v>
      </c>
      <c r="D174" s="6" t="s">
        <v>10</v>
      </c>
      <c r="E174" s="6">
        <v>2</v>
      </c>
      <c r="F174" s="6">
        <v>296</v>
      </c>
      <c r="G174" s="6">
        <v>592</v>
      </c>
    </row>
    <row r="175" spans="3:7" x14ac:dyDescent="0.25">
      <c r="C175" s="7" t="s">
        <v>67</v>
      </c>
      <c r="D175" s="7" t="s">
        <v>37</v>
      </c>
      <c r="E175" s="7">
        <v>1</v>
      </c>
      <c r="F175" s="7">
        <v>233</v>
      </c>
      <c r="G175" s="7">
        <v>233</v>
      </c>
    </row>
    <row r="176" spans="3:7" x14ac:dyDescent="0.25">
      <c r="C176" s="6" t="s">
        <v>107</v>
      </c>
      <c r="D176" s="6" t="s">
        <v>24</v>
      </c>
      <c r="E176" s="6">
        <v>3</v>
      </c>
      <c r="F176" s="6">
        <v>189</v>
      </c>
      <c r="G176" s="6">
        <v>567</v>
      </c>
    </row>
    <row r="177" spans="3:7" x14ac:dyDescent="0.25">
      <c r="C177" s="7" t="s">
        <v>102</v>
      </c>
      <c r="D177" s="7" t="s">
        <v>24</v>
      </c>
      <c r="E177" s="7">
        <v>1</v>
      </c>
      <c r="F177" s="7">
        <v>118</v>
      </c>
      <c r="G177" s="7">
        <v>118</v>
      </c>
    </row>
    <row r="178" spans="3:7" x14ac:dyDescent="0.25">
      <c r="C178" s="6" t="s">
        <v>43</v>
      </c>
      <c r="D178" s="6" t="s">
        <v>29</v>
      </c>
      <c r="E178" s="6">
        <v>1</v>
      </c>
      <c r="F178" s="6">
        <v>426</v>
      </c>
      <c r="G178" s="6">
        <v>426</v>
      </c>
    </row>
    <row r="179" spans="3:7" x14ac:dyDescent="0.25">
      <c r="C179" s="7" t="s">
        <v>96</v>
      </c>
      <c r="D179" s="7" t="s">
        <v>29</v>
      </c>
      <c r="E179" s="7">
        <v>3</v>
      </c>
      <c r="F179" s="7">
        <v>435</v>
      </c>
      <c r="G179" s="7">
        <v>1305</v>
      </c>
    </row>
    <row r="180" spans="3:7" x14ac:dyDescent="0.25">
      <c r="C180" s="6" t="s">
        <v>67</v>
      </c>
      <c r="D180" s="6" t="s">
        <v>40</v>
      </c>
      <c r="E180" s="6">
        <v>1</v>
      </c>
      <c r="F180" s="6">
        <v>464</v>
      </c>
      <c r="G180" s="6">
        <v>464</v>
      </c>
    </row>
    <row r="181" spans="3:7" x14ac:dyDescent="0.25">
      <c r="C181" s="7" t="s">
        <v>28</v>
      </c>
      <c r="D181" s="7" t="s">
        <v>27</v>
      </c>
      <c r="E181" s="7">
        <v>1</v>
      </c>
      <c r="F181" s="7">
        <v>337</v>
      </c>
      <c r="G181" s="7">
        <v>337</v>
      </c>
    </row>
    <row r="182" spans="3:7" x14ac:dyDescent="0.25">
      <c r="C182" s="6" t="s">
        <v>181</v>
      </c>
      <c r="D182" s="6" t="s">
        <v>37</v>
      </c>
      <c r="E182" s="6">
        <v>1</v>
      </c>
      <c r="F182" s="6">
        <v>472</v>
      </c>
      <c r="G182" s="6">
        <v>472</v>
      </c>
    </row>
    <row r="183" spans="3:7" x14ac:dyDescent="0.25">
      <c r="C183" s="7" t="s">
        <v>48</v>
      </c>
      <c r="D183" s="7" t="s">
        <v>40</v>
      </c>
      <c r="E183" s="7">
        <v>3</v>
      </c>
      <c r="F183" s="7">
        <v>185</v>
      </c>
      <c r="G183" s="7">
        <v>555</v>
      </c>
    </row>
    <row r="184" spans="3:7" x14ac:dyDescent="0.25">
      <c r="C184" s="6" t="s">
        <v>68</v>
      </c>
      <c r="D184" s="6" t="s">
        <v>10</v>
      </c>
      <c r="E184" s="6">
        <v>1</v>
      </c>
      <c r="F184" s="6">
        <v>416</v>
      </c>
      <c r="G184" s="6">
        <v>416</v>
      </c>
    </row>
    <row r="185" spans="3:7" x14ac:dyDescent="0.25">
      <c r="C185" s="7" t="s">
        <v>61</v>
      </c>
      <c r="D185" s="7" t="s">
        <v>37</v>
      </c>
      <c r="E185" s="7">
        <v>1</v>
      </c>
      <c r="F185" s="7">
        <v>396</v>
      </c>
      <c r="G185" s="7">
        <v>396</v>
      </c>
    </row>
    <row r="186" spans="3:7" x14ac:dyDescent="0.25">
      <c r="C186" s="6" t="s">
        <v>17</v>
      </c>
      <c r="D186" s="6" t="s">
        <v>40</v>
      </c>
      <c r="E186" s="6">
        <v>2</v>
      </c>
      <c r="F186" s="6">
        <v>248</v>
      </c>
      <c r="G186" s="6">
        <v>496</v>
      </c>
    </row>
    <row r="187" spans="3:7" x14ac:dyDescent="0.25">
      <c r="C187" s="7" t="s">
        <v>39</v>
      </c>
      <c r="D187" s="7" t="s">
        <v>10</v>
      </c>
      <c r="E187" s="7">
        <v>12</v>
      </c>
      <c r="F187" s="7">
        <v>217</v>
      </c>
      <c r="G187" s="7">
        <v>2604</v>
      </c>
    </row>
    <row r="188" spans="3:7" x14ac:dyDescent="0.25">
      <c r="C188" s="6" t="s">
        <v>115</v>
      </c>
      <c r="D188" s="6" t="s">
        <v>32</v>
      </c>
      <c r="E188" s="6">
        <v>1</v>
      </c>
      <c r="F188" s="6">
        <v>317</v>
      </c>
      <c r="G188" s="6">
        <v>317</v>
      </c>
    </row>
    <row r="189" spans="3:7" x14ac:dyDescent="0.25">
      <c r="C189" s="7" t="s">
        <v>137</v>
      </c>
      <c r="D189" s="7" t="s">
        <v>10</v>
      </c>
      <c r="E189" s="7">
        <v>3</v>
      </c>
      <c r="F189" s="7">
        <v>362</v>
      </c>
      <c r="G189" s="7">
        <v>1086</v>
      </c>
    </row>
    <row r="190" spans="3:7" x14ac:dyDescent="0.25">
      <c r="C190" s="6" t="s">
        <v>117</v>
      </c>
      <c r="D190" s="6" t="s">
        <v>40</v>
      </c>
      <c r="E190" s="6">
        <v>2</v>
      </c>
      <c r="F190" s="6">
        <v>137</v>
      </c>
      <c r="G190" s="6">
        <v>274</v>
      </c>
    </row>
    <row r="191" spans="3:7" x14ac:dyDescent="0.25">
      <c r="C191" s="7" t="s">
        <v>42</v>
      </c>
      <c r="D191" s="7" t="s">
        <v>32</v>
      </c>
      <c r="E191" s="7">
        <v>4</v>
      </c>
      <c r="F191" s="7">
        <v>294</v>
      </c>
      <c r="G191" s="7">
        <v>1176</v>
      </c>
    </row>
    <row r="192" spans="3:7" x14ac:dyDescent="0.25">
      <c r="C192" s="6" t="s">
        <v>28</v>
      </c>
      <c r="D192" s="6" t="s">
        <v>35</v>
      </c>
      <c r="E192" s="6">
        <v>2</v>
      </c>
      <c r="F192" s="6">
        <v>146</v>
      </c>
      <c r="G192" s="6">
        <v>292</v>
      </c>
    </row>
    <row r="193" spans="3:7" x14ac:dyDescent="0.25">
      <c r="C193" s="7" t="s">
        <v>117</v>
      </c>
      <c r="D193" s="7" t="s">
        <v>24</v>
      </c>
      <c r="E193" s="7">
        <v>13</v>
      </c>
      <c r="F193" s="7">
        <v>463</v>
      </c>
      <c r="G193" s="7">
        <v>6019</v>
      </c>
    </row>
    <row r="194" spans="3:7" x14ac:dyDescent="0.25">
      <c r="C194" s="6" t="s">
        <v>119</v>
      </c>
      <c r="D194" s="6" t="s">
        <v>32</v>
      </c>
      <c r="E194" s="6">
        <v>2</v>
      </c>
      <c r="F194" s="6">
        <v>464</v>
      </c>
      <c r="G194" s="6">
        <v>928</v>
      </c>
    </row>
    <row r="195" spans="3:7" x14ac:dyDescent="0.25">
      <c r="C195" s="7" t="s">
        <v>122</v>
      </c>
      <c r="D195" s="7" t="s">
        <v>27</v>
      </c>
      <c r="E195" s="7">
        <v>2</v>
      </c>
      <c r="F195" s="7">
        <v>394</v>
      </c>
      <c r="G195" s="7">
        <v>788</v>
      </c>
    </row>
    <row r="196" spans="3:7" x14ac:dyDescent="0.25">
      <c r="C196" s="6" t="s">
        <v>71</v>
      </c>
      <c r="D196" s="6" t="s">
        <v>37</v>
      </c>
      <c r="E196" s="6">
        <v>1</v>
      </c>
      <c r="F196" s="6">
        <v>136</v>
      </c>
      <c r="G196" s="6">
        <v>136</v>
      </c>
    </row>
    <row r="197" spans="3:7" x14ac:dyDescent="0.25">
      <c r="C197" s="7" t="s">
        <v>96</v>
      </c>
      <c r="D197" s="7" t="s">
        <v>32</v>
      </c>
      <c r="E197" s="7">
        <v>3</v>
      </c>
      <c r="F197" s="7">
        <v>361</v>
      </c>
      <c r="G197" s="7">
        <v>1083</v>
      </c>
    </row>
    <row r="198" spans="3:7" x14ac:dyDescent="0.25">
      <c r="C198" s="6" t="s">
        <v>99</v>
      </c>
      <c r="D198" s="6" t="s">
        <v>14</v>
      </c>
      <c r="E198" s="6">
        <v>3</v>
      </c>
      <c r="F198" s="6">
        <v>217</v>
      </c>
      <c r="G198" s="6">
        <v>651</v>
      </c>
    </row>
    <row r="199" spans="3:7" x14ac:dyDescent="0.25">
      <c r="C199" s="7" t="s">
        <v>71</v>
      </c>
      <c r="D199" s="7" t="s">
        <v>35</v>
      </c>
      <c r="E199" s="7">
        <v>2</v>
      </c>
      <c r="F199" s="7">
        <v>286</v>
      </c>
      <c r="G199" s="7">
        <v>572</v>
      </c>
    </row>
    <row r="200" spans="3:7" x14ac:dyDescent="0.25">
      <c r="C200" s="6" t="s">
        <v>181</v>
      </c>
      <c r="D200" s="6" t="s">
        <v>24</v>
      </c>
      <c r="E200" s="6">
        <v>3</v>
      </c>
      <c r="F200" s="6">
        <v>132</v>
      </c>
      <c r="G200" s="6">
        <v>396</v>
      </c>
    </row>
    <row r="201" spans="3:7" x14ac:dyDescent="0.25">
      <c r="C201" s="7" t="s">
        <v>77</v>
      </c>
      <c r="D201" s="7" t="s">
        <v>44</v>
      </c>
      <c r="E201" s="7">
        <v>2</v>
      </c>
      <c r="F201" s="7">
        <v>331</v>
      </c>
      <c r="G201" s="7">
        <v>662</v>
      </c>
    </row>
    <row r="202" spans="3:7" x14ac:dyDescent="0.25">
      <c r="C202" s="6" t="s">
        <v>31</v>
      </c>
      <c r="D202" s="6" t="s">
        <v>44</v>
      </c>
      <c r="E202" s="6">
        <v>4</v>
      </c>
      <c r="F202" s="6">
        <v>294</v>
      </c>
      <c r="G202" s="6">
        <v>1176</v>
      </c>
    </row>
    <row r="203" spans="3:7" x14ac:dyDescent="0.25">
      <c r="C203" s="7" t="s">
        <v>39</v>
      </c>
      <c r="D203" s="7" t="s">
        <v>10</v>
      </c>
      <c r="E203" s="7">
        <v>18</v>
      </c>
      <c r="F203" s="7">
        <v>163</v>
      </c>
      <c r="G203" s="7">
        <v>2934</v>
      </c>
    </row>
    <row r="204" spans="3:7" x14ac:dyDescent="0.25">
      <c r="C204" s="6" t="s">
        <v>129</v>
      </c>
      <c r="D204" s="6" t="s">
        <v>46</v>
      </c>
      <c r="E204" s="6">
        <v>3</v>
      </c>
      <c r="F204" s="6">
        <v>487</v>
      </c>
      <c r="G204" s="6">
        <v>1461</v>
      </c>
    </row>
    <row r="205" spans="3:7" x14ac:dyDescent="0.25">
      <c r="C205" s="7" t="s">
        <v>150</v>
      </c>
      <c r="D205" s="7" t="s">
        <v>37</v>
      </c>
      <c r="E205" s="7">
        <v>3</v>
      </c>
      <c r="F205" s="7">
        <v>144</v>
      </c>
      <c r="G205" s="7">
        <v>432</v>
      </c>
    </row>
    <row r="206" spans="3:7" x14ac:dyDescent="0.25">
      <c r="C206" s="6" t="s">
        <v>68</v>
      </c>
      <c r="D206" s="6" t="s">
        <v>10</v>
      </c>
      <c r="E206" s="6">
        <v>1</v>
      </c>
      <c r="F206" s="6">
        <v>269</v>
      </c>
      <c r="G206" s="6">
        <v>269</v>
      </c>
    </row>
    <row r="207" spans="3:7" x14ac:dyDescent="0.25">
      <c r="C207" s="7" t="s">
        <v>59</v>
      </c>
      <c r="D207" s="7" t="s">
        <v>24</v>
      </c>
      <c r="E207" s="7">
        <v>3</v>
      </c>
      <c r="F207" s="7">
        <v>166</v>
      </c>
      <c r="G207" s="7">
        <v>498</v>
      </c>
    </row>
    <row r="208" spans="3:7" x14ac:dyDescent="0.25">
      <c r="C208" s="6" t="s">
        <v>66</v>
      </c>
      <c r="D208" s="6" t="s">
        <v>40</v>
      </c>
      <c r="E208" s="6">
        <v>4</v>
      </c>
      <c r="F208" s="6">
        <v>469</v>
      </c>
      <c r="G208" s="6">
        <v>1876</v>
      </c>
    </row>
    <row r="209" spans="3:7" x14ac:dyDescent="0.25">
      <c r="C209" s="7" t="s">
        <v>61</v>
      </c>
      <c r="D209" s="7" t="s">
        <v>35</v>
      </c>
      <c r="E209" s="7">
        <v>1</v>
      </c>
      <c r="F209" s="7">
        <v>122</v>
      </c>
      <c r="G209" s="7">
        <v>122</v>
      </c>
    </row>
    <row r="210" spans="3:7" x14ac:dyDescent="0.25">
      <c r="C210" s="6" t="s">
        <v>49</v>
      </c>
      <c r="D210" s="6" t="s">
        <v>37</v>
      </c>
      <c r="E210" s="6">
        <v>4</v>
      </c>
      <c r="F210" s="6">
        <v>140</v>
      </c>
      <c r="G210" s="6">
        <v>560</v>
      </c>
    </row>
    <row r="211" spans="3:7" x14ac:dyDescent="0.25">
      <c r="C211" s="7" t="s">
        <v>68</v>
      </c>
      <c r="D211" s="7" t="s">
        <v>14</v>
      </c>
      <c r="E211" s="7">
        <v>1</v>
      </c>
      <c r="F211" s="7">
        <v>133</v>
      </c>
      <c r="G211" s="7">
        <v>133</v>
      </c>
    </row>
    <row r="212" spans="3:7" x14ac:dyDescent="0.25">
      <c r="C212" s="6" t="s">
        <v>150</v>
      </c>
      <c r="D212" s="6" t="s">
        <v>40</v>
      </c>
      <c r="E212" s="6">
        <v>1</v>
      </c>
      <c r="F212" s="6">
        <v>308</v>
      </c>
      <c r="G212" s="6">
        <v>308</v>
      </c>
    </row>
    <row r="213" spans="3:7" x14ac:dyDescent="0.25">
      <c r="C213" s="7" t="s">
        <v>67</v>
      </c>
      <c r="D213" s="7" t="s">
        <v>44</v>
      </c>
      <c r="E213" s="7">
        <v>3</v>
      </c>
      <c r="F213" s="7">
        <v>186</v>
      </c>
      <c r="G213" s="7">
        <v>558</v>
      </c>
    </row>
    <row r="214" spans="3:7" x14ac:dyDescent="0.25">
      <c r="C214" s="6" t="s">
        <v>96</v>
      </c>
      <c r="D214" s="6" t="s">
        <v>40</v>
      </c>
      <c r="E214" s="6">
        <v>3</v>
      </c>
      <c r="F214" s="6">
        <v>248</v>
      </c>
      <c r="G214" s="6">
        <v>744</v>
      </c>
    </row>
    <row r="215" spans="3:7" x14ac:dyDescent="0.25">
      <c r="C215" s="7" t="s">
        <v>117</v>
      </c>
      <c r="D215" s="7" t="s">
        <v>10</v>
      </c>
      <c r="E215" s="7">
        <v>3</v>
      </c>
      <c r="F215" s="7">
        <v>386</v>
      </c>
      <c r="G215" s="7">
        <v>1158</v>
      </c>
    </row>
    <row r="216" spans="3:7" x14ac:dyDescent="0.25">
      <c r="C216" s="6" t="s">
        <v>42</v>
      </c>
      <c r="D216" s="6" t="s">
        <v>35</v>
      </c>
      <c r="E216" s="6">
        <v>1</v>
      </c>
      <c r="F216" s="6">
        <v>269</v>
      </c>
      <c r="G216" s="6">
        <v>269</v>
      </c>
    </row>
    <row r="217" spans="3:7" x14ac:dyDescent="0.25">
      <c r="C217" s="7" t="s">
        <v>74</v>
      </c>
      <c r="D217" s="7" t="s">
        <v>44</v>
      </c>
      <c r="E217" s="7">
        <v>1</v>
      </c>
      <c r="F217" s="7">
        <v>470</v>
      </c>
      <c r="G217" s="7">
        <v>470</v>
      </c>
    </row>
    <row r="218" spans="3:7" x14ac:dyDescent="0.25">
      <c r="C218" s="6" t="s">
        <v>150</v>
      </c>
      <c r="D218" s="6" t="s">
        <v>27</v>
      </c>
      <c r="E218" s="6">
        <v>4</v>
      </c>
      <c r="F218" s="6">
        <v>261</v>
      </c>
      <c r="G218" s="6">
        <v>1044</v>
      </c>
    </row>
    <row r="219" spans="3:7" x14ac:dyDescent="0.25">
      <c r="C219" s="7" t="s">
        <v>48</v>
      </c>
      <c r="D219" s="7" t="s">
        <v>27</v>
      </c>
      <c r="E219" s="7">
        <v>3</v>
      </c>
      <c r="F219" s="7">
        <v>197</v>
      </c>
      <c r="G219" s="7">
        <v>591</v>
      </c>
    </row>
    <row r="220" spans="3:7" x14ac:dyDescent="0.25">
      <c r="C220" s="6" t="s">
        <v>119</v>
      </c>
      <c r="D220" s="6" t="s">
        <v>14</v>
      </c>
      <c r="E220" s="6">
        <v>2</v>
      </c>
      <c r="F220" s="6">
        <v>433</v>
      </c>
      <c r="G220" s="6">
        <v>866</v>
      </c>
    </row>
    <row r="221" spans="3:7" x14ac:dyDescent="0.25">
      <c r="C221" s="7" t="s">
        <v>65</v>
      </c>
      <c r="D221" s="7" t="s">
        <v>32</v>
      </c>
      <c r="E221" s="7">
        <v>3</v>
      </c>
      <c r="F221" s="7">
        <v>437</v>
      </c>
      <c r="G221" s="7">
        <v>1311</v>
      </c>
    </row>
    <row r="222" spans="3:7" x14ac:dyDescent="0.25">
      <c r="C222" s="6" t="s">
        <v>85</v>
      </c>
      <c r="D222" s="6" t="s">
        <v>40</v>
      </c>
      <c r="E222" s="6">
        <v>2</v>
      </c>
      <c r="F222" s="6">
        <v>331</v>
      </c>
      <c r="G222" s="6">
        <v>662</v>
      </c>
    </row>
    <row r="223" spans="3:7" x14ac:dyDescent="0.25">
      <c r="C223" s="7" t="s">
        <v>113</v>
      </c>
      <c r="D223" s="7" t="s">
        <v>46</v>
      </c>
      <c r="E223" s="7">
        <v>2</v>
      </c>
      <c r="F223" s="7">
        <v>221</v>
      </c>
      <c r="G223" s="7">
        <v>442</v>
      </c>
    </row>
    <row r="224" spans="3:7" x14ac:dyDescent="0.25">
      <c r="C224" s="6" t="s">
        <v>48</v>
      </c>
      <c r="D224" s="6" t="s">
        <v>24</v>
      </c>
      <c r="E224" s="6">
        <v>2</v>
      </c>
      <c r="F224" s="6">
        <v>362</v>
      </c>
      <c r="G224" s="6">
        <v>724</v>
      </c>
    </row>
    <row r="225" spans="3:7" x14ac:dyDescent="0.25">
      <c r="C225" s="7" t="s">
        <v>66</v>
      </c>
      <c r="D225" s="7" t="s">
        <v>37</v>
      </c>
      <c r="E225" s="7">
        <v>2</v>
      </c>
      <c r="F225" s="7">
        <v>364</v>
      </c>
      <c r="G225" s="7">
        <v>728</v>
      </c>
    </row>
    <row r="226" spans="3:7" x14ac:dyDescent="0.25">
      <c r="C226" s="6" t="s">
        <v>76</v>
      </c>
      <c r="D226" s="6" t="s">
        <v>46</v>
      </c>
      <c r="E226" s="6">
        <v>3</v>
      </c>
      <c r="F226" s="6">
        <v>391</v>
      </c>
      <c r="G226" s="6">
        <v>1173</v>
      </c>
    </row>
    <row r="227" spans="3:7" x14ac:dyDescent="0.25">
      <c r="C227" s="7" t="s">
        <v>83</v>
      </c>
      <c r="D227" s="7" t="s">
        <v>29</v>
      </c>
      <c r="E227" s="7">
        <v>3</v>
      </c>
      <c r="F227" s="7">
        <v>210</v>
      </c>
      <c r="G227" s="7">
        <v>630</v>
      </c>
    </row>
    <row r="228" spans="3:7" x14ac:dyDescent="0.25">
      <c r="C228" s="6" t="s">
        <v>65</v>
      </c>
      <c r="D228" s="6" t="s">
        <v>44</v>
      </c>
      <c r="E228" s="6">
        <v>18</v>
      </c>
      <c r="F228" s="6">
        <v>205</v>
      </c>
      <c r="G228" s="6">
        <v>3690</v>
      </c>
    </row>
    <row r="229" spans="3:7" x14ac:dyDescent="0.25">
      <c r="C229" s="7" t="s">
        <v>72</v>
      </c>
      <c r="D229" s="7" t="s">
        <v>40</v>
      </c>
      <c r="E229" s="7">
        <v>2</v>
      </c>
      <c r="F229" s="7">
        <v>365</v>
      </c>
      <c r="G229" s="7">
        <v>730</v>
      </c>
    </row>
    <row r="230" spans="3:7" x14ac:dyDescent="0.25">
      <c r="C230" s="6" t="s">
        <v>132</v>
      </c>
      <c r="D230" s="6" t="s">
        <v>44</v>
      </c>
      <c r="E230" s="6">
        <v>3</v>
      </c>
      <c r="F230" s="6">
        <v>344</v>
      </c>
      <c r="G230" s="6">
        <v>1032</v>
      </c>
    </row>
    <row r="231" spans="3:7" x14ac:dyDescent="0.25">
      <c r="C231" s="7" t="s">
        <v>52</v>
      </c>
      <c r="D231" s="7" t="s">
        <v>46</v>
      </c>
      <c r="E231" s="7">
        <v>3</v>
      </c>
      <c r="F231" s="7">
        <v>145</v>
      </c>
      <c r="G231" s="7">
        <v>435</v>
      </c>
    </row>
    <row r="232" spans="3:7" x14ac:dyDescent="0.25">
      <c r="C232" s="6" t="s">
        <v>67</v>
      </c>
      <c r="D232" s="6" t="s">
        <v>44</v>
      </c>
      <c r="E232" s="6">
        <v>3</v>
      </c>
      <c r="F232" s="6">
        <v>109</v>
      </c>
      <c r="G232" s="6">
        <v>327</v>
      </c>
    </row>
    <row r="233" spans="3:7" x14ac:dyDescent="0.25">
      <c r="C233" s="7" t="s">
        <v>42</v>
      </c>
      <c r="D233" s="7" t="s">
        <v>27</v>
      </c>
      <c r="E233" s="7">
        <v>13</v>
      </c>
      <c r="F233" s="7">
        <v>293</v>
      </c>
      <c r="G233" s="7">
        <v>3809</v>
      </c>
    </row>
    <row r="234" spans="3:7" x14ac:dyDescent="0.25">
      <c r="C234" s="6" t="s">
        <v>55</v>
      </c>
      <c r="D234" s="6" t="s">
        <v>14</v>
      </c>
      <c r="E234" s="6">
        <v>4</v>
      </c>
      <c r="F234" s="6">
        <v>467</v>
      </c>
      <c r="G234" s="6">
        <v>1868</v>
      </c>
    </row>
    <row r="235" spans="3:7" x14ac:dyDescent="0.25">
      <c r="C235" s="7" t="s">
        <v>59</v>
      </c>
      <c r="D235" s="7" t="s">
        <v>44</v>
      </c>
      <c r="E235" s="7">
        <v>4</v>
      </c>
      <c r="F235" s="7">
        <v>296</v>
      </c>
      <c r="G235" s="7">
        <v>1184</v>
      </c>
    </row>
    <row r="236" spans="3:7" x14ac:dyDescent="0.25">
      <c r="C236" s="6" t="s">
        <v>13</v>
      </c>
      <c r="D236" s="6" t="s">
        <v>10</v>
      </c>
      <c r="E236" s="6">
        <v>4</v>
      </c>
      <c r="F236" s="6">
        <v>390</v>
      </c>
      <c r="G236" s="6">
        <v>1560</v>
      </c>
    </row>
    <row r="237" spans="3:7" x14ac:dyDescent="0.25">
      <c r="C237" s="7" t="s">
        <v>109</v>
      </c>
      <c r="D237" s="7" t="s">
        <v>27</v>
      </c>
      <c r="E237" s="7">
        <v>17</v>
      </c>
      <c r="F237" s="7">
        <v>410</v>
      </c>
      <c r="G237" s="7">
        <v>6970</v>
      </c>
    </row>
    <row r="238" spans="3:7" x14ac:dyDescent="0.25">
      <c r="C238" s="6" t="s">
        <v>63</v>
      </c>
      <c r="D238" s="6" t="s">
        <v>40</v>
      </c>
      <c r="E238" s="6">
        <v>2</v>
      </c>
      <c r="F238" s="6">
        <v>213</v>
      </c>
      <c r="G238" s="6">
        <v>426</v>
      </c>
    </row>
    <row r="239" spans="3:7" x14ac:dyDescent="0.25">
      <c r="C239" s="7" t="s">
        <v>48</v>
      </c>
      <c r="D239" s="7" t="s">
        <v>32</v>
      </c>
      <c r="E239" s="7">
        <v>3</v>
      </c>
      <c r="F239" s="7">
        <v>101</v>
      </c>
      <c r="G239" s="7">
        <v>303</v>
      </c>
    </row>
    <row r="240" spans="3:7" x14ac:dyDescent="0.25">
      <c r="C240" s="6" t="s">
        <v>71</v>
      </c>
      <c r="D240" s="6" t="s">
        <v>44</v>
      </c>
      <c r="E240" s="6">
        <v>3</v>
      </c>
      <c r="F240" s="6">
        <v>101</v>
      </c>
      <c r="G240" s="6">
        <v>303</v>
      </c>
    </row>
    <row r="241" spans="3:7" x14ac:dyDescent="0.25">
      <c r="C241" s="7" t="s">
        <v>13</v>
      </c>
      <c r="D241" s="7" t="s">
        <v>24</v>
      </c>
      <c r="E241" s="7">
        <v>1</v>
      </c>
      <c r="F241" s="7">
        <v>291</v>
      </c>
      <c r="G241" s="7">
        <v>291</v>
      </c>
    </row>
    <row r="242" spans="3:7" x14ac:dyDescent="0.25">
      <c r="C242" s="6" t="s">
        <v>67</v>
      </c>
      <c r="D242" s="6" t="s">
        <v>37</v>
      </c>
      <c r="E242" s="6">
        <v>2</v>
      </c>
      <c r="F242" s="6">
        <v>347</v>
      </c>
      <c r="G242" s="6">
        <v>694</v>
      </c>
    </row>
    <row r="243" spans="3:7" x14ac:dyDescent="0.25">
      <c r="C243" s="7" t="s">
        <v>31</v>
      </c>
      <c r="D243" s="7" t="s">
        <v>46</v>
      </c>
      <c r="E243" s="7">
        <v>3</v>
      </c>
      <c r="F243" s="7">
        <v>485</v>
      </c>
      <c r="G243" s="7">
        <v>1455</v>
      </c>
    </row>
    <row r="244" spans="3:7" x14ac:dyDescent="0.25">
      <c r="C244" s="6" t="s">
        <v>150</v>
      </c>
      <c r="D244" s="6" t="s">
        <v>27</v>
      </c>
      <c r="E244" s="6">
        <v>1</v>
      </c>
      <c r="F244" s="6">
        <v>338</v>
      </c>
      <c r="G244" s="6">
        <v>338</v>
      </c>
    </row>
    <row r="245" spans="3:7" x14ac:dyDescent="0.25">
      <c r="C245" s="7" t="s">
        <v>184</v>
      </c>
      <c r="D245" s="7" t="s">
        <v>14</v>
      </c>
      <c r="E245" s="7">
        <v>3</v>
      </c>
      <c r="F245" s="7">
        <v>141</v>
      </c>
      <c r="G245" s="7">
        <v>423</v>
      </c>
    </row>
    <row r="246" spans="3:7" x14ac:dyDescent="0.25">
      <c r="C246" s="6" t="s">
        <v>96</v>
      </c>
      <c r="D246" s="6" t="s">
        <v>29</v>
      </c>
      <c r="E246" s="6">
        <v>16</v>
      </c>
      <c r="F246" s="6">
        <v>474</v>
      </c>
      <c r="G246" s="6">
        <v>7584</v>
      </c>
    </row>
    <row r="247" spans="3:7" x14ac:dyDescent="0.25">
      <c r="C247" s="7" t="s">
        <v>92</v>
      </c>
      <c r="D247" s="7" t="s">
        <v>24</v>
      </c>
      <c r="E247" s="7">
        <v>3</v>
      </c>
      <c r="F247" s="7">
        <v>409</v>
      </c>
      <c r="G247" s="7">
        <v>1227</v>
      </c>
    </row>
    <row r="248" spans="3:7" x14ac:dyDescent="0.25">
      <c r="C248" s="6" t="s">
        <v>63</v>
      </c>
      <c r="D248" s="6" t="s">
        <v>29</v>
      </c>
      <c r="E248" s="6">
        <v>1</v>
      </c>
      <c r="F248" s="6">
        <v>453</v>
      </c>
      <c r="G248" s="6">
        <v>453</v>
      </c>
    </row>
    <row r="249" spans="3:7" x14ac:dyDescent="0.25">
      <c r="C249" s="7" t="s">
        <v>85</v>
      </c>
      <c r="D249" s="7" t="s">
        <v>29</v>
      </c>
      <c r="E249" s="7">
        <v>13</v>
      </c>
      <c r="F249" s="7">
        <v>354</v>
      </c>
      <c r="G249" s="7">
        <v>4602</v>
      </c>
    </row>
    <row r="250" spans="3:7" x14ac:dyDescent="0.25">
      <c r="C250" s="6" t="s">
        <v>143</v>
      </c>
      <c r="D250" s="6" t="s">
        <v>35</v>
      </c>
      <c r="E250" s="6">
        <v>3</v>
      </c>
      <c r="F250" s="6">
        <v>253</v>
      </c>
      <c r="G250" s="6">
        <v>759</v>
      </c>
    </row>
    <row r="251" spans="3:7" x14ac:dyDescent="0.25">
      <c r="C251" s="7" t="s">
        <v>94</v>
      </c>
      <c r="D251" s="7" t="s">
        <v>27</v>
      </c>
      <c r="E251" s="7">
        <v>1</v>
      </c>
      <c r="F251" s="7">
        <v>301</v>
      </c>
      <c r="G251" s="7">
        <v>301</v>
      </c>
    </row>
    <row r="252" spans="3:7" x14ac:dyDescent="0.25">
      <c r="C252" s="6" t="s">
        <v>92</v>
      </c>
      <c r="D252" s="6" t="s">
        <v>44</v>
      </c>
      <c r="E252" s="6">
        <v>3</v>
      </c>
      <c r="F252" s="6">
        <v>409</v>
      </c>
      <c r="G252" s="6">
        <v>1227</v>
      </c>
    </row>
    <row r="253" spans="3:7" x14ac:dyDescent="0.25">
      <c r="C253" s="7" t="s">
        <v>67</v>
      </c>
      <c r="D253" s="7" t="s">
        <v>14</v>
      </c>
      <c r="E253" s="7">
        <v>3</v>
      </c>
      <c r="F253" s="7">
        <v>447</v>
      </c>
      <c r="G253" s="7">
        <v>1341</v>
      </c>
    </row>
    <row r="254" spans="3:7" x14ac:dyDescent="0.25">
      <c r="C254" s="6" t="s">
        <v>39</v>
      </c>
      <c r="D254" s="6" t="s">
        <v>40</v>
      </c>
      <c r="E254" s="6">
        <v>4</v>
      </c>
      <c r="F254" s="6">
        <v>142</v>
      </c>
      <c r="G254" s="6">
        <v>568</v>
      </c>
    </row>
    <row r="255" spans="3:7" x14ac:dyDescent="0.25">
      <c r="C255" s="7" t="s">
        <v>49</v>
      </c>
      <c r="D255" s="7" t="s">
        <v>32</v>
      </c>
      <c r="E255" s="7">
        <v>1</v>
      </c>
      <c r="F255" s="7">
        <v>280</v>
      </c>
      <c r="G255" s="7">
        <v>280</v>
      </c>
    </row>
    <row r="256" spans="3:7" x14ac:dyDescent="0.25">
      <c r="C256" s="6" t="s">
        <v>67</v>
      </c>
      <c r="D256" s="6" t="s">
        <v>32</v>
      </c>
      <c r="E256" s="6">
        <v>1</v>
      </c>
      <c r="F256" s="6">
        <v>247</v>
      </c>
      <c r="G256" s="6">
        <v>247</v>
      </c>
    </row>
    <row r="257" spans="3:7" x14ac:dyDescent="0.25">
      <c r="C257" s="7" t="s">
        <v>102</v>
      </c>
      <c r="D257" s="7" t="s">
        <v>44</v>
      </c>
      <c r="E257" s="7">
        <v>3</v>
      </c>
      <c r="F257" s="7">
        <v>284</v>
      </c>
      <c r="G257" s="7">
        <v>852</v>
      </c>
    </row>
    <row r="258" spans="3:7" x14ac:dyDescent="0.25">
      <c r="C258" s="6" t="s">
        <v>124</v>
      </c>
      <c r="D258" s="6" t="s">
        <v>27</v>
      </c>
      <c r="E258" s="6">
        <v>2</v>
      </c>
      <c r="F258" s="6">
        <v>401</v>
      </c>
      <c r="G258" s="6">
        <v>802</v>
      </c>
    </row>
    <row r="259" spans="3:7" x14ac:dyDescent="0.25">
      <c r="C259" s="7" t="s">
        <v>23</v>
      </c>
      <c r="D259" s="7" t="s">
        <v>10</v>
      </c>
      <c r="E259" s="7">
        <v>3</v>
      </c>
      <c r="F259" s="7">
        <v>365</v>
      </c>
      <c r="G259" s="7">
        <v>1095</v>
      </c>
    </row>
    <row r="260" spans="3:7" x14ac:dyDescent="0.25">
      <c r="C260" s="6" t="s">
        <v>74</v>
      </c>
      <c r="D260" s="6" t="s">
        <v>24</v>
      </c>
      <c r="E260" s="6">
        <v>2</v>
      </c>
      <c r="F260" s="6">
        <v>222</v>
      </c>
      <c r="G260" s="6">
        <v>444</v>
      </c>
    </row>
    <row r="261" spans="3:7" x14ac:dyDescent="0.25">
      <c r="C261" s="7" t="s">
        <v>56</v>
      </c>
      <c r="D261" s="7" t="s">
        <v>32</v>
      </c>
      <c r="E261" s="7">
        <v>3</v>
      </c>
      <c r="F261" s="7">
        <v>440</v>
      </c>
      <c r="G261" s="7">
        <v>1320</v>
      </c>
    </row>
    <row r="262" spans="3:7" x14ac:dyDescent="0.25">
      <c r="C262" s="6" t="s">
        <v>43</v>
      </c>
      <c r="D262" s="6" t="s">
        <v>46</v>
      </c>
      <c r="E262" s="6">
        <v>20</v>
      </c>
      <c r="F262" s="6">
        <v>325</v>
      </c>
      <c r="G262" s="6">
        <v>6500</v>
      </c>
    </row>
    <row r="263" spans="3:7" x14ac:dyDescent="0.25">
      <c r="C263" s="7" t="s">
        <v>28</v>
      </c>
      <c r="D263" s="7" t="s">
        <v>29</v>
      </c>
      <c r="E263" s="7">
        <v>1</v>
      </c>
      <c r="F263" s="7">
        <v>336</v>
      </c>
      <c r="G263" s="7">
        <v>336</v>
      </c>
    </row>
    <row r="264" spans="3:7" x14ac:dyDescent="0.25">
      <c r="C264" s="6" t="s">
        <v>48</v>
      </c>
      <c r="D264" s="6" t="s">
        <v>14</v>
      </c>
      <c r="E264" s="6">
        <v>2</v>
      </c>
      <c r="F264" s="6">
        <v>236</v>
      </c>
      <c r="G264" s="6">
        <v>472</v>
      </c>
    </row>
    <row r="265" spans="3:7" x14ac:dyDescent="0.25">
      <c r="C265" s="7" t="s">
        <v>71</v>
      </c>
      <c r="D265" s="7" t="s">
        <v>40</v>
      </c>
      <c r="E265" s="7">
        <v>2</v>
      </c>
      <c r="F265" s="7">
        <v>177</v>
      </c>
      <c r="G265" s="7">
        <v>354</v>
      </c>
    </row>
    <row r="266" spans="3:7" x14ac:dyDescent="0.25">
      <c r="C266" s="6" t="s">
        <v>31</v>
      </c>
      <c r="D266" s="6" t="s">
        <v>37</v>
      </c>
      <c r="E266" s="6">
        <v>3</v>
      </c>
      <c r="F266" s="6">
        <v>401</v>
      </c>
      <c r="G266" s="6">
        <v>1203</v>
      </c>
    </row>
    <row r="267" spans="3:7" x14ac:dyDescent="0.25">
      <c r="C267" s="7" t="s">
        <v>55</v>
      </c>
      <c r="D267" s="7" t="s">
        <v>35</v>
      </c>
      <c r="E267" s="7">
        <v>2</v>
      </c>
      <c r="F267" s="7">
        <v>204</v>
      </c>
      <c r="G267" s="7">
        <v>408</v>
      </c>
    </row>
    <row r="268" spans="3:7" x14ac:dyDescent="0.25">
      <c r="C268" s="6" t="s">
        <v>143</v>
      </c>
      <c r="D268" s="6" t="s">
        <v>37</v>
      </c>
      <c r="E268" s="6">
        <v>1</v>
      </c>
      <c r="F268" s="6">
        <v>413</v>
      </c>
      <c r="G268" s="6">
        <v>413</v>
      </c>
    </row>
    <row r="269" spans="3:7" x14ac:dyDescent="0.25">
      <c r="C269" s="7" t="s">
        <v>52</v>
      </c>
      <c r="D269" s="7" t="s">
        <v>40</v>
      </c>
      <c r="E269" s="7">
        <v>1</v>
      </c>
      <c r="F269" s="7">
        <v>106</v>
      </c>
      <c r="G269" s="7">
        <v>106</v>
      </c>
    </row>
    <row r="270" spans="3:7" x14ac:dyDescent="0.25">
      <c r="C270" s="6" t="s">
        <v>71</v>
      </c>
      <c r="D270" s="6" t="s">
        <v>32</v>
      </c>
      <c r="E270" s="6">
        <v>2</v>
      </c>
      <c r="F270" s="6">
        <v>121</v>
      </c>
      <c r="G270" s="6">
        <v>242</v>
      </c>
    </row>
    <row r="271" spans="3:7" x14ac:dyDescent="0.25">
      <c r="C271" s="7" t="s">
        <v>92</v>
      </c>
      <c r="D271" s="7" t="s">
        <v>40</v>
      </c>
      <c r="E271" s="7">
        <v>2</v>
      </c>
      <c r="F271" s="7">
        <v>475</v>
      </c>
      <c r="G271" s="7">
        <v>950</v>
      </c>
    </row>
    <row r="272" spans="3:7" x14ac:dyDescent="0.25">
      <c r="C272" s="6" t="s">
        <v>143</v>
      </c>
      <c r="D272" s="6" t="s">
        <v>35</v>
      </c>
      <c r="E272" s="6">
        <v>3</v>
      </c>
      <c r="F272" s="6">
        <v>438</v>
      </c>
      <c r="G272" s="6">
        <v>1314</v>
      </c>
    </row>
    <row r="273" spans="3:7" x14ac:dyDescent="0.25">
      <c r="C273" s="7" t="s">
        <v>71</v>
      </c>
      <c r="D273" s="7" t="s">
        <v>10</v>
      </c>
      <c r="E273" s="7">
        <v>2</v>
      </c>
      <c r="F273" s="7">
        <v>317</v>
      </c>
      <c r="G273" s="7">
        <v>634</v>
      </c>
    </row>
    <row r="274" spans="3:7" x14ac:dyDescent="0.25">
      <c r="C274" s="6" t="s">
        <v>105</v>
      </c>
      <c r="D274" s="6" t="s">
        <v>40</v>
      </c>
      <c r="E274" s="6">
        <v>2</v>
      </c>
      <c r="F274" s="6">
        <v>159</v>
      </c>
      <c r="G274" s="6">
        <v>318</v>
      </c>
    </row>
    <row r="275" spans="3:7" x14ac:dyDescent="0.25">
      <c r="C275" s="7" t="s">
        <v>117</v>
      </c>
      <c r="D275" s="7" t="s">
        <v>40</v>
      </c>
      <c r="E275" s="7">
        <v>2</v>
      </c>
      <c r="F275" s="7">
        <v>476</v>
      </c>
      <c r="G275" s="7">
        <v>952</v>
      </c>
    </row>
    <row r="276" spans="3:7" x14ac:dyDescent="0.25">
      <c r="C276" s="6" t="s">
        <v>28</v>
      </c>
      <c r="D276" s="6" t="s">
        <v>37</v>
      </c>
      <c r="E276" s="6">
        <v>2</v>
      </c>
      <c r="F276" s="6">
        <v>410</v>
      </c>
      <c r="G276" s="6">
        <v>820</v>
      </c>
    </row>
    <row r="277" spans="3:7" x14ac:dyDescent="0.25">
      <c r="C277" s="7" t="s">
        <v>99</v>
      </c>
      <c r="D277" s="7" t="s">
        <v>44</v>
      </c>
      <c r="E277" s="7">
        <v>3</v>
      </c>
      <c r="F277" s="7">
        <v>407</v>
      </c>
      <c r="G277" s="7">
        <v>1221</v>
      </c>
    </row>
    <row r="278" spans="3:7" x14ac:dyDescent="0.25">
      <c r="C278" s="6" t="s">
        <v>71</v>
      </c>
      <c r="D278" s="6" t="s">
        <v>10</v>
      </c>
      <c r="E278" s="6">
        <v>24</v>
      </c>
      <c r="F278" s="6">
        <v>491</v>
      </c>
      <c r="G278" s="6">
        <v>11784</v>
      </c>
    </row>
    <row r="279" spans="3:7" x14ac:dyDescent="0.25">
      <c r="C279" s="7" t="s">
        <v>61</v>
      </c>
      <c r="D279" s="7" t="s">
        <v>29</v>
      </c>
      <c r="E279" s="7">
        <v>1</v>
      </c>
      <c r="F279" s="7">
        <v>246</v>
      </c>
      <c r="G279" s="7">
        <v>246</v>
      </c>
    </row>
    <row r="280" spans="3:7" x14ac:dyDescent="0.25">
      <c r="C280" s="6" t="s">
        <v>31</v>
      </c>
      <c r="D280" s="6" t="s">
        <v>10</v>
      </c>
      <c r="E280" s="6">
        <v>2</v>
      </c>
      <c r="F280" s="6">
        <v>204</v>
      </c>
      <c r="G280" s="6">
        <v>408</v>
      </c>
    </row>
    <row r="281" spans="3:7" x14ac:dyDescent="0.25">
      <c r="C281" s="7" t="s">
        <v>83</v>
      </c>
      <c r="D281" s="7" t="s">
        <v>10</v>
      </c>
      <c r="E281" s="7">
        <v>24</v>
      </c>
      <c r="F281" s="7">
        <v>204</v>
      </c>
      <c r="G281" s="7">
        <v>4896</v>
      </c>
    </row>
    <row r="282" spans="3:7" x14ac:dyDescent="0.25">
      <c r="C282" s="6" t="s">
        <v>49</v>
      </c>
      <c r="D282" s="6" t="s">
        <v>37</v>
      </c>
      <c r="E282" s="6">
        <v>1</v>
      </c>
      <c r="F282" s="6">
        <v>355</v>
      </c>
      <c r="G282" s="6">
        <v>355</v>
      </c>
    </row>
    <row r="283" spans="3:7" x14ac:dyDescent="0.25">
      <c r="C283" s="7" t="s">
        <v>67</v>
      </c>
      <c r="D283" s="7" t="s">
        <v>10</v>
      </c>
      <c r="E283" s="7">
        <v>2</v>
      </c>
      <c r="F283" s="7">
        <v>421</v>
      </c>
      <c r="G283" s="7">
        <v>842</v>
      </c>
    </row>
    <row r="284" spans="3:7" x14ac:dyDescent="0.25">
      <c r="C284" s="6" t="s">
        <v>99</v>
      </c>
      <c r="D284" s="6" t="s">
        <v>10</v>
      </c>
      <c r="E284" s="6">
        <v>1</v>
      </c>
      <c r="F284" s="6">
        <v>302</v>
      </c>
      <c r="G284" s="6">
        <v>302</v>
      </c>
    </row>
    <row r="285" spans="3:7" x14ac:dyDescent="0.25">
      <c r="C285" s="7" t="s">
        <v>112</v>
      </c>
      <c r="D285" s="7" t="s">
        <v>29</v>
      </c>
      <c r="E285" s="7">
        <v>1</v>
      </c>
      <c r="F285" s="7">
        <v>197</v>
      </c>
      <c r="G285" s="7">
        <v>197</v>
      </c>
    </row>
    <row r="286" spans="3:7" x14ac:dyDescent="0.25">
      <c r="C286" s="6" t="s">
        <v>113</v>
      </c>
      <c r="D286" s="6" t="s">
        <v>44</v>
      </c>
      <c r="E286" s="6">
        <v>1</v>
      </c>
      <c r="F286" s="6">
        <v>152</v>
      </c>
      <c r="G286" s="6">
        <v>152</v>
      </c>
    </row>
    <row r="287" spans="3:7" x14ac:dyDescent="0.25">
      <c r="C287" s="7" t="s">
        <v>9</v>
      </c>
      <c r="D287" s="7" t="s">
        <v>32</v>
      </c>
      <c r="E287" s="7">
        <v>3</v>
      </c>
      <c r="F287" s="7">
        <v>412</v>
      </c>
      <c r="G287" s="7">
        <v>1236</v>
      </c>
    </row>
    <row r="288" spans="3:7" x14ac:dyDescent="0.25">
      <c r="C288" s="6" t="s">
        <v>17</v>
      </c>
      <c r="D288" s="6" t="s">
        <v>32</v>
      </c>
      <c r="E288" s="6">
        <v>2</v>
      </c>
      <c r="F288" s="6">
        <v>137</v>
      </c>
      <c r="G288" s="6">
        <v>274</v>
      </c>
    </row>
    <row r="289" spans="3:7" x14ac:dyDescent="0.25">
      <c r="C289" s="7" t="s">
        <v>141</v>
      </c>
      <c r="D289" s="7" t="s">
        <v>44</v>
      </c>
      <c r="E289" s="7">
        <v>2</v>
      </c>
      <c r="F289" s="7">
        <v>479</v>
      </c>
      <c r="G289" s="7">
        <v>958</v>
      </c>
    </row>
    <row r="290" spans="3:7" x14ac:dyDescent="0.25">
      <c r="C290" s="6" t="s">
        <v>128</v>
      </c>
      <c r="D290" s="6" t="s">
        <v>24</v>
      </c>
      <c r="E290" s="6">
        <v>2</v>
      </c>
      <c r="F290" s="6">
        <v>291</v>
      </c>
      <c r="G290" s="6">
        <v>582</v>
      </c>
    </row>
    <row r="291" spans="3:7" x14ac:dyDescent="0.25">
      <c r="C291" s="7" t="s">
        <v>56</v>
      </c>
      <c r="D291" s="7" t="s">
        <v>37</v>
      </c>
      <c r="E291" s="7">
        <v>4</v>
      </c>
      <c r="F291" s="7">
        <v>252</v>
      </c>
      <c r="G291" s="7">
        <v>1008</v>
      </c>
    </row>
    <row r="292" spans="3:7" x14ac:dyDescent="0.25">
      <c r="C292" s="6" t="s">
        <v>28</v>
      </c>
      <c r="D292" s="6" t="s">
        <v>27</v>
      </c>
      <c r="E292" s="6">
        <v>3</v>
      </c>
      <c r="F292" s="6">
        <v>162</v>
      </c>
      <c r="G292" s="6">
        <v>486</v>
      </c>
    </row>
    <row r="293" spans="3:7" x14ac:dyDescent="0.25">
      <c r="C293" s="7" t="s">
        <v>96</v>
      </c>
      <c r="D293" s="7" t="s">
        <v>35</v>
      </c>
      <c r="E293" s="7">
        <v>1</v>
      </c>
      <c r="F293" s="7">
        <v>149</v>
      </c>
      <c r="G293" s="7">
        <v>149</v>
      </c>
    </row>
    <row r="294" spans="3:7" x14ac:dyDescent="0.25">
      <c r="C294" s="6" t="s">
        <v>71</v>
      </c>
      <c r="D294" s="6" t="s">
        <v>37</v>
      </c>
      <c r="E294" s="6">
        <v>2</v>
      </c>
      <c r="F294" s="6">
        <v>138</v>
      </c>
      <c r="G294" s="6">
        <v>276</v>
      </c>
    </row>
    <row r="295" spans="3:7" x14ac:dyDescent="0.25">
      <c r="C295" s="7" t="s">
        <v>96</v>
      </c>
      <c r="D295" s="7" t="s">
        <v>37</v>
      </c>
      <c r="E295" s="7">
        <v>2</v>
      </c>
      <c r="F295" s="7">
        <v>383</v>
      </c>
      <c r="G295" s="7">
        <v>766</v>
      </c>
    </row>
    <row r="296" spans="3:7" x14ac:dyDescent="0.25">
      <c r="C296" s="6" t="s">
        <v>42</v>
      </c>
      <c r="D296" s="6" t="s">
        <v>44</v>
      </c>
      <c r="E296" s="6">
        <v>2</v>
      </c>
      <c r="F296" s="6">
        <v>238</v>
      </c>
      <c r="G296" s="6">
        <v>476</v>
      </c>
    </row>
    <row r="297" spans="3:7" x14ac:dyDescent="0.25">
      <c r="C297" s="7" t="s">
        <v>56</v>
      </c>
      <c r="D297" s="7" t="s">
        <v>37</v>
      </c>
      <c r="E297" s="7">
        <v>2</v>
      </c>
      <c r="F297" s="7">
        <v>415</v>
      </c>
      <c r="G297" s="7">
        <v>830</v>
      </c>
    </row>
    <row r="298" spans="3:7" x14ac:dyDescent="0.25">
      <c r="C298" s="6" t="s">
        <v>20</v>
      </c>
      <c r="D298" s="6" t="s">
        <v>44</v>
      </c>
      <c r="E298" s="6">
        <v>1</v>
      </c>
      <c r="F298" s="6">
        <v>211</v>
      </c>
      <c r="G298" s="6">
        <v>211</v>
      </c>
    </row>
    <row r="299" spans="3:7" x14ac:dyDescent="0.25">
      <c r="C299" s="7" t="s">
        <v>81</v>
      </c>
      <c r="D299" s="7" t="s">
        <v>27</v>
      </c>
      <c r="E299" s="7">
        <v>10</v>
      </c>
      <c r="F299" s="7">
        <v>101</v>
      </c>
      <c r="G299" s="7">
        <v>1010</v>
      </c>
    </row>
    <row r="300" spans="3:7" x14ac:dyDescent="0.25">
      <c r="C300" s="6" t="s">
        <v>67</v>
      </c>
      <c r="D300" s="6" t="s">
        <v>14</v>
      </c>
      <c r="E300" s="6">
        <v>1</v>
      </c>
      <c r="F300" s="6">
        <v>494</v>
      </c>
      <c r="G300" s="6">
        <v>494</v>
      </c>
    </row>
    <row r="301" spans="3:7" x14ac:dyDescent="0.25">
      <c r="C301" s="7" t="s">
        <v>137</v>
      </c>
      <c r="D301" s="7" t="s">
        <v>27</v>
      </c>
      <c r="E301" s="7">
        <v>3</v>
      </c>
      <c r="F301" s="7">
        <v>389</v>
      </c>
      <c r="G301" s="7">
        <v>1167</v>
      </c>
    </row>
    <row r="302" spans="3:7" x14ac:dyDescent="0.25">
      <c r="C302" s="6" t="s">
        <v>134</v>
      </c>
      <c r="D302" s="6" t="s">
        <v>37</v>
      </c>
      <c r="E302" s="6">
        <v>2</v>
      </c>
      <c r="F302" s="6">
        <v>235</v>
      </c>
      <c r="G302" s="6">
        <v>470</v>
      </c>
    </row>
    <row r="303" spans="3:7" x14ac:dyDescent="0.25">
      <c r="C303" s="7" t="s">
        <v>63</v>
      </c>
      <c r="D303" s="7" t="s">
        <v>37</v>
      </c>
      <c r="E303" s="7">
        <v>3</v>
      </c>
      <c r="F303" s="7">
        <v>207</v>
      </c>
      <c r="G303" s="7">
        <v>621</v>
      </c>
    </row>
    <row r="304" spans="3:7" x14ac:dyDescent="0.25">
      <c r="C304" s="6" t="s">
        <v>85</v>
      </c>
      <c r="D304" s="6" t="s">
        <v>40</v>
      </c>
      <c r="E304" s="6">
        <v>3</v>
      </c>
      <c r="F304" s="6">
        <v>239</v>
      </c>
      <c r="G304" s="6">
        <v>717</v>
      </c>
    </row>
    <row r="305" spans="3:7" x14ac:dyDescent="0.25">
      <c r="C305" s="7" t="s">
        <v>87</v>
      </c>
      <c r="D305" s="7" t="s">
        <v>29</v>
      </c>
      <c r="E305" s="7">
        <v>3</v>
      </c>
      <c r="F305" s="7">
        <v>429</v>
      </c>
      <c r="G305" s="7">
        <v>1287</v>
      </c>
    </row>
    <row r="306" spans="3:7" x14ac:dyDescent="0.25">
      <c r="C306" s="6" t="s">
        <v>90</v>
      </c>
      <c r="D306" s="6" t="s">
        <v>14</v>
      </c>
      <c r="E306" s="6">
        <v>21</v>
      </c>
      <c r="F306" s="6">
        <v>367</v>
      </c>
      <c r="G306" s="6">
        <v>7707</v>
      </c>
    </row>
    <row r="307" spans="3:7" x14ac:dyDescent="0.25">
      <c r="C307" s="7" t="s">
        <v>91</v>
      </c>
      <c r="D307" s="7" t="s">
        <v>35</v>
      </c>
      <c r="E307" s="7">
        <v>2</v>
      </c>
      <c r="F307" s="7">
        <v>364</v>
      </c>
      <c r="G307" s="7">
        <v>728</v>
      </c>
    </row>
    <row r="308" spans="3:7" x14ac:dyDescent="0.25">
      <c r="C308" s="6" t="s">
        <v>92</v>
      </c>
      <c r="D308" s="6" t="s">
        <v>10</v>
      </c>
      <c r="E308" s="6">
        <v>7</v>
      </c>
      <c r="F308" s="6">
        <v>125</v>
      </c>
      <c r="G308" s="6">
        <v>875</v>
      </c>
    </row>
    <row r="309" spans="3:7" x14ac:dyDescent="0.25">
      <c r="C309" s="7" t="s">
        <v>94</v>
      </c>
      <c r="D309" s="7" t="s">
        <v>24</v>
      </c>
      <c r="E309" s="7">
        <v>2</v>
      </c>
      <c r="F309" s="7">
        <v>433</v>
      </c>
      <c r="G309" s="7">
        <v>866</v>
      </c>
    </row>
    <row r="310" spans="3:7" x14ac:dyDescent="0.25">
      <c r="C310" s="6" t="s">
        <v>49</v>
      </c>
      <c r="D310" s="6" t="s">
        <v>40</v>
      </c>
      <c r="E310" s="6">
        <v>3</v>
      </c>
      <c r="F310" s="6">
        <v>496</v>
      </c>
      <c r="G310" s="6">
        <v>1488</v>
      </c>
    </row>
    <row r="311" spans="3:7" x14ac:dyDescent="0.25">
      <c r="C311" s="7" t="s">
        <v>96</v>
      </c>
      <c r="D311" s="7" t="s">
        <v>27</v>
      </c>
      <c r="E311" s="7">
        <v>2</v>
      </c>
      <c r="F311" s="7">
        <v>104</v>
      </c>
      <c r="G311" s="7">
        <v>208</v>
      </c>
    </row>
    <row r="312" spans="3:7" x14ac:dyDescent="0.25">
      <c r="C312" s="6" t="s">
        <v>42</v>
      </c>
      <c r="D312" s="6" t="s">
        <v>46</v>
      </c>
      <c r="E312" s="6">
        <v>2</v>
      </c>
      <c r="F312" s="6">
        <v>401</v>
      </c>
      <c r="G312" s="6">
        <v>802</v>
      </c>
    </row>
    <row r="313" spans="3:7" x14ac:dyDescent="0.25">
      <c r="C313" s="7" t="s">
        <v>42</v>
      </c>
      <c r="D313" s="7" t="s">
        <v>44</v>
      </c>
      <c r="E313" s="7">
        <v>16</v>
      </c>
      <c r="F313" s="7">
        <v>215</v>
      </c>
      <c r="G313" s="7">
        <v>3440</v>
      </c>
    </row>
    <row r="314" spans="3:7" x14ac:dyDescent="0.25">
      <c r="C314" s="6" t="s">
        <v>98</v>
      </c>
      <c r="D314" s="6" t="s">
        <v>46</v>
      </c>
      <c r="E314" s="6">
        <v>1</v>
      </c>
      <c r="F314" s="6">
        <v>211</v>
      </c>
      <c r="G314" s="6">
        <v>211</v>
      </c>
    </row>
    <row r="315" spans="3:7" x14ac:dyDescent="0.25">
      <c r="C315" s="7" t="s">
        <v>99</v>
      </c>
      <c r="D315" s="7" t="s">
        <v>10</v>
      </c>
      <c r="E315" s="7">
        <v>1</v>
      </c>
      <c r="F315" s="7">
        <v>130</v>
      </c>
      <c r="G315" s="7">
        <v>130</v>
      </c>
    </row>
    <row r="316" spans="3:7" x14ac:dyDescent="0.25">
      <c r="C316" s="6" t="s">
        <v>91</v>
      </c>
      <c r="D316" s="6" t="s">
        <v>10</v>
      </c>
      <c r="E316" s="6">
        <v>4</v>
      </c>
      <c r="F316" s="6">
        <v>254</v>
      </c>
      <c r="G316" s="6">
        <v>1016</v>
      </c>
    </row>
    <row r="317" spans="3:7" x14ac:dyDescent="0.25">
      <c r="C317" s="7" t="s">
        <v>100</v>
      </c>
      <c r="D317" s="7" t="s">
        <v>32</v>
      </c>
      <c r="E317" s="7">
        <v>3</v>
      </c>
      <c r="F317" s="7">
        <v>494</v>
      </c>
      <c r="G317" s="7">
        <v>1482</v>
      </c>
    </row>
    <row r="318" spans="3:7" x14ac:dyDescent="0.25">
      <c r="C318" s="6" t="s">
        <v>102</v>
      </c>
      <c r="D318" s="6" t="s">
        <v>27</v>
      </c>
      <c r="E318" s="6">
        <v>2</v>
      </c>
      <c r="F318" s="6">
        <v>265</v>
      </c>
      <c r="G318" s="6">
        <v>530</v>
      </c>
    </row>
    <row r="319" spans="3:7" x14ac:dyDescent="0.25">
      <c r="C319" s="7" t="s">
        <v>81</v>
      </c>
      <c r="D319" s="7" t="s">
        <v>27</v>
      </c>
      <c r="E319" s="7">
        <v>9</v>
      </c>
      <c r="F319" s="7">
        <v>243</v>
      </c>
      <c r="G319" s="7">
        <v>2187</v>
      </c>
    </row>
    <row r="320" spans="3:7" x14ac:dyDescent="0.25">
      <c r="C320" s="6" t="s">
        <v>80</v>
      </c>
      <c r="D320" s="6" t="s">
        <v>27</v>
      </c>
      <c r="E320" s="6">
        <v>3</v>
      </c>
      <c r="F320" s="6">
        <v>276</v>
      </c>
      <c r="G320" s="6">
        <v>828</v>
      </c>
    </row>
    <row r="321" spans="3:7" x14ac:dyDescent="0.25">
      <c r="C321" s="7" t="s">
        <v>90</v>
      </c>
      <c r="D321" s="7" t="s">
        <v>44</v>
      </c>
      <c r="E321" s="7">
        <v>2</v>
      </c>
      <c r="F321" s="7">
        <v>489</v>
      </c>
      <c r="G321" s="7">
        <v>978</v>
      </c>
    </row>
    <row r="322" spans="3:7" x14ac:dyDescent="0.25">
      <c r="C322" s="6" t="s">
        <v>72</v>
      </c>
      <c r="D322" s="6" t="s">
        <v>32</v>
      </c>
      <c r="E322" s="6">
        <v>3</v>
      </c>
      <c r="F322" s="6">
        <v>259</v>
      </c>
      <c r="G322" s="6">
        <v>777</v>
      </c>
    </row>
    <row r="323" spans="3:7" x14ac:dyDescent="0.25">
      <c r="C323" s="7" t="s">
        <v>104</v>
      </c>
      <c r="D323" s="7" t="s">
        <v>37</v>
      </c>
      <c r="E323" s="7">
        <v>2</v>
      </c>
      <c r="F323" s="7">
        <v>386</v>
      </c>
      <c r="G323" s="7">
        <v>772</v>
      </c>
    </row>
    <row r="324" spans="3:7" x14ac:dyDescent="0.25">
      <c r="C324" s="6" t="s">
        <v>13</v>
      </c>
      <c r="D324" s="6" t="s">
        <v>32</v>
      </c>
      <c r="E324" s="6">
        <v>2</v>
      </c>
      <c r="F324" s="6">
        <v>471</v>
      </c>
      <c r="G324" s="6">
        <v>942</v>
      </c>
    </row>
    <row r="325" spans="3:7" x14ac:dyDescent="0.25">
      <c r="C325" s="7" t="s">
        <v>105</v>
      </c>
      <c r="D325" s="7" t="s">
        <v>24</v>
      </c>
      <c r="E325" s="7">
        <v>2</v>
      </c>
      <c r="F325" s="7">
        <v>277</v>
      </c>
      <c r="G325" s="7">
        <v>554</v>
      </c>
    </row>
    <row r="326" spans="3:7" x14ac:dyDescent="0.25">
      <c r="C326" s="6" t="s">
        <v>107</v>
      </c>
      <c r="D326" s="6" t="s">
        <v>37</v>
      </c>
      <c r="E326" s="6">
        <v>11</v>
      </c>
      <c r="F326" s="6">
        <v>291</v>
      </c>
      <c r="G326" s="6">
        <v>3201</v>
      </c>
    </row>
    <row r="327" spans="3:7" x14ac:dyDescent="0.25">
      <c r="C327" s="7" t="s">
        <v>108</v>
      </c>
      <c r="D327" s="7" t="s">
        <v>24</v>
      </c>
      <c r="E327" s="7">
        <v>2</v>
      </c>
      <c r="F327" s="7">
        <v>437</v>
      </c>
      <c r="G327" s="7">
        <v>874</v>
      </c>
    </row>
    <row r="328" spans="3:7" x14ac:dyDescent="0.25">
      <c r="C328" s="6" t="s">
        <v>55</v>
      </c>
      <c r="D328" s="6" t="s">
        <v>10</v>
      </c>
      <c r="E328" s="6">
        <v>3</v>
      </c>
      <c r="F328" s="6">
        <v>159</v>
      </c>
      <c r="G328" s="6">
        <v>477</v>
      </c>
    </row>
    <row r="329" spans="3:7" x14ac:dyDescent="0.25">
      <c r="C329" s="7" t="s">
        <v>92</v>
      </c>
      <c r="D329" s="7" t="s">
        <v>40</v>
      </c>
      <c r="E329" s="7">
        <v>1</v>
      </c>
      <c r="F329" s="7">
        <v>138</v>
      </c>
      <c r="G329" s="7">
        <v>138</v>
      </c>
    </row>
    <row r="330" spans="3:7" x14ac:dyDescent="0.25">
      <c r="C330" s="6" t="s">
        <v>109</v>
      </c>
      <c r="D330" s="6" t="s">
        <v>24</v>
      </c>
      <c r="E330" s="6">
        <v>2</v>
      </c>
      <c r="F330" s="6">
        <v>135</v>
      </c>
      <c r="G330" s="6">
        <v>270</v>
      </c>
    </row>
    <row r="331" spans="3:7" x14ac:dyDescent="0.25">
      <c r="C331" s="7" t="s">
        <v>55</v>
      </c>
      <c r="D331" s="7" t="s">
        <v>10</v>
      </c>
      <c r="E331" s="7">
        <v>1</v>
      </c>
      <c r="F331" s="7">
        <v>290</v>
      </c>
      <c r="G331" s="7">
        <v>290</v>
      </c>
    </row>
    <row r="332" spans="3:7" x14ac:dyDescent="0.25">
      <c r="C332" s="6" t="s">
        <v>71</v>
      </c>
      <c r="D332" s="6" t="s">
        <v>35</v>
      </c>
      <c r="E332" s="6">
        <v>3</v>
      </c>
      <c r="F332" s="6">
        <v>110</v>
      </c>
      <c r="G332" s="6">
        <v>330</v>
      </c>
    </row>
    <row r="333" spans="3:7" x14ac:dyDescent="0.25">
      <c r="C333" s="7" t="s">
        <v>49</v>
      </c>
      <c r="D333" s="7" t="s">
        <v>40</v>
      </c>
      <c r="E333" s="7">
        <v>2</v>
      </c>
      <c r="F333" s="7">
        <v>348</v>
      </c>
      <c r="G333" s="7">
        <v>696</v>
      </c>
    </row>
    <row r="334" spans="3:7" x14ac:dyDescent="0.25">
      <c r="C334" s="6" t="s">
        <v>112</v>
      </c>
      <c r="D334" s="6" t="s">
        <v>37</v>
      </c>
      <c r="E334" s="6">
        <v>1</v>
      </c>
      <c r="F334" s="6">
        <v>351</v>
      </c>
      <c r="G334" s="6">
        <v>351</v>
      </c>
    </row>
    <row r="335" spans="3:7" x14ac:dyDescent="0.25">
      <c r="C335" s="7" t="s">
        <v>113</v>
      </c>
      <c r="D335" s="7" t="s">
        <v>14</v>
      </c>
      <c r="E335" s="7">
        <v>1</v>
      </c>
      <c r="F335" s="7">
        <v>330</v>
      </c>
      <c r="G335" s="7">
        <v>330</v>
      </c>
    </row>
    <row r="336" spans="3:7" x14ac:dyDescent="0.25">
      <c r="C336" s="6" t="s">
        <v>77</v>
      </c>
      <c r="D336" s="6" t="s">
        <v>40</v>
      </c>
      <c r="E336" s="6">
        <v>3</v>
      </c>
      <c r="F336" s="6">
        <v>318</v>
      </c>
      <c r="G336" s="6">
        <v>954</v>
      </c>
    </row>
    <row r="337" spans="3:7" x14ac:dyDescent="0.25">
      <c r="C337" s="7" t="s">
        <v>67</v>
      </c>
      <c r="D337" s="7" t="s">
        <v>46</v>
      </c>
      <c r="E337" s="7">
        <v>1</v>
      </c>
      <c r="F337" s="7">
        <v>450</v>
      </c>
      <c r="G337" s="7">
        <v>450</v>
      </c>
    </row>
    <row r="338" spans="3:7" x14ac:dyDescent="0.25">
      <c r="C338" s="6" t="s">
        <v>43</v>
      </c>
      <c r="D338" s="6" t="s">
        <v>44</v>
      </c>
      <c r="E338" s="6">
        <v>3</v>
      </c>
      <c r="F338" s="6">
        <v>472</v>
      </c>
      <c r="G338" s="6">
        <v>1416</v>
      </c>
    </row>
    <row r="339" spans="3:7" x14ac:dyDescent="0.25">
      <c r="C339" s="7" t="s">
        <v>115</v>
      </c>
      <c r="D339" s="7" t="s">
        <v>27</v>
      </c>
      <c r="E339" s="7">
        <v>3</v>
      </c>
      <c r="F339" s="7">
        <v>245</v>
      </c>
      <c r="G339" s="7">
        <v>735</v>
      </c>
    </row>
    <row r="340" spans="3:7" x14ac:dyDescent="0.25">
      <c r="C340" s="6" t="s">
        <v>102</v>
      </c>
      <c r="D340" s="6" t="s">
        <v>37</v>
      </c>
      <c r="E340" s="6">
        <v>2</v>
      </c>
      <c r="F340" s="6">
        <v>232</v>
      </c>
      <c r="G340" s="6">
        <v>464</v>
      </c>
    </row>
    <row r="341" spans="3:7" x14ac:dyDescent="0.25">
      <c r="C341" s="7" t="s">
        <v>92</v>
      </c>
      <c r="D341" s="7" t="s">
        <v>32</v>
      </c>
      <c r="E341" s="7">
        <v>4</v>
      </c>
      <c r="F341" s="7">
        <v>471</v>
      </c>
      <c r="G341" s="7">
        <v>1884</v>
      </c>
    </row>
    <row r="342" spans="3:7" x14ac:dyDescent="0.25">
      <c r="C342" s="6" t="s">
        <v>23</v>
      </c>
      <c r="D342" s="6" t="s">
        <v>27</v>
      </c>
      <c r="E342" s="6">
        <v>2</v>
      </c>
      <c r="F342" s="6">
        <v>404</v>
      </c>
      <c r="G342" s="6">
        <v>808</v>
      </c>
    </row>
    <row r="343" spans="3:7" x14ac:dyDescent="0.25">
      <c r="C343" s="7" t="s">
        <v>117</v>
      </c>
      <c r="D343" s="7" t="s">
        <v>10</v>
      </c>
      <c r="E343" s="7">
        <v>2</v>
      </c>
      <c r="F343" s="7">
        <v>415</v>
      </c>
      <c r="G343" s="7">
        <v>830</v>
      </c>
    </row>
    <row r="344" spans="3:7" x14ac:dyDescent="0.25">
      <c r="C344" s="6" t="s">
        <v>119</v>
      </c>
      <c r="D344" s="6" t="s">
        <v>44</v>
      </c>
      <c r="E344" s="6">
        <v>1</v>
      </c>
      <c r="F344" s="6">
        <v>149</v>
      </c>
      <c r="G344" s="6">
        <v>149</v>
      </c>
    </row>
    <row r="345" spans="3:7" x14ac:dyDescent="0.25">
      <c r="C345" s="7" t="s">
        <v>96</v>
      </c>
      <c r="D345" s="7" t="s">
        <v>44</v>
      </c>
      <c r="E345" s="7">
        <v>3</v>
      </c>
      <c r="F345" s="7">
        <v>162</v>
      </c>
      <c r="G345" s="7">
        <v>486</v>
      </c>
    </row>
    <row r="346" spans="3:7" x14ac:dyDescent="0.25">
      <c r="C346" s="6" t="s">
        <v>92</v>
      </c>
      <c r="D346" s="6" t="s">
        <v>10</v>
      </c>
      <c r="E346" s="6">
        <v>2</v>
      </c>
      <c r="F346" s="6">
        <v>434</v>
      </c>
      <c r="G346" s="6">
        <v>868</v>
      </c>
    </row>
    <row r="347" spans="3:7" x14ac:dyDescent="0.25">
      <c r="C347" s="7" t="s">
        <v>61</v>
      </c>
      <c r="D347" s="7" t="s">
        <v>37</v>
      </c>
      <c r="E347" s="7">
        <v>2</v>
      </c>
      <c r="F347" s="7">
        <v>445</v>
      </c>
      <c r="G347" s="7">
        <v>890</v>
      </c>
    </row>
    <row r="348" spans="3:7" x14ac:dyDescent="0.25">
      <c r="C348" s="6" t="s">
        <v>122</v>
      </c>
      <c r="D348" s="6" t="s">
        <v>40</v>
      </c>
      <c r="E348" s="6">
        <v>8</v>
      </c>
      <c r="F348" s="6">
        <v>282</v>
      </c>
      <c r="G348" s="6">
        <v>2256</v>
      </c>
    </row>
    <row r="349" spans="3:7" x14ac:dyDescent="0.25">
      <c r="C349" s="7" t="s">
        <v>39</v>
      </c>
      <c r="D349" s="7" t="s">
        <v>37</v>
      </c>
      <c r="E349" s="7">
        <v>2</v>
      </c>
      <c r="F349" s="7">
        <v>263</v>
      </c>
      <c r="G349" s="7">
        <v>526</v>
      </c>
    </row>
    <row r="350" spans="3:7" x14ac:dyDescent="0.25">
      <c r="C350" s="6" t="s">
        <v>83</v>
      </c>
      <c r="D350" s="6" t="s">
        <v>37</v>
      </c>
      <c r="E350" s="6">
        <v>4</v>
      </c>
      <c r="F350" s="6">
        <v>113</v>
      </c>
      <c r="G350" s="6">
        <v>452</v>
      </c>
    </row>
    <row r="351" spans="3:7" x14ac:dyDescent="0.25">
      <c r="C351" s="7" t="s">
        <v>124</v>
      </c>
      <c r="D351" s="7" t="s">
        <v>37</v>
      </c>
      <c r="E351" s="7">
        <v>1</v>
      </c>
      <c r="F351" s="7">
        <v>307</v>
      </c>
      <c r="G351" s="7">
        <v>307</v>
      </c>
    </row>
    <row r="352" spans="3:7" x14ac:dyDescent="0.25">
      <c r="C352" s="6" t="s">
        <v>100</v>
      </c>
      <c r="D352" s="6" t="s">
        <v>37</v>
      </c>
      <c r="E352" s="6">
        <v>1</v>
      </c>
      <c r="F352" s="6">
        <v>152</v>
      </c>
      <c r="G352" s="6">
        <v>152</v>
      </c>
    </row>
    <row r="353" spans="3:7" x14ac:dyDescent="0.25">
      <c r="C353" s="7" t="s">
        <v>107</v>
      </c>
      <c r="D353" s="7" t="s">
        <v>27</v>
      </c>
      <c r="E353" s="7">
        <v>1</v>
      </c>
      <c r="F353" s="7">
        <v>163</v>
      </c>
      <c r="G353" s="7">
        <v>163</v>
      </c>
    </row>
    <row r="354" spans="3:7" x14ac:dyDescent="0.25">
      <c r="C354" s="6" t="s">
        <v>43</v>
      </c>
      <c r="D354" s="6" t="s">
        <v>29</v>
      </c>
      <c r="E354" s="6">
        <v>2</v>
      </c>
      <c r="F354" s="6">
        <v>478</v>
      </c>
      <c r="G354" s="6">
        <v>956</v>
      </c>
    </row>
    <row r="355" spans="3:7" x14ac:dyDescent="0.25">
      <c r="C355" s="7" t="s">
        <v>49</v>
      </c>
      <c r="D355" s="7" t="s">
        <v>24</v>
      </c>
      <c r="E355" s="7">
        <v>1</v>
      </c>
      <c r="F355" s="7">
        <v>285</v>
      </c>
      <c r="G355" s="7">
        <v>285</v>
      </c>
    </row>
    <row r="356" spans="3:7" x14ac:dyDescent="0.25">
      <c r="C356" s="6" t="s">
        <v>126</v>
      </c>
      <c r="D356" s="6" t="s">
        <v>40</v>
      </c>
      <c r="E356" s="6">
        <v>2</v>
      </c>
      <c r="F356" s="6">
        <v>187</v>
      </c>
      <c r="G356" s="6">
        <v>374</v>
      </c>
    </row>
    <row r="357" spans="3:7" x14ac:dyDescent="0.25">
      <c r="C357" s="7" t="s">
        <v>49</v>
      </c>
      <c r="D357" s="7" t="s">
        <v>27</v>
      </c>
      <c r="E357" s="7">
        <v>1</v>
      </c>
      <c r="F357" s="7">
        <v>351</v>
      </c>
      <c r="G357" s="7">
        <v>351</v>
      </c>
    </row>
    <row r="358" spans="3:7" x14ac:dyDescent="0.25">
      <c r="C358" s="6" t="s">
        <v>20</v>
      </c>
      <c r="D358" s="6" t="s">
        <v>37</v>
      </c>
      <c r="E358" s="6">
        <v>2</v>
      </c>
      <c r="F358" s="6">
        <v>241</v>
      </c>
      <c r="G358" s="6">
        <v>482</v>
      </c>
    </row>
    <row r="359" spans="3:7" x14ac:dyDescent="0.25">
      <c r="C359" s="7" t="s">
        <v>49</v>
      </c>
      <c r="D359" s="7" t="s">
        <v>10</v>
      </c>
      <c r="E359" s="7">
        <v>3</v>
      </c>
      <c r="F359" s="7">
        <v>333</v>
      </c>
      <c r="G359" s="7">
        <v>999</v>
      </c>
    </row>
    <row r="360" spans="3:7" x14ac:dyDescent="0.25">
      <c r="C360" s="6" t="s">
        <v>42</v>
      </c>
      <c r="D360" s="6" t="s">
        <v>44</v>
      </c>
      <c r="E360" s="6">
        <v>2</v>
      </c>
      <c r="F360" s="6">
        <v>257</v>
      </c>
      <c r="G360" s="6">
        <v>514</v>
      </c>
    </row>
    <row r="361" spans="3:7" x14ac:dyDescent="0.25">
      <c r="C361" s="7" t="s">
        <v>71</v>
      </c>
      <c r="D361" s="7" t="s">
        <v>27</v>
      </c>
      <c r="E361" s="7">
        <v>3</v>
      </c>
      <c r="F361" s="7">
        <v>247</v>
      </c>
      <c r="G361" s="7">
        <v>741</v>
      </c>
    </row>
    <row r="362" spans="3:7" x14ac:dyDescent="0.25">
      <c r="C362" s="6" t="s">
        <v>128</v>
      </c>
      <c r="D362" s="6" t="s">
        <v>14</v>
      </c>
      <c r="E362" s="6">
        <v>1</v>
      </c>
      <c r="F362" s="6">
        <v>224</v>
      </c>
      <c r="G362" s="6">
        <v>224</v>
      </c>
    </row>
    <row r="363" spans="3:7" x14ac:dyDescent="0.25">
      <c r="C363" s="7" t="s">
        <v>105</v>
      </c>
      <c r="D363" s="7" t="s">
        <v>40</v>
      </c>
      <c r="E363" s="7">
        <v>1</v>
      </c>
      <c r="F363" s="7">
        <v>126</v>
      </c>
      <c r="G363" s="7">
        <v>126</v>
      </c>
    </row>
    <row r="364" spans="3:7" x14ac:dyDescent="0.25">
      <c r="C364" s="6" t="s">
        <v>129</v>
      </c>
      <c r="D364" s="6" t="s">
        <v>24</v>
      </c>
      <c r="E364" s="6">
        <v>2</v>
      </c>
      <c r="F364" s="6">
        <v>451</v>
      </c>
      <c r="G364" s="6">
        <v>902</v>
      </c>
    </row>
    <row r="365" spans="3:7" x14ac:dyDescent="0.25">
      <c r="C365" s="7" t="s">
        <v>9</v>
      </c>
      <c r="D365" s="7" t="s">
        <v>44</v>
      </c>
      <c r="E365" s="7">
        <v>1</v>
      </c>
      <c r="F365" s="7">
        <v>210</v>
      </c>
      <c r="G365" s="7">
        <v>210</v>
      </c>
    </row>
    <row r="366" spans="3:7" x14ac:dyDescent="0.25">
      <c r="C366" s="6" t="s">
        <v>117</v>
      </c>
      <c r="D366" s="6" t="s">
        <v>37</v>
      </c>
      <c r="E366" s="6">
        <v>1</v>
      </c>
      <c r="F366" s="6">
        <v>190</v>
      </c>
      <c r="G366" s="6">
        <v>190</v>
      </c>
    </row>
    <row r="367" spans="3:7" x14ac:dyDescent="0.25">
      <c r="C367" s="7" t="s">
        <v>48</v>
      </c>
      <c r="D367" s="7" t="s">
        <v>29</v>
      </c>
      <c r="E367" s="7">
        <v>2</v>
      </c>
      <c r="F367" s="7">
        <v>419</v>
      </c>
      <c r="G367" s="7">
        <v>838</v>
      </c>
    </row>
    <row r="368" spans="3:7" x14ac:dyDescent="0.25">
      <c r="C368" s="6" t="s">
        <v>132</v>
      </c>
      <c r="D368" s="6" t="s">
        <v>40</v>
      </c>
      <c r="E368" s="6">
        <v>2</v>
      </c>
      <c r="F368" s="6">
        <v>151</v>
      </c>
      <c r="G368" s="6">
        <v>302</v>
      </c>
    </row>
    <row r="369" spans="3:7" x14ac:dyDescent="0.25">
      <c r="C369" s="7" t="s">
        <v>54</v>
      </c>
      <c r="D369" s="7" t="s">
        <v>27</v>
      </c>
      <c r="E369" s="7">
        <v>2</v>
      </c>
      <c r="F369" s="7">
        <v>373</v>
      </c>
      <c r="G369" s="7">
        <v>746</v>
      </c>
    </row>
    <row r="370" spans="3:7" x14ac:dyDescent="0.25">
      <c r="C370" s="6" t="s">
        <v>31</v>
      </c>
      <c r="D370" s="6" t="s">
        <v>10</v>
      </c>
      <c r="E370" s="6">
        <v>3</v>
      </c>
      <c r="F370" s="6">
        <v>114</v>
      </c>
      <c r="G370" s="6">
        <v>342</v>
      </c>
    </row>
    <row r="371" spans="3:7" x14ac:dyDescent="0.25">
      <c r="C371" s="7" t="s">
        <v>50</v>
      </c>
      <c r="D371" s="7" t="s">
        <v>32</v>
      </c>
      <c r="E371" s="7">
        <v>1</v>
      </c>
      <c r="F371" s="7">
        <v>179</v>
      </c>
      <c r="G371" s="7">
        <v>179</v>
      </c>
    </row>
    <row r="372" spans="3:7" x14ac:dyDescent="0.25">
      <c r="C372" s="6" t="s">
        <v>43</v>
      </c>
      <c r="D372" s="6" t="s">
        <v>29</v>
      </c>
      <c r="E372" s="6">
        <v>4</v>
      </c>
      <c r="F372" s="6">
        <v>274</v>
      </c>
      <c r="G372" s="6">
        <v>1096</v>
      </c>
    </row>
    <row r="373" spans="3:7" x14ac:dyDescent="0.25">
      <c r="C373" s="7" t="s">
        <v>87</v>
      </c>
      <c r="D373" s="7" t="s">
        <v>46</v>
      </c>
      <c r="E373" s="7">
        <v>13</v>
      </c>
      <c r="F373" s="7">
        <v>213</v>
      </c>
      <c r="G373" s="7">
        <v>2769</v>
      </c>
    </row>
    <row r="374" spans="3:7" x14ac:dyDescent="0.25">
      <c r="C374" s="6" t="s">
        <v>134</v>
      </c>
      <c r="D374" s="6" t="s">
        <v>40</v>
      </c>
      <c r="E374" s="6">
        <v>2</v>
      </c>
      <c r="F374" s="6">
        <v>412</v>
      </c>
      <c r="G374" s="6">
        <v>824</v>
      </c>
    </row>
    <row r="375" spans="3:7" x14ac:dyDescent="0.25">
      <c r="C375" s="7" t="s">
        <v>13</v>
      </c>
      <c r="D375" s="7" t="s">
        <v>10</v>
      </c>
      <c r="E375" s="7">
        <v>1</v>
      </c>
      <c r="F375" s="7">
        <v>458</v>
      </c>
      <c r="G375" s="7">
        <v>458</v>
      </c>
    </row>
    <row r="376" spans="3:7" x14ac:dyDescent="0.25">
      <c r="C376" s="6" t="s">
        <v>104</v>
      </c>
      <c r="D376" s="6" t="s">
        <v>44</v>
      </c>
      <c r="E376" s="6">
        <v>2</v>
      </c>
      <c r="F376" s="6">
        <v>128</v>
      </c>
      <c r="G376" s="6">
        <v>256</v>
      </c>
    </row>
    <row r="377" spans="3:7" x14ac:dyDescent="0.25">
      <c r="C377" s="7" t="s">
        <v>112</v>
      </c>
      <c r="D377" s="7" t="s">
        <v>40</v>
      </c>
      <c r="E377" s="7">
        <v>1</v>
      </c>
      <c r="F377" s="7">
        <v>387</v>
      </c>
      <c r="G377" s="7">
        <v>387</v>
      </c>
    </row>
    <row r="378" spans="3:7" x14ac:dyDescent="0.25">
      <c r="C378" s="6" t="s">
        <v>135</v>
      </c>
      <c r="D378" s="6" t="s">
        <v>10</v>
      </c>
      <c r="E378" s="6">
        <v>4</v>
      </c>
      <c r="F378" s="6">
        <v>108</v>
      </c>
      <c r="G378" s="6">
        <v>432</v>
      </c>
    </row>
    <row r="379" spans="3:7" x14ac:dyDescent="0.25">
      <c r="C379" s="7" t="s">
        <v>54</v>
      </c>
      <c r="D379" s="7" t="s">
        <v>35</v>
      </c>
      <c r="E379" s="7">
        <v>1</v>
      </c>
      <c r="F379" s="7">
        <v>213</v>
      </c>
      <c r="G379" s="7">
        <v>213</v>
      </c>
    </row>
    <row r="380" spans="3:7" x14ac:dyDescent="0.25">
      <c r="C380" s="6" t="s">
        <v>31</v>
      </c>
      <c r="D380" s="6" t="s">
        <v>27</v>
      </c>
      <c r="E380" s="6">
        <v>1</v>
      </c>
      <c r="F380" s="6">
        <v>404</v>
      </c>
      <c r="G380" s="6">
        <v>404</v>
      </c>
    </row>
    <row r="381" spans="3:7" x14ac:dyDescent="0.25">
      <c r="C381" s="7" t="s">
        <v>34</v>
      </c>
      <c r="D381" s="7" t="s">
        <v>24</v>
      </c>
      <c r="E381" s="7">
        <v>3</v>
      </c>
      <c r="F381" s="7">
        <v>411</v>
      </c>
      <c r="G381" s="7">
        <v>1233</v>
      </c>
    </row>
    <row r="382" spans="3:7" x14ac:dyDescent="0.25">
      <c r="C382" s="6" t="s">
        <v>137</v>
      </c>
      <c r="D382" s="6" t="s">
        <v>40</v>
      </c>
      <c r="E382" s="6">
        <v>3</v>
      </c>
      <c r="F382" s="6">
        <v>422</v>
      </c>
      <c r="G382" s="6">
        <v>1266</v>
      </c>
    </row>
    <row r="383" spans="3:7" x14ac:dyDescent="0.25">
      <c r="C383" s="7" t="s">
        <v>54</v>
      </c>
      <c r="D383" s="7" t="s">
        <v>29</v>
      </c>
      <c r="E383" s="7">
        <v>2</v>
      </c>
      <c r="F383" s="7">
        <v>380</v>
      </c>
      <c r="G383" s="7">
        <v>760</v>
      </c>
    </row>
    <row r="384" spans="3:7" x14ac:dyDescent="0.25">
      <c r="C384" s="6" t="s">
        <v>132</v>
      </c>
      <c r="D384" s="6" t="s">
        <v>44</v>
      </c>
      <c r="E384" s="6">
        <v>4</v>
      </c>
      <c r="F384" s="6">
        <v>377</v>
      </c>
      <c r="G384" s="6">
        <v>1508</v>
      </c>
    </row>
    <row r="385" spans="3:7" x14ac:dyDescent="0.25">
      <c r="C385" s="7" t="s">
        <v>139</v>
      </c>
      <c r="D385" s="7" t="s">
        <v>40</v>
      </c>
      <c r="E385" s="7">
        <v>2</v>
      </c>
      <c r="F385" s="7">
        <v>158</v>
      </c>
      <c r="G385" s="7">
        <v>316</v>
      </c>
    </row>
    <row r="386" spans="3:7" x14ac:dyDescent="0.25">
      <c r="C386" s="6" t="s">
        <v>43</v>
      </c>
      <c r="D386" s="6" t="s">
        <v>27</v>
      </c>
      <c r="E386" s="6">
        <v>1</v>
      </c>
      <c r="F386" s="6">
        <v>196</v>
      </c>
      <c r="G386" s="6">
        <v>196</v>
      </c>
    </row>
    <row r="387" spans="3:7" x14ac:dyDescent="0.25">
      <c r="C387" s="7" t="s">
        <v>55</v>
      </c>
      <c r="D387" s="7" t="s">
        <v>32</v>
      </c>
      <c r="E387" s="7">
        <v>1</v>
      </c>
      <c r="F387" s="7">
        <v>160</v>
      </c>
      <c r="G387" s="7">
        <v>160</v>
      </c>
    </row>
    <row r="388" spans="3:7" x14ac:dyDescent="0.25">
      <c r="C388" s="6" t="s">
        <v>49</v>
      </c>
      <c r="D388" s="6" t="s">
        <v>37</v>
      </c>
      <c r="E388" s="6">
        <v>1</v>
      </c>
      <c r="F388" s="6">
        <v>176</v>
      </c>
      <c r="G388" s="6">
        <v>176</v>
      </c>
    </row>
    <row r="389" spans="3:7" x14ac:dyDescent="0.25">
      <c r="C389" s="7" t="s">
        <v>109</v>
      </c>
      <c r="D389" s="7" t="s">
        <v>46</v>
      </c>
      <c r="E389" s="7">
        <v>2</v>
      </c>
      <c r="F389" s="7">
        <v>350</v>
      </c>
      <c r="G389" s="7">
        <v>700</v>
      </c>
    </row>
    <row r="390" spans="3:7" x14ac:dyDescent="0.25">
      <c r="C390" s="6" t="s">
        <v>28</v>
      </c>
      <c r="D390" s="6" t="s">
        <v>32</v>
      </c>
      <c r="E390" s="6">
        <v>3</v>
      </c>
      <c r="F390" s="6">
        <v>295</v>
      </c>
      <c r="G390" s="6">
        <v>885</v>
      </c>
    </row>
    <row r="391" spans="3:7" x14ac:dyDescent="0.25">
      <c r="C391" s="7" t="s">
        <v>107</v>
      </c>
      <c r="D391" s="7" t="s">
        <v>32</v>
      </c>
      <c r="E391" s="7">
        <v>2</v>
      </c>
      <c r="F391" s="7">
        <v>359</v>
      </c>
      <c r="G391" s="7">
        <v>718</v>
      </c>
    </row>
    <row r="392" spans="3:7" x14ac:dyDescent="0.25">
      <c r="C392" s="6" t="s">
        <v>77</v>
      </c>
      <c r="D392" s="6" t="s">
        <v>32</v>
      </c>
      <c r="E392" s="6">
        <v>17</v>
      </c>
      <c r="F392" s="6">
        <v>138</v>
      </c>
      <c r="G392" s="6">
        <v>2346</v>
      </c>
    </row>
    <row r="393" spans="3:7" x14ac:dyDescent="0.25">
      <c r="C393" s="7" t="s">
        <v>141</v>
      </c>
      <c r="D393" s="7" t="s">
        <v>37</v>
      </c>
      <c r="E393" s="7">
        <v>3</v>
      </c>
      <c r="F393" s="7">
        <v>187</v>
      </c>
      <c r="G393" s="7">
        <v>561</v>
      </c>
    </row>
    <row r="394" spans="3:7" x14ac:dyDescent="0.25">
      <c r="C394" s="6" t="s">
        <v>23</v>
      </c>
      <c r="D394" s="6" t="s">
        <v>37</v>
      </c>
      <c r="E394" s="6">
        <v>3</v>
      </c>
      <c r="F394" s="6">
        <v>144</v>
      </c>
      <c r="G394" s="6">
        <v>432</v>
      </c>
    </row>
    <row r="395" spans="3:7" x14ac:dyDescent="0.25">
      <c r="C395" s="7" t="s">
        <v>143</v>
      </c>
      <c r="D395" s="7" t="s">
        <v>46</v>
      </c>
      <c r="E395" s="7">
        <v>3</v>
      </c>
      <c r="F395" s="7">
        <v>180</v>
      </c>
      <c r="G395" s="7">
        <v>540</v>
      </c>
    </row>
    <row r="396" spans="3:7" x14ac:dyDescent="0.25">
      <c r="C396" s="6" t="s">
        <v>92</v>
      </c>
      <c r="D396" s="6" t="s">
        <v>27</v>
      </c>
      <c r="E396" s="6">
        <v>2</v>
      </c>
      <c r="F396" s="6">
        <v>195</v>
      </c>
      <c r="G396" s="6">
        <v>390</v>
      </c>
    </row>
    <row r="397" spans="3:7" x14ac:dyDescent="0.25">
      <c r="C397" s="7" t="s">
        <v>52</v>
      </c>
      <c r="D397" s="7" t="s">
        <v>32</v>
      </c>
      <c r="E397" s="7">
        <v>2</v>
      </c>
      <c r="F397" s="7">
        <v>415</v>
      </c>
      <c r="G397" s="7">
        <v>830</v>
      </c>
    </row>
    <row r="398" spans="3:7" x14ac:dyDescent="0.25">
      <c r="C398" s="6" t="s">
        <v>55</v>
      </c>
      <c r="D398" s="6" t="s">
        <v>32</v>
      </c>
      <c r="E398" s="6">
        <v>3</v>
      </c>
      <c r="F398" s="6">
        <v>365</v>
      </c>
      <c r="G398" s="6">
        <v>1095</v>
      </c>
    </row>
    <row r="399" spans="3:7" x14ac:dyDescent="0.25">
      <c r="C399" s="7" t="s">
        <v>112</v>
      </c>
      <c r="D399" s="7" t="s">
        <v>40</v>
      </c>
      <c r="E399" s="7">
        <v>1</v>
      </c>
      <c r="F399" s="7">
        <v>463</v>
      </c>
      <c r="G399" s="7">
        <v>463</v>
      </c>
    </row>
    <row r="400" spans="3:7" x14ac:dyDescent="0.25">
      <c r="C400" s="6" t="s">
        <v>65</v>
      </c>
      <c r="D400" s="6" t="s">
        <v>37</v>
      </c>
      <c r="E400" s="6">
        <v>2</v>
      </c>
      <c r="F400" s="6">
        <v>404</v>
      </c>
      <c r="G400" s="6">
        <v>808</v>
      </c>
    </row>
    <row r="401" spans="3:7" x14ac:dyDescent="0.25">
      <c r="C401" s="7" t="s">
        <v>65</v>
      </c>
      <c r="D401" s="7" t="s">
        <v>44</v>
      </c>
      <c r="E401" s="7">
        <v>3</v>
      </c>
      <c r="F401" s="7">
        <v>257</v>
      </c>
      <c r="G401" s="7">
        <v>771</v>
      </c>
    </row>
    <row r="402" spans="3:7" x14ac:dyDescent="0.25">
      <c r="C402" s="6" t="s">
        <v>135</v>
      </c>
      <c r="D402" s="6" t="s">
        <v>37</v>
      </c>
      <c r="E402" s="6">
        <v>2</v>
      </c>
      <c r="F402" s="6">
        <v>126</v>
      </c>
      <c r="G402" s="6">
        <v>252</v>
      </c>
    </row>
    <row r="403" spans="3:7" x14ac:dyDescent="0.25">
      <c r="C403" s="7" t="s">
        <v>13</v>
      </c>
      <c r="D403" s="7" t="s">
        <v>24</v>
      </c>
      <c r="E403" s="7">
        <v>13</v>
      </c>
      <c r="F403" s="7">
        <v>279</v>
      </c>
      <c r="G403" s="7">
        <v>3627</v>
      </c>
    </row>
    <row r="404" spans="3:7" x14ac:dyDescent="0.25">
      <c r="C404" s="6" t="s">
        <v>115</v>
      </c>
      <c r="D404" s="6" t="s">
        <v>32</v>
      </c>
      <c r="E404" s="6">
        <v>2</v>
      </c>
      <c r="F404" s="6">
        <v>137</v>
      </c>
      <c r="G404" s="6">
        <v>274</v>
      </c>
    </row>
    <row r="405" spans="3:7" x14ac:dyDescent="0.25">
      <c r="C405" s="7" t="s">
        <v>56</v>
      </c>
      <c r="D405" s="7" t="s">
        <v>46</v>
      </c>
      <c r="E405" s="7">
        <v>3</v>
      </c>
      <c r="F405" s="7">
        <v>254</v>
      </c>
      <c r="G405" s="7">
        <v>762</v>
      </c>
    </row>
    <row r="406" spans="3:7" x14ac:dyDescent="0.25">
      <c r="C406" s="6" t="s">
        <v>13</v>
      </c>
      <c r="D406" s="6" t="s">
        <v>32</v>
      </c>
      <c r="E406" s="6">
        <v>2</v>
      </c>
      <c r="F406" s="6">
        <v>288</v>
      </c>
      <c r="G406" s="6">
        <v>576</v>
      </c>
    </row>
    <row r="407" spans="3:7" x14ac:dyDescent="0.25">
      <c r="C407" s="7" t="s">
        <v>92</v>
      </c>
      <c r="D407" s="7" t="s">
        <v>37</v>
      </c>
      <c r="E407" s="7">
        <v>2</v>
      </c>
      <c r="F407" s="7">
        <v>171</v>
      </c>
      <c r="G407" s="7">
        <v>342</v>
      </c>
    </row>
    <row r="408" spans="3:7" x14ac:dyDescent="0.25">
      <c r="C408" s="6" t="s">
        <v>92</v>
      </c>
      <c r="D408" s="6" t="s">
        <v>29</v>
      </c>
      <c r="E408" s="6">
        <v>2</v>
      </c>
      <c r="F408" s="6">
        <v>238</v>
      </c>
      <c r="G408" s="6">
        <v>476</v>
      </c>
    </row>
    <row r="409" spans="3:7" x14ac:dyDescent="0.25">
      <c r="C409" s="7" t="s">
        <v>83</v>
      </c>
      <c r="D409" s="7" t="s">
        <v>40</v>
      </c>
      <c r="E409" s="7">
        <v>2</v>
      </c>
      <c r="F409" s="7">
        <v>313</v>
      </c>
      <c r="G409" s="7">
        <v>626</v>
      </c>
    </row>
    <row r="410" spans="3:7" x14ac:dyDescent="0.25">
      <c r="C410" s="6" t="s">
        <v>55</v>
      </c>
      <c r="D410" s="6" t="s">
        <v>40</v>
      </c>
      <c r="E410" s="6">
        <v>20</v>
      </c>
      <c r="F410" s="6">
        <v>389</v>
      </c>
      <c r="G410" s="6">
        <v>7780</v>
      </c>
    </row>
    <row r="411" spans="3:7" x14ac:dyDescent="0.25">
      <c r="C411" s="7" t="s">
        <v>67</v>
      </c>
      <c r="D411" s="7" t="s">
        <v>44</v>
      </c>
      <c r="E411" s="7">
        <v>2</v>
      </c>
      <c r="F411" s="7">
        <v>382</v>
      </c>
      <c r="G411" s="7">
        <v>764</v>
      </c>
    </row>
    <row r="412" spans="3:7" x14ac:dyDescent="0.25">
      <c r="C412" s="6" t="s">
        <v>85</v>
      </c>
      <c r="D412" s="6" t="s">
        <v>32</v>
      </c>
      <c r="E412" s="6">
        <v>1</v>
      </c>
      <c r="F412" s="6">
        <v>128</v>
      </c>
      <c r="G412" s="6">
        <v>128</v>
      </c>
    </row>
    <row r="413" spans="3:7" x14ac:dyDescent="0.25">
      <c r="C413" s="7" t="s">
        <v>109</v>
      </c>
      <c r="D413" s="7" t="s">
        <v>44</v>
      </c>
      <c r="E413" s="7">
        <v>1</v>
      </c>
      <c r="F413" s="7">
        <v>338</v>
      </c>
      <c r="G413" s="7">
        <v>338</v>
      </c>
    </row>
    <row r="414" spans="3:7" x14ac:dyDescent="0.25">
      <c r="C414" s="6" t="s">
        <v>147</v>
      </c>
      <c r="D414" s="6" t="s">
        <v>10</v>
      </c>
      <c r="E414" s="6">
        <v>17</v>
      </c>
      <c r="F414" s="6">
        <v>209</v>
      </c>
      <c r="G414" s="6">
        <v>3553</v>
      </c>
    </row>
    <row r="415" spans="3:7" x14ac:dyDescent="0.25">
      <c r="C415" s="7" t="s">
        <v>56</v>
      </c>
      <c r="D415" s="7" t="s">
        <v>40</v>
      </c>
      <c r="E415" s="7">
        <v>1</v>
      </c>
      <c r="F415" s="7">
        <v>252</v>
      </c>
      <c r="G415" s="7">
        <v>252</v>
      </c>
    </row>
    <row r="416" spans="3:7" x14ac:dyDescent="0.25">
      <c r="C416" s="6" t="s">
        <v>13</v>
      </c>
      <c r="D416" s="6" t="s">
        <v>37</v>
      </c>
      <c r="E416" s="6">
        <v>3</v>
      </c>
      <c r="F416" s="6">
        <v>279</v>
      </c>
      <c r="G416" s="6">
        <v>837</v>
      </c>
    </row>
    <row r="417" spans="3:7" x14ac:dyDescent="0.25">
      <c r="C417" s="7" t="s">
        <v>71</v>
      </c>
      <c r="D417" s="7" t="s">
        <v>40</v>
      </c>
      <c r="E417" s="7">
        <v>3</v>
      </c>
      <c r="F417" s="7">
        <v>437</v>
      </c>
      <c r="G417" s="7">
        <v>1311</v>
      </c>
    </row>
    <row r="418" spans="3:7" x14ac:dyDescent="0.25">
      <c r="C418" s="6" t="s">
        <v>137</v>
      </c>
      <c r="D418" s="6" t="s">
        <v>37</v>
      </c>
      <c r="E418" s="6">
        <v>2</v>
      </c>
      <c r="F418" s="6">
        <v>330</v>
      </c>
      <c r="G418" s="6">
        <v>660</v>
      </c>
    </row>
    <row r="419" spans="3:7" x14ac:dyDescent="0.25">
      <c r="C419" s="7" t="s">
        <v>67</v>
      </c>
      <c r="D419" s="7" t="s">
        <v>27</v>
      </c>
      <c r="E419" s="7">
        <v>3</v>
      </c>
      <c r="F419" s="7">
        <v>490</v>
      </c>
      <c r="G419" s="7">
        <v>1470</v>
      </c>
    </row>
    <row r="420" spans="3:7" x14ac:dyDescent="0.25">
      <c r="C420" s="6" t="s">
        <v>49</v>
      </c>
      <c r="D420" s="6" t="s">
        <v>29</v>
      </c>
      <c r="E420" s="6">
        <v>1</v>
      </c>
      <c r="F420" s="6">
        <v>353</v>
      </c>
      <c r="G420" s="6">
        <v>353</v>
      </c>
    </row>
    <row r="421" spans="3:7" x14ac:dyDescent="0.25">
      <c r="C421" s="7" t="s">
        <v>150</v>
      </c>
      <c r="D421" s="7" t="s">
        <v>37</v>
      </c>
      <c r="E421" s="7">
        <v>3</v>
      </c>
      <c r="F421" s="7">
        <v>180</v>
      </c>
      <c r="G421" s="7">
        <v>540</v>
      </c>
    </row>
    <row r="422" spans="3:7" x14ac:dyDescent="0.25">
      <c r="C422" s="6" t="s">
        <v>42</v>
      </c>
      <c r="D422" s="6" t="s">
        <v>40</v>
      </c>
      <c r="E422" s="6">
        <v>3</v>
      </c>
      <c r="F422" s="6">
        <v>202</v>
      </c>
      <c r="G422" s="6">
        <v>606</v>
      </c>
    </row>
    <row r="423" spans="3:7" x14ac:dyDescent="0.25">
      <c r="C423" s="7" t="s">
        <v>55</v>
      </c>
      <c r="D423" s="7" t="s">
        <v>10</v>
      </c>
      <c r="E423" s="7">
        <v>25</v>
      </c>
      <c r="F423" s="7">
        <v>147</v>
      </c>
      <c r="G423" s="7">
        <v>3675</v>
      </c>
    </row>
    <row r="424" spans="3:7" x14ac:dyDescent="0.25">
      <c r="C424" s="6" t="s">
        <v>55</v>
      </c>
      <c r="D424" s="6" t="s">
        <v>24</v>
      </c>
      <c r="E424" s="6">
        <v>2</v>
      </c>
      <c r="F424" s="6">
        <v>232</v>
      </c>
      <c r="G424" s="6">
        <v>464</v>
      </c>
    </row>
    <row r="425" spans="3:7" x14ac:dyDescent="0.25">
      <c r="C425" s="7" t="s">
        <v>109</v>
      </c>
      <c r="D425" s="7" t="s">
        <v>24</v>
      </c>
      <c r="E425" s="7">
        <v>3</v>
      </c>
      <c r="F425" s="7">
        <v>123</v>
      </c>
      <c r="G425" s="7">
        <v>369</v>
      </c>
    </row>
    <row r="426" spans="3:7" x14ac:dyDescent="0.25">
      <c r="C426" s="6" t="s">
        <v>67</v>
      </c>
      <c r="D426" s="6" t="s">
        <v>40</v>
      </c>
      <c r="E426" s="6">
        <v>3</v>
      </c>
      <c r="F426" s="6">
        <v>287</v>
      </c>
      <c r="G426" s="6">
        <v>861</v>
      </c>
    </row>
    <row r="427" spans="3:7" x14ac:dyDescent="0.25">
      <c r="C427" s="7" t="s">
        <v>108</v>
      </c>
      <c r="D427" s="7" t="s">
        <v>37</v>
      </c>
      <c r="E427" s="7">
        <v>16</v>
      </c>
      <c r="F427" s="7">
        <v>139</v>
      </c>
      <c r="G427" s="7">
        <v>2224</v>
      </c>
    </row>
    <row r="428" spans="3:7" x14ac:dyDescent="0.25">
      <c r="C428" s="6" t="s">
        <v>115</v>
      </c>
      <c r="D428" s="6" t="s">
        <v>10</v>
      </c>
      <c r="E428" s="6">
        <v>18</v>
      </c>
      <c r="F428" s="6">
        <v>295</v>
      </c>
      <c r="G428" s="6">
        <v>5310</v>
      </c>
    </row>
    <row r="429" spans="3:7" x14ac:dyDescent="0.25">
      <c r="C429" s="7" t="s">
        <v>94</v>
      </c>
      <c r="D429" s="7" t="s">
        <v>40</v>
      </c>
      <c r="E429" s="7">
        <v>2</v>
      </c>
      <c r="F429" s="7">
        <v>344</v>
      </c>
      <c r="G429" s="7">
        <v>688</v>
      </c>
    </row>
    <row r="430" spans="3:7" x14ac:dyDescent="0.25">
      <c r="C430" s="6" t="s">
        <v>98</v>
      </c>
      <c r="D430" s="6" t="s">
        <v>35</v>
      </c>
      <c r="E430" s="6">
        <v>21</v>
      </c>
      <c r="F430" s="6">
        <v>200</v>
      </c>
      <c r="G430" s="6">
        <v>4200</v>
      </c>
    </row>
    <row r="431" spans="3:7" x14ac:dyDescent="0.25">
      <c r="C431" s="7" t="s">
        <v>39</v>
      </c>
      <c r="D431" s="7" t="s">
        <v>24</v>
      </c>
      <c r="E431" s="7">
        <v>3</v>
      </c>
      <c r="F431" s="7">
        <v>416</v>
      </c>
      <c r="G431" s="7">
        <v>1248</v>
      </c>
    </row>
    <row r="432" spans="3:7" x14ac:dyDescent="0.25">
      <c r="C432" s="6" t="s">
        <v>13</v>
      </c>
      <c r="D432" s="6" t="s">
        <v>37</v>
      </c>
      <c r="E432" s="6">
        <v>1</v>
      </c>
      <c r="F432" s="6">
        <v>466</v>
      </c>
      <c r="G432" s="6">
        <v>466</v>
      </c>
    </row>
    <row r="433" spans="3:7" x14ac:dyDescent="0.25">
      <c r="C433" s="7" t="s">
        <v>77</v>
      </c>
      <c r="D433" s="7" t="s">
        <v>40</v>
      </c>
      <c r="E433" s="7">
        <v>2</v>
      </c>
      <c r="F433" s="7">
        <v>391</v>
      </c>
      <c r="G433" s="7">
        <v>782</v>
      </c>
    </row>
    <row r="434" spans="3:7" x14ac:dyDescent="0.25">
      <c r="C434" s="6" t="s">
        <v>77</v>
      </c>
      <c r="D434" s="6" t="s">
        <v>27</v>
      </c>
      <c r="E434" s="6">
        <v>2</v>
      </c>
      <c r="F434" s="6">
        <v>137</v>
      </c>
      <c r="G434" s="6">
        <v>274</v>
      </c>
    </row>
    <row r="435" spans="3:7" x14ac:dyDescent="0.25">
      <c r="C435" s="7" t="s">
        <v>90</v>
      </c>
      <c r="D435" s="7" t="s">
        <v>32</v>
      </c>
      <c r="E435" s="7">
        <v>1</v>
      </c>
      <c r="F435" s="7">
        <v>286</v>
      </c>
      <c r="G435" s="7">
        <v>286</v>
      </c>
    </row>
    <row r="436" spans="3:7" x14ac:dyDescent="0.25">
      <c r="C436" s="6" t="s">
        <v>49</v>
      </c>
      <c r="D436" s="6" t="s">
        <v>37</v>
      </c>
      <c r="E436" s="6">
        <v>23</v>
      </c>
      <c r="F436" s="6">
        <v>468</v>
      </c>
      <c r="G436" s="6">
        <v>10764</v>
      </c>
    </row>
    <row r="437" spans="3:7" x14ac:dyDescent="0.25">
      <c r="C437" s="7" t="s">
        <v>92</v>
      </c>
      <c r="D437" s="7" t="s">
        <v>37</v>
      </c>
      <c r="E437" s="7">
        <v>1</v>
      </c>
      <c r="F437" s="7">
        <v>122</v>
      </c>
      <c r="G437" s="7">
        <v>122</v>
      </c>
    </row>
    <row r="438" spans="3:7" x14ac:dyDescent="0.25">
      <c r="C438" s="6" t="s">
        <v>134</v>
      </c>
      <c r="D438" s="6" t="s">
        <v>24</v>
      </c>
      <c r="E438" s="6">
        <v>1</v>
      </c>
      <c r="F438" s="6">
        <v>145</v>
      </c>
      <c r="G438" s="6">
        <v>145</v>
      </c>
    </row>
    <row r="439" spans="3:7" x14ac:dyDescent="0.25">
      <c r="C439" s="7" t="s">
        <v>28</v>
      </c>
      <c r="D439" s="7" t="s">
        <v>37</v>
      </c>
      <c r="E439" s="7">
        <v>1</v>
      </c>
      <c r="F439" s="7">
        <v>124</v>
      </c>
      <c r="G439" s="7">
        <v>124</v>
      </c>
    </row>
    <row r="440" spans="3:7" x14ac:dyDescent="0.25">
      <c r="C440" s="6" t="s">
        <v>76</v>
      </c>
      <c r="D440" s="6" t="s">
        <v>44</v>
      </c>
      <c r="E440" s="6">
        <v>1</v>
      </c>
      <c r="F440" s="6">
        <v>171</v>
      </c>
      <c r="G440" s="6">
        <v>171</v>
      </c>
    </row>
    <row r="441" spans="3:7" x14ac:dyDescent="0.25">
      <c r="C441" s="7" t="s">
        <v>119</v>
      </c>
      <c r="D441" s="7" t="s">
        <v>24</v>
      </c>
      <c r="E441" s="7">
        <v>2</v>
      </c>
      <c r="F441" s="7">
        <v>442</v>
      </c>
      <c r="G441" s="7">
        <v>884</v>
      </c>
    </row>
    <row r="442" spans="3:7" x14ac:dyDescent="0.25">
      <c r="C442" s="6" t="s">
        <v>59</v>
      </c>
      <c r="D442" s="6" t="s">
        <v>24</v>
      </c>
      <c r="E442" s="6">
        <v>3</v>
      </c>
      <c r="F442" s="6">
        <v>463</v>
      </c>
      <c r="G442" s="6">
        <v>1389</v>
      </c>
    </row>
    <row r="443" spans="3:7" x14ac:dyDescent="0.25">
      <c r="C443" s="7" t="s">
        <v>77</v>
      </c>
      <c r="D443" s="7" t="s">
        <v>44</v>
      </c>
      <c r="E443" s="7">
        <v>2</v>
      </c>
      <c r="F443" s="7">
        <v>342</v>
      </c>
      <c r="G443" s="7">
        <v>684</v>
      </c>
    </row>
    <row r="444" spans="3:7" x14ac:dyDescent="0.25">
      <c r="C444" s="6" t="s">
        <v>92</v>
      </c>
      <c r="D444" s="6" t="s">
        <v>44</v>
      </c>
      <c r="E444" s="6">
        <v>1</v>
      </c>
      <c r="F444" s="6">
        <v>262</v>
      </c>
      <c r="G444" s="6">
        <v>262</v>
      </c>
    </row>
    <row r="445" spans="3:7" x14ac:dyDescent="0.25">
      <c r="C445" s="7" t="s">
        <v>71</v>
      </c>
      <c r="D445" s="7" t="s">
        <v>32</v>
      </c>
      <c r="E445" s="7">
        <v>15</v>
      </c>
      <c r="F445" s="7">
        <v>325</v>
      </c>
      <c r="G445" s="7">
        <v>4875</v>
      </c>
    </row>
    <row r="446" spans="3:7" x14ac:dyDescent="0.25">
      <c r="C446" s="6" t="s">
        <v>13</v>
      </c>
      <c r="D446" s="6" t="s">
        <v>37</v>
      </c>
      <c r="E446" s="6">
        <v>3</v>
      </c>
      <c r="F446" s="6">
        <v>221</v>
      </c>
      <c r="G446" s="6">
        <v>663</v>
      </c>
    </row>
    <row r="447" spans="3:7" x14ac:dyDescent="0.25">
      <c r="C447" s="7" t="s">
        <v>100</v>
      </c>
      <c r="D447" s="7" t="s">
        <v>40</v>
      </c>
      <c r="E447" s="7">
        <v>2</v>
      </c>
      <c r="F447" s="7">
        <v>445</v>
      </c>
      <c r="G447" s="7">
        <v>890</v>
      </c>
    </row>
    <row r="448" spans="3:7" x14ac:dyDescent="0.25">
      <c r="C448" s="6" t="s">
        <v>159</v>
      </c>
      <c r="D448" s="6" t="s">
        <v>37</v>
      </c>
      <c r="E448" s="6">
        <v>3</v>
      </c>
      <c r="F448" s="6">
        <v>178</v>
      </c>
      <c r="G448" s="6">
        <v>534</v>
      </c>
    </row>
    <row r="449" spans="3:7" x14ac:dyDescent="0.25">
      <c r="C449" s="7" t="s">
        <v>42</v>
      </c>
      <c r="D449" s="7" t="s">
        <v>27</v>
      </c>
      <c r="E449" s="7">
        <v>2</v>
      </c>
      <c r="F449" s="7">
        <v>228</v>
      </c>
      <c r="G449" s="7">
        <v>456</v>
      </c>
    </row>
    <row r="450" spans="3:7" x14ac:dyDescent="0.25">
      <c r="C450" s="6" t="s">
        <v>122</v>
      </c>
      <c r="D450" s="6" t="s">
        <v>40</v>
      </c>
      <c r="E450" s="6">
        <v>1</v>
      </c>
      <c r="F450" s="6">
        <v>221</v>
      </c>
      <c r="G450" s="6">
        <v>221</v>
      </c>
    </row>
    <row r="451" spans="3:7" x14ac:dyDescent="0.25">
      <c r="C451" s="7" t="s">
        <v>20</v>
      </c>
      <c r="D451" s="7" t="s">
        <v>46</v>
      </c>
      <c r="E451" s="7">
        <v>3</v>
      </c>
      <c r="F451" s="7">
        <v>335</v>
      </c>
      <c r="G451" s="7">
        <v>1005</v>
      </c>
    </row>
    <row r="452" spans="3:7" x14ac:dyDescent="0.25">
      <c r="C452" s="6" t="s">
        <v>71</v>
      </c>
      <c r="D452" s="6" t="s">
        <v>10</v>
      </c>
      <c r="E452" s="6">
        <v>3</v>
      </c>
      <c r="F452" s="6">
        <v>248</v>
      </c>
      <c r="G452" s="6">
        <v>744</v>
      </c>
    </row>
    <row r="453" spans="3:7" x14ac:dyDescent="0.25">
      <c r="C453" s="7" t="s">
        <v>80</v>
      </c>
      <c r="D453" s="7" t="s">
        <v>27</v>
      </c>
      <c r="E453" s="7">
        <v>3</v>
      </c>
      <c r="F453" s="7">
        <v>308</v>
      </c>
      <c r="G453" s="7">
        <v>924</v>
      </c>
    </row>
    <row r="454" spans="3:7" x14ac:dyDescent="0.25">
      <c r="C454" s="6" t="s">
        <v>66</v>
      </c>
      <c r="D454" s="6" t="s">
        <v>14</v>
      </c>
      <c r="E454" s="6">
        <v>1</v>
      </c>
      <c r="F454" s="6">
        <v>222</v>
      </c>
      <c r="G454" s="6">
        <v>222</v>
      </c>
    </row>
    <row r="455" spans="3:7" x14ac:dyDescent="0.25">
      <c r="C455" s="7" t="s">
        <v>90</v>
      </c>
      <c r="D455" s="7" t="s">
        <v>40</v>
      </c>
      <c r="E455" s="7">
        <v>1</v>
      </c>
      <c r="F455" s="7">
        <v>199</v>
      </c>
      <c r="G455" s="7">
        <v>199</v>
      </c>
    </row>
    <row r="456" spans="3:7" x14ac:dyDescent="0.25">
      <c r="C456" s="6" t="s">
        <v>23</v>
      </c>
      <c r="D456" s="6" t="s">
        <v>27</v>
      </c>
      <c r="E456" s="6">
        <v>3</v>
      </c>
      <c r="F456" s="6">
        <v>239</v>
      </c>
      <c r="G456" s="6">
        <v>717</v>
      </c>
    </row>
    <row r="457" spans="3:7" x14ac:dyDescent="0.25">
      <c r="C457" s="7" t="s">
        <v>162</v>
      </c>
      <c r="D457" s="7" t="s">
        <v>37</v>
      </c>
      <c r="E457" s="7">
        <v>14</v>
      </c>
      <c r="F457" s="7">
        <v>121</v>
      </c>
      <c r="G457" s="7">
        <v>1694</v>
      </c>
    </row>
    <row r="458" spans="3:7" x14ac:dyDescent="0.25">
      <c r="C458" s="6" t="s">
        <v>49</v>
      </c>
      <c r="D458" s="6" t="s">
        <v>27</v>
      </c>
      <c r="E458" s="6">
        <v>3</v>
      </c>
      <c r="F458" s="6">
        <v>171</v>
      </c>
      <c r="G458" s="6">
        <v>513</v>
      </c>
    </row>
    <row r="459" spans="3:7" x14ac:dyDescent="0.25">
      <c r="C459" s="7" t="s">
        <v>49</v>
      </c>
      <c r="D459" s="7" t="s">
        <v>24</v>
      </c>
      <c r="E459" s="7">
        <v>2</v>
      </c>
      <c r="F459" s="7">
        <v>320</v>
      </c>
      <c r="G459" s="7">
        <v>640</v>
      </c>
    </row>
    <row r="460" spans="3:7" x14ac:dyDescent="0.25">
      <c r="C460" s="6" t="s">
        <v>109</v>
      </c>
      <c r="D460" s="6" t="s">
        <v>40</v>
      </c>
      <c r="E460" s="6">
        <v>2</v>
      </c>
      <c r="F460" s="6">
        <v>406</v>
      </c>
      <c r="G460" s="6">
        <v>812</v>
      </c>
    </row>
    <row r="461" spans="3:7" x14ac:dyDescent="0.25">
      <c r="C461" s="7" t="s">
        <v>126</v>
      </c>
      <c r="D461" s="7" t="s">
        <v>29</v>
      </c>
      <c r="E461" s="7">
        <v>3</v>
      </c>
      <c r="F461" s="7">
        <v>356</v>
      </c>
      <c r="G461" s="7">
        <v>1068</v>
      </c>
    </row>
    <row r="462" spans="3:7" x14ac:dyDescent="0.25">
      <c r="C462" s="6" t="s">
        <v>109</v>
      </c>
      <c r="D462" s="6" t="s">
        <v>27</v>
      </c>
      <c r="E462" s="6">
        <v>1</v>
      </c>
      <c r="F462" s="6">
        <v>202</v>
      </c>
      <c r="G462" s="6">
        <v>202</v>
      </c>
    </row>
    <row r="463" spans="3:7" x14ac:dyDescent="0.25">
      <c r="C463" s="7" t="s">
        <v>54</v>
      </c>
      <c r="D463" s="7" t="s">
        <v>24</v>
      </c>
      <c r="E463" s="7">
        <v>2</v>
      </c>
      <c r="F463" s="7">
        <v>210</v>
      </c>
      <c r="G463" s="7">
        <v>420</v>
      </c>
    </row>
    <row r="464" spans="3:7" x14ac:dyDescent="0.25">
      <c r="C464" s="6" t="s">
        <v>119</v>
      </c>
      <c r="D464" s="6" t="s">
        <v>40</v>
      </c>
      <c r="E464" s="6">
        <v>2</v>
      </c>
      <c r="F464" s="6">
        <v>399</v>
      </c>
      <c r="G464" s="6">
        <v>798</v>
      </c>
    </row>
    <row r="465" spans="3:7" x14ac:dyDescent="0.25">
      <c r="C465" s="7" t="s">
        <v>34</v>
      </c>
      <c r="D465" s="7" t="s">
        <v>14</v>
      </c>
      <c r="E465" s="7">
        <v>2</v>
      </c>
      <c r="F465" s="7">
        <v>471</v>
      </c>
      <c r="G465" s="7">
        <v>942</v>
      </c>
    </row>
    <row r="466" spans="3:7" x14ac:dyDescent="0.25">
      <c r="C466" s="6" t="s">
        <v>117</v>
      </c>
      <c r="D466" s="6" t="s">
        <v>27</v>
      </c>
      <c r="E466" s="6">
        <v>4</v>
      </c>
      <c r="F466" s="6">
        <v>251</v>
      </c>
      <c r="G466" s="6">
        <v>1004</v>
      </c>
    </row>
    <row r="467" spans="3:7" x14ac:dyDescent="0.25">
      <c r="C467" s="7" t="s">
        <v>83</v>
      </c>
      <c r="D467" s="7" t="s">
        <v>32</v>
      </c>
      <c r="E467" s="7">
        <v>4</v>
      </c>
      <c r="F467" s="7">
        <v>177</v>
      </c>
      <c r="G467" s="7">
        <v>708</v>
      </c>
    </row>
    <row r="468" spans="3:7" x14ac:dyDescent="0.25">
      <c r="C468" s="6" t="s">
        <v>48</v>
      </c>
      <c r="D468" s="6" t="s">
        <v>40</v>
      </c>
      <c r="E468" s="6">
        <v>5</v>
      </c>
      <c r="F468" s="6">
        <v>333</v>
      </c>
      <c r="G468" s="6">
        <v>1665</v>
      </c>
    </row>
    <row r="469" spans="3:7" x14ac:dyDescent="0.25">
      <c r="C469" s="7" t="s">
        <v>85</v>
      </c>
      <c r="D469" s="7" t="s">
        <v>40</v>
      </c>
      <c r="E469" s="7">
        <v>3</v>
      </c>
      <c r="F469" s="7">
        <v>233</v>
      </c>
      <c r="G469" s="7">
        <v>699</v>
      </c>
    </row>
    <row r="470" spans="3:7" x14ac:dyDescent="0.25">
      <c r="C470" s="6" t="s">
        <v>87</v>
      </c>
      <c r="D470" s="6" t="s">
        <v>37</v>
      </c>
      <c r="E470" s="6">
        <v>1</v>
      </c>
      <c r="F470" s="6">
        <v>194</v>
      </c>
      <c r="G470" s="6">
        <v>194</v>
      </c>
    </row>
    <row r="471" spans="3:7" x14ac:dyDescent="0.25">
      <c r="C471" s="7" t="s">
        <v>63</v>
      </c>
      <c r="D471" s="7" t="s">
        <v>14</v>
      </c>
      <c r="E471" s="7">
        <v>1</v>
      </c>
      <c r="F471" s="7">
        <v>343</v>
      </c>
      <c r="G471" s="7">
        <v>343</v>
      </c>
    </row>
    <row r="472" spans="3:7" x14ac:dyDescent="0.25">
      <c r="C472" s="6" t="s">
        <v>159</v>
      </c>
      <c r="D472" s="6" t="s">
        <v>32</v>
      </c>
      <c r="E472" s="6">
        <v>19</v>
      </c>
      <c r="F472" s="6">
        <v>366</v>
      </c>
      <c r="G472" s="6">
        <v>6954</v>
      </c>
    </row>
    <row r="473" spans="3:7" x14ac:dyDescent="0.25">
      <c r="C473" s="7" t="s">
        <v>77</v>
      </c>
      <c r="D473" s="7" t="s">
        <v>44</v>
      </c>
      <c r="E473" s="7">
        <v>3</v>
      </c>
      <c r="F473" s="7">
        <v>498</v>
      </c>
      <c r="G473" s="7">
        <v>1494</v>
      </c>
    </row>
    <row r="474" spans="3:7" x14ac:dyDescent="0.25">
      <c r="C474" s="6" t="s">
        <v>126</v>
      </c>
      <c r="D474" s="6" t="s">
        <v>27</v>
      </c>
      <c r="E474" s="6">
        <v>2</v>
      </c>
      <c r="F474" s="6">
        <v>229</v>
      </c>
      <c r="G474" s="6">
        <v>458</v>
      </c>
    </row>
    <row r="475" spans="3:7" x14ac:dyDescent="0.25">
      <c r="C475" s="7" t="s">
        <v>81</v>
      </c>
      <c r="D475" s="7" t="s">
        <v>46</v>
      </c>
      <c r="E475" s="7">
        <v>16</v>
      </c>
      <c r="F475" s="7">
        <v>424</v>
      </c>
      <c r="G475" s="7">
        <v>6784</v>
      </c>
    </row>
    <row r="476" spans="3:7" x14ac:dyDescent="0.25">
      <c r="C476" s="6" t="s">
        <v>90</v>
      </c>
      <c r="D476" s="6" t="s">
        <v>10</v>
      </c>
      <c r="E476" s="6">
        <v>1</v>
      </c>
      <c r="F476" s="6">
        <v>106</v>
      </c>
      <c r="G476" s="6">
        <v>106</v>
      </c>
    </row>
    <row r="477" spans="3:7" x14ac:dyDescent="0.25">
      <c r="C477" s="7" t="s">
        <v>77</v>
      </c>
      <c r="D477" s="7" t="s">
        <v>24</v>
      </c>
      <c r="E477" s="7">
        <v>2</v>
      </c>
      <c r="F477" s="7">
        <v>289</v>
      </c>
      <c r="G477" s="7">
        <v>578</v>
      </c>
    </row>
    <row r="478" spans="3:7" x14ac:dyDescent="0.25">
      <c r="C478" s="6" t="s">
        <v>48</v>
      </c>
      <c r="D478" s="6" t="s">
        <v>37</v>
      </c>
      <c r="E478" s="6">
        <v>1</v>
      </c>
      <c r="F478" s="6">
        <v>380</v>
      </c>
      <c r="G478" s="6">
        <v>380</v>
      </c>
    </row>
    <row r="479" spans="3:7" x14ac:dyDescent="0.25">
      <c r="C479" s="7" t="s">
        <v>48</v>
      </c>
      <c r="D479" s="7" t="s">
        <v>10</v>
      </c>
      <c r="E479" s="7">
        <v>2</v>
      </c>
      <c r="F479" s="7">
        <v>494</v>
      </c>
      <c r="G479" s="7">
        <v>988</v>
      </c>
    </row>
    <row r="480" spans="3:7" x14ac:dyDescent="0.25">
      <c r="C480" s="6" t="s">
        <v>56</v>
      </c>
      <c r="D480" s="6" t="s">
        <v>32</v>
      </c>
      <c r="E480" s="6">
        <v>2</v>
      </c>
      <c r="F480" s="6">
        <v>258</v>
      </c>
      <c r="G480" s="6">
        <v>516</v>
      </c>
    </row>
    <row r="481" spans="3:7" x14ac:dyDescent="0.25">
      <c r="C481" s="7" t="s">
        <v>61</v>
      </c>
      <c r="D481" s="7" t="s">
        <v>37</v>
      </c>
      <c r="E481" s="7">
        <v>3</v>
      </c>
      <c r="F481" s="7">
        <v>303</v>
      </c>
      <c r="G481" s="7">
        <v>909</v>
      </c>
    </row>
    <row r="482" spans="3:7" x14ac:dyDescent="0.25">
      <c r="C482" s="6" t="s">
        <v>67</v>
      </c>
      <c r="D482" s="6" t="s">
        <v>37</v>
      </c>
      <c r="E482" s="6">
        <v>3</v>
      </c>
      <c r="F482" s="6">
        <v>415</v>
      </c>
      <c r="G482" s="6">
        <v>1245</v>
      </c>
    </row>
    <row r="483" spans="3:7" x14ac:dyDescent="0.25">
      <c r="C483" s="7" t="s">
        <v>115</v>
      </c>
      <c r="D483" s="7" t="s">
        <v>29</v>
      </c>
      <c r="E483" s="7">
        <v>1</v>
      </c>
      <c r="F483" s="7">
        <v>169</v>
      </c>
      <c r="G483" s="7">
        <v>169</v>
      </c>
    </row>
    <row r="484" spans="3:7" x14ac:dyDescent="0.25">
      <c r="C484" s="6" t="s">
        <v>13</v>
      </c>
      <c r="D484" s="6" t="s">
        <v>32</v>
      </c>
      <c r="E484" s="6">
        <v>3</v>
      </c>
      <c r="F484" s="6">
        <v>257</v>
      </c>
      <c r="G484" s="6">
        <v>771</v>
      </c>
    </row>
    <row r="485" spans="3:7" x14ac:dyDescent="0.25">
      <c r="C485" s="7" t="s">
        <v>23</v>
      </c>
      <c r="D485" s="7" t="s">
        <v>24</v>
      </c>
      <c r="E485" s="7">
        <v>1</v>
      </c>
      <c r="F485" s="7">
        <v>397</v>
      </c>
      <c r="G485" s="7">
        <v>397</v>
      </c>
    </row>
    <row r="486" spans="3:7" x14ac:dyDescent="0.25">
      <c r="C486" s="6" t="s">
        <v>141</v>
      </c>
      <c r="D486" s="6" t="s">
        <v>27</v>
      </c>
      <c r="E486" s="6">
        <v>3</v>
      </c>
      <c r="F486" s="6">
        <v>468</v>
      </c>
      <c r="G486" s="6">
        <v>1404</v>
      </c>
    </row>
    <row r="487" spans="3:7" x14ac:dyDescent="0.25">
      <c r="C487" s="7" t="s">
        <v>56</v>
      </c>
      <c r="D487" s="7" t="s">
        <v>29</v>
      </c>
      <c r="E487" s="7">
        <v>1</v>
      </c>
      <c r="F487" s="7">
        <v>161</v>
      </c>
      <c r="G487" s="7">
        <v>161</v>
      </c>
    </row>
    <row r="488" spans="3:7" x14ac:dyDescent="0.25">
      <c r="C488" s="6" t="s">
        <v>98</v>
      </c>
      <c r="D488" s="6" t="s">
        <v>44</v>
      </c>
      <c r="E488" s="6">
        <v>2</v>
      </c>
      <c r="F488" s="6">
        <v>101</v>
      </c>
      <c r="G488" s="6">
        <v>202</v>
      </c>
    </row>
    <row r="489" spans="3:7" x14ac:dyDescent="0.25">
      <c r="C489" s="7" t="s">
        <v>13</v>
      </c>
      <c r="D489" s="7" t="s">
        <v>10</v>
      </c>
      <c r="E489" s="7">
        <v>3</v>
      </c>
      <c r="F489" s="7">
        <v>178</v>
      </c>
      <c r="G489" s="7">
        <v>534</v>
      </c>
    </row>
    <row r="490" spans="3:7" x14ac:dyDescent="0.25">
      <c r="C490" s="6" t="s">
        <v>134</v>
      </c>
      <c r="D490" s="6" t="s">
        <v>32</v>
      </c>
      <c r="E490" s="6">
        <v>3</v>
      </c>
      <c r="F490" s="6">
        <v>103</v>
      </c>
      <c r="G490" s="6">
        <v>309</v>
      </c>
    </row>
    <row r="491" spans="3:7" x14ac:dyDescent="0.25">
      <c r="C491" s="7" t="s">
        <v>39</v>
      </c>
      <c r="D491" s="7" t="s">
        <v>37</v>
      </c>
      <c r="E491" s="7">
        <v>2</v>
      </c>
      <c r="F491" s="7">
        <v>247</v>
      </c>
      <c r="G491" s="7">
        <v>494</v>
      </c>
    </row>
    <row r="492" spans="3:7" x14ac:dyDescent="0.25">
      <c r="C492" s="6" t="s">
        <v>42</v>
      </c>
      <c r="D492" s="6" t="s">
        <v>27</v>
      </c>
      <c r="E492" s="6">
        <v>1</v>
      </c>
      <c r="F492" s="6">
        <v>239</v>
      </c>
      <c r="G492" s="6">
        <v>239</v>
      </c>
    </row>
    <row r="493" spans="3:7" x14ac:dyDescent="0.25">
      <c r="C493" s="7" t="s">
        <v>61</v>
      </c>
      <c r="D493" s="7" t="s">
        <v>44</v>
      </c>
      <c r="E493" s="7">
        <v>1</v>
      </c>
      <c r="F493" s="7">
        <v>321</v>
      </c>
      <c r="G493" s="7">
        <v>321</v>
      </c>
    </row>
    <row r="494" spans="3:7" x14ac:dyDescent="0.25">
      <c r="C494" s="6" t="s">
        <v>63</v>
      </c>
      <c r="D494" s="6" t="s">
        <v>29</v>
      </c>
      <c r="E494" s="6">
        <v>2</v>
      </c>
      <c r="F494" s="6">
        <v>210</v>
      </c>
      <c r="G494" s="6">
        <v>420</v>
      </c>
    </row>
    <row r="495" spans="3:7" x14ac:dyDescent="0.25">
      <c r="C495" s="7" t="s">
        <v>50</v>
      </c>
      <c r="D495" s="7" t="s">
        <v>32</v>
      </c>
      <c r="E495" s="7">
        <v>3</v>
      </c>
      <c r="F495" s="7">
        <v>216</v>
      </c>
      <c r="G495" s="7">
        <v>648</v>
      </c>
    </row>
    <row r="496" spans="3:7" x14ac:dyDescent="0.25">
      <c r="C496" s="6" t="s">
        <v>137</v>
      </c>
      <c r="D496" s="6" t="s">
        <v>44</v>
      </c>
      <c r="E496" s="6">
        <v>21</v>
      </c>
      <c r="F496" s="6">
        <v>301</v>
      </c>
      <c r="G496" s="6">
        <v>6321</v>
      </c>
    </row>
    <row r="497" spans="3:7" x14ac:dyDescent="0.25">
      <c r="C497" s="7" t="s">
        <v>126</v>
      </c>
      <c r="D497" s="7" t="s">
        <v>37</v>
      </c>
      <c r="E497" s="7">
        <v>2</v>
      </c>
      <c r="F497" s="7">
        <v>120</v>
      </c>
      <c r="G497" s="7">
        <v>240</v>
      </c>
    </row>
    <row r="498" spans="3:7" x14ac:dyDescent="0.25">
      <c r="C498" s="6" t="s">
        <v>139</v>
      </c>
      <c r="D498" s="6" t="s">
        <v>44</v>
      </c>
      <c r="E498" s="6">
        <v>2</v>
      </c>
      <c r="F498" s="6">
        <v>250</v>
      </c>
      <c r="G498" s="6">
        <v>500</v>
      </c>
    </row>
    <row r="499" spans="3:7" x14ac:dyDescent="0.25">
      <c r="C499" s="7" t="s">
        <v>77</v>
      </c>
      <c r="D499" s="7" t="s">
        <v>27</v>
      </c>
      <c r="E499" s="7">
        <v>2</v>
      </c>
      <c r="F499" s="7">
        <v>188</v>
      </c>
      <c r="G499" s="7">
        <v>376</v>
      </c>
    </row>
    <row r="500" spans="3:7" x14ac:dyDescent="0.25">
      <c r="C500" s="6" t="s">
        <v>59</v>
      </c>
      <c r="D500" s="6" t="s">
        <v>29</v>
      </c>
      <c r="E500" s="6">
        <v>3</v>
      </c>
      <c r="F500" s="6">
        <v>471</v>
      </c>
      <c r="G500" s="6">
        <v>1413</v>
      </c>
    </row>
    <row r="501" spans="3:7" x14ac:dyDescent="0.25">
      <c r="C501" s="7" t="s">
        <v>112</v>
      </c>
      <c r="D501" s="7" t="s">
        <v>37</v>
      </c>
      <c r="E501" s="7">
        <v>15</v>
      </c>
      <c r="F501" s="7">
        <v>110</v>
      </c>
      <c r="G501" s="7">
        <v>1650</v>
      </c>
    </row>
    <row r="502" spans="3:7" x14ac:dyDescent="0.25">
      <c r="C502" s="6" t="s">
        <v>49</v>
      </c>
      <c r="D502" s="6" t="s">
        <v>44</v>
      </c>
      <c r="E502" s="6">
        <v>3</v>
      </c>
      <c r="F502" s="6">
        <v>189</v>
      </c>
      <c r="G502" s="6">
        <v>567</v>
      </c>
    </row>
    <row r="503" spans="3:7" x14ac:dyDescent="0.25">
      <c r="C503" s="7" t="s">
        <v>43</v>
      </c>
      <c r="D503" s="7" t="s">
        <v>29</v>
      </c>
      <c r="E503" s="7">
        <v>3</v>
      </c>
      <c r="F503" s="7">
        <v>277</v>
      </c>
      <c r="G503" s="7">
        <v>831</v>
      </c>
    </row>
    <row r="504" spans="3:7" x14ac:dyDescent="0.25">
      <c r="C504" s="6" t="s">
        <v>34</v>
      </c>
      <c r="D504" s="6" t="s">
        <v>37</v>
      </c>
      <c r="E504" s="6">
        <v>2</v>
      </c>
      <c r="F504" s="6">
        <v>463</v>
      </c>
      <c r="G504" s="6">
        <v>926</v>
      </c>
    </row>
    <row r="505" spans="3:7" x14ac:dyDescent="0.25">
      <c r="C505" s="7" t="s">
        <v>50</v>
      </c>
      <c r="D505" s="7" t="s">
        <v>14</v>
      </c>
      <c r="E505" s="7">
        <v>2</v>
      </c>
      <c r="F505" s="7">
        <v>230</v>
      </c>
      <c r="G505" s="7">
        <v>460</v>
      </c>
    </row>
    <row r="506" spans="3:7" x14ac:dyDescent="0.25">
      <c r="C506" s="6" t="s">
        <v>43</v>
      </c>
      <c r="D506" s="6" t="s">
        <v>46</v>
      </c>
      <c r="E506" s="6">
        <v>1</v>
      </c>
      <c r="F506" s="6">
        <v>332</v>
      </c>
      <c r="G506" s="6">
        <v>332</v>
      </c>
    </row>
    <row r="507" spans="3:7" x14ac:dyDescent="0.25">
      <c r="C507" s="7" t="s">
        <v>54</v>
      </c>
      <c r="D507" s="7" t="s">
        <v>40</v>
      </c>
      <c r="E507" s="7">
        <v>1</v>
      </c>
      <c r="F507" s="7">
        <v>309</v>
      </c>
      <c r="G507" s="7">
        <v>309</v>
      </c>
    </row>
    <row r="508" spans="3:7" x14ac:dyDescent="0.25">
      <c r="C508" s="6" t="s">
        <v>115</v>
      </c>
      <c r="D508" s="6" t="s">
        <v>29</v>
      </c>
      <c r="E508" s="6">
        <v>1</v>
      </c>
      <c r="F508" s="6">
        <v>323</v>
      </c>
      <c r="G508" s="6">
        <v>323</v>
      </c>
    </row>
    <row r="509" spans="3:7" x14ac:dyDescent="0.25">
      <c r="C509" s="7" t="s">
        <v>129</v>
      </c>
      <c r="D509" s="7" t="s">
        <v>14</v>
      </c>
      <c r="E509" s="7">
        <v>4</v>
      </c>
      <c r="F509" s="7">
        <v>370</v>
      </c>
      <c r="G509" s="7">
        <v>1480</v>
      </c>
    </row>
    <row r="510" spans="3:7" x14ac:dyDescent="0.25">
      <c r="C510" s="6" t="s">
        <v>31</v>
      </c>
      <c r="D510" s="6" t="s">
        <v>10</v>
      </c>
      <c r="E510" s="6">
        <v>6</v>
      </c>
      <c r="F510" s="6">
        <v>116</v>
      </c>
      <c r="G510" s="6">
        <v>696</v>
      </c>
    </row>
    <row r="511" spans="3:7" x14ac:dyDescent="0.25">
      <c r="C511" s="7" t="s">
        <v>91</v>
      </c>
      <c r="D511" s="7" t="s">
        <v>35</v>
      </c>
      <c r="E511" s="7">
        <v>2</v>
      </c>
      <c r="F511" s="7">
        <v>420</v>
      </c>
      <c r="G511" s="7">
        <v>840</v>
      </c>
    </row>
    <row r="512" spans="3:7" x14ac:dyDescent="0.25">
      <c r="C512" s="6" t="s">
        <v>137</v>
      </c>
      <c r="D512" s="6" t="s">
        <v>40</v>
      </c>
      <c r="E512" s="6">
        <v>2</v>
      </c>
      <c r="F512" s="6">
        <v>301</v>
      </c>
      <c r="G512" s="6">
        <v>602</v>
      </c>
    </row>
    <row r="513" spans="3:7" x14ac:dyDescent="0.25">
      <c r="C513" s="7" t="s">
        <v>112</v>
      </c>
      <c r="D513" s="7" t="s">
        <v>32</v>
      </c>
      <c r="E513" s="7">
        <v>3</v>
      </c>
      <c r="F513" s="7">
        <v>110</v>
      </c>
      <c r="G513" s="7">
        <v>330</v>
      </c>
    </row>
    <row r="514" spans="3:7" x14ac:dyDescent="0.25">
      <c r="C514" s="6" t="s">
        <v>17</v>
      </c>
      <c r="D514" s="6" t="s">
        <v>10</v>
      </c>
      <c r="E514" s="6">
        <v>2</v>
      </c>
      <c r="F514" s="6">
        <v>461</v>
      </c>
      <c r="G514" s="6">
        <v>922</v>
      </c>
    </row>
    <row r="515" spans="3:7" x14ac:dyDescent="0.25">
      <c r="C515" s="7" t="s">
        <v>126</v>
      </c>
      <c r="D515" s="7" t="s">
        <v>29</v>
      </c>
      <c r="E515" s="7">
        <v>3</v>
      </c>
      <c r="F515" s="7">
        <v>199</v>
      </c>
      <c r="G515" s="7">
        <v>597</v>
      </c>
    </row>
    <row r="516" spans="3:7" x14ac:dyDescent="0.25">
      <c r="C516" s="6" t="s">
        <v>117</v>
      </c>
      <c r="D516" s="6" t="s">
        <v>40</v>
      </c>
      <c r="E516" s="6">
        <v>2</v>
      </c>
      <c r="F516" s="6">
        <v>352</v>
      </c>
      <c r="G516" s="6">
        <v>704</v>
      </c>
    </row>
    <row r="517" spans="3:7" x14ac:dyDescent="0.25">
      <c r="C517" s="7" t="s">
        <v>31</v>
      </c>
      <c r="D517" s="7" t="s">
        <v>44</v>
      </c>
      <c r="E517" s="7">
        <v>3</v>
      </c>
      <c r="F517" s="7">
        <v>167</v>
      </c>
      <c r="G517" s="7">
        <v>501</v>
      </c>
    </row>
    <row r="518" spans="3:7" x14ac:dyDescent="0.25">
      <c r="C518" s="6" t="s">
        <v>52</v>
      </c>
      <c r="D518" s="6" t="s">
        <v>24</v>
      </c>
      <c r="E518" s="6">
        <v>2</v>
      </c>
      <c r="F518" s="6">
        <v>238</v>
      </c>
      <c r="G518" s="6">
        <v>476</v>
      </c>
    </row>
    <row r="519" spans="3:7" x14ac:dyDescent="0.25">
      <c r="C519" s="7" t="s">
        <v>117</v>
      </c>
      <c r="D519" s="7" t="s">
        <v>27</v>
      </c>
      <c r="E519" s="7">
        <v>14</v>
      </c>
      <c r="F519" s="7">
        <v>444</v>
      </c>
      <c r="G519" s="7">
        <v>6216</v>
      </c>
    </row>
    <row r="520" spans="3:7" x14ac:dyDescent="0.25">
      <c r="C520" s="6" t="s">
        <v>105</v>
      </c>
      <c r="D520" s="6" t="s">
        <v>35</v>
      </c>
      <c r="E520" s="6">
        <v>2</v>
      </c>
      <c r="F520" s="6">
        <v>481</v>
      </c>
      <c r="G520" s="6">
        <v>962</v>
      </c>
    </row>
    <row r="521" spans="3:7" x14ac:dyDescent="0.25">
      <c r="C521" s="7" t="s">
        <v>71</v>
      </c>
      <c r="D521" s="7" t="s">
        <v>44</v>
      </c>
      <c r="E521" s="7">
        <v>3</v>
      </c>
      <c r="F521" s="7">
        <v>301</v>
      </c>
      <c r="G521" s="7">
        <v>903</v>
      </c>
    </row>
    <row r="522" spans="3:7" x14ac:dyDescent="0.25">
      <c r="C522" s="6" t="s">
        <v>63</v>
      </c>
      <c r="D522" s="6" t="s">
        <v>46</v>
      </c>
      <c r="E522" s="6">
        <v>2</v>
      </c>
      <c r="F522" s="6">
        <v>243</v>
      </c>
      <c r="G522" s="6">
        <v>486</v>
      </c>
    </row>
    <row r="523" spans="3:7" x14ac:dyDescent="0.25">
      <c r="C523" s="7" t="s">
        <v>77</v>
      </c>
      <c r="D523" s="7" t="s">
        <v>14</v>
      </c>
      <c r="E523" s="7">
        <v>2</v>
      </c>
      <c r="F523" s="7">
        <v>314</v>
      </c>
      <c r="G523" s="7">
        <v>628</v>
      </c>
    </row>
    <row r="524" spans="3:7" x14ac:dyDescent="0.25">
      <c r="C524" s="6" t="s">
        <v>49</v>
      </c>
      <c r="D524" s="6" t="s">
        <v>44</v>
      </c>
      <c r="E524" s="6">
        <v>3</v>
      </c>
      <c r="F524" s="6">
        <v>277</v>
      </c>
      <c r="G524" s="6">
        <v>831</v>
      </c>
    </row>
    <row r="525" spans="3:7" x14ac:dyDescent="0.25">
      <c r="C525" s="7" t="s">
        <v>63</v>
      </c>
      <c r="D525" s="7" t="s">
        <v>37</v>
      </c>
      <c r="E525" s="7">
        <v>1</v>
      </c>
      <c r="F525" s="7">
        <v>164</v>
      </c>
      <c r="G525" s="7">
        <v>164</v>
      </c>
    </row>
    <row r="526" spans="3:7" x14ac:dyDescent="0.25">
      <c r="C526" s="6" t="s">
        <v>63</v>
      </c>
      <c r="D526" s="6" t="s">
        <v>27</v>
      </c>
      <c r="E526" s="6">
        <v>1</v>
      </c>
      <c r="F526" s="6">
        <v>208</v>
      </c>
      <c r="G526" s="6">
        <v>208</v>
      </c>
    </row>
    <row r="527" spans="3:7" x14ac:dyDescent="0.25">
      <c r="C527" s="7" t="s">
        <v>137</v>
      </c>
      <c r="D527" s="7" t="s">
        <v>10</v>
      </c>
      <c r="E527" s="7">
        <v>1</v>
      </c>
      <c r="F527" s="7">
        <v>162</v>
      </c>
      <c r="G527" s="7">
        <v>162</v>
      </c>
    </row>
    <row r="528" spans="3:7" x14ac:dyDescent="0.25">
      <c r="C528" s="6" t="s">
        <v>141</v>
      </c>
      <c r="D528" s="6" t="s">
        <v>37</v>
      </c>
      <c r="E528" s="6">
        <v>3</v>
      </c>
      <c r="F528" s="6">
        <v>196</v>
      </c>
      <c r="G528" s="6">
        <v>588</v>
      </c>
    </row>
    <row r="529" spans="3:7" x14ac:dyDescent="0.25">
      <c r="C529" s="7" t="s">
        <v>94</v>
      </c>
      <c r="D529" s="7" t="s">
        <v>44</v>
      </c>
      <c r="E529" s="7">
        <v>14</v>
      </c>
      <c r="F529" s="7">
        <v>285</v>
      </c>
      <c r="G529" s="7">
        <v>3990</v>
      </c>
    </row>
    <row r="530" spans="3:7" x14ac:dyDescent="0.25">
      <c r="C530" s="6" t="s">
        <v>39</v>
      </c>
      <c r="D530" s="6" t="s">
        <v>44</v>
      </c>
      <c r="E530" s="6">
        <v>2</v>
      </c>
      <c r="F530" s="6">
        <v>113</v>
      </c>
      <c r="G530" s="6">
        <v>226</v>
      </c>
    </row>
    <row r="531" spans="3:7" x14ac:dyDescent="0.25">
      <c r="C531" s="7" t="s">
        <v>115</v>
      </c>
      <c r="D531" s="7" t="s">
        <v>37</v>
      </c>
      <c r="E531" s="7">
        <v>3</v>
      </c>
      <c r="F531" s="7">
        <v>107</v>
      </c>
      <c r="G531" s="7">
        <v>321</v>
      </c>
    </row>
    <row r="532" spans="3:7" x14ac:dyDescent="0.25">
      <c r="C532" s="6" t="s">
        <v>105</v>
      </c>
      <c r="D532" s="6" t="s">
        <v>40</v>
      </c>
      <c r="E532" s="6">
        <v>2</v>
      </c>
      <c r="F532" s="6">
        <v>407</v>
      </c>
      <c r="G532" s="6">
        <v>814</v>
      </c>
    </row>
    <row r="533" spans="3:7" x14ac:dyDescent="0.25">
      <c r="C533" s="7" t="s">
        <v>34</v>
      </c>
      <c r="D533" s="7" t="s">
        <v>46</v>
      </c>
      <c r="E533" s="7">
        <v>1</v>
      </c>
      <c r="F533" s="7">
        <v>447</v>
      </c>
      <c r="G533" s="7">
        <v>447</v>
      </c>
    </row>
    <row r="534" spans="3:7" x14ac:dyDescent="0.25">
      <c r="C534" s="6" t="s">
        <v>71</v>
      </c>
      <c r="D534" s="6" t="s">
        <v>27</v>
      </c>
      <c r="E534" s="6">
        <v>1</v>
      </c>
      <c r="F534" s="6">
        <v>121</v>
      </c>
      <c r="G534" s="6">
        <v>121</v>
      </c>
    </row>
    <row r="535" spans="3:7" x14ac:dyDescent="0.25">
      <c r="C535" s="7" t="s">
        <v>100</v>
      </c>
      <c r="D535" s="7" t="s">
        <v>32</v>
      </c>
      <c r="E535" s="7">
        <v>1</v>
      </c>
      <c r="F535" s="7">
        <v>459</v>
      </c>
      <c r="G535" s="7">
        <v>459</v>
      </c>
    </row>
    <row r="536" spans="3:7" x14ac:dyDescent="0.25">
      <c r="C536" s="6" t="s">
        <v>124</v>
      </c>
      <c r="D536" s="6" t="s">
        <v>32</v>
      </c>
      <c r="E536" s="6">
        <v>1</v>
      </c>
      <c r="F536" s="6">
        <v>287</v>
      </c>
      <c r="G536" s="6">
        <v>287</v>
      </c>
    </row>
    <row r="537" spans="3:7" x14ac:dyDescent="0.25">
      <c r="C537" s="7" t="s">
        <v>42</v>
      </c>
      <c r="D537" s="7" t="s">
        <v>24</v>
      </c>
      <c r="E537" s="7">
        <v>3</v>
      </c>
      <c r="F537" s="7">
        <v>368</v>
      </c>
      <c r="G537" s="7">
        <v>1104</v>
      </c>
    </row>
    <row r="538" spans="3:7" x14ac:dyDescent="0.25">
      <c r="C538" s="6" t="s">
        <v>63</v>
      </c>
      <c r="D538" s="6" t="s">
        <v>27</v>
      </c>
      <c r="E538" s="6">
        <v>3</v>
      </c>
      <c r="F538" s="6">
        <v>106</v>
      </c>
      <c r="G538" s="6">
        <v>318</v>
      </c>
    </row>
    <row r="539" spans="3:7" x14ac:dyDescent="0.25">
      <c r="C539" s="7" t="s">
        <v>150</v>
      </c>
      <c r="D539" s="7" t="s">
        <v>32</v>
      </c>
      <c r="E539" s="7">
        <v>2</v>
      </c>
      <c r="F539" s="7">
        <v>497</v>
      </c>
      <c r="G539" s="7">
        <v>994</v>
      </c>
    </row>
    <row r="540" spans="3:7" x14ac:dyDescent="0.25">
      <c r="C540" s="6" t="s">
        <v>99</v>
      </c>
      <c r="D540" s="6" t="s">
        <v>29</v>
      </c>
      <c r="E540" s="6">
        <v>19</v>
      </c>
      <c r="F540" s="6">
        <v>337</v>
      </c>
      <c r="G540" s="6">
        <v>6403</v>
      </c>
    </row>
    <row r="541" spans="3:7" x14ac:dyDescent="0.25">
      <c r="C541" s="7" t="s">
        <v>100</v>
      </c>
      <c r="D541" s="7" t="s">
        <v>46</v>
      </c>
      <c r="E541" s="7">
        <v>3</v>
      </c>
      <c r="F541" s="7">
        <v>206</v>
      </c>
      <c r="G541" s="7">
        <v>618</v>
      </c>
    </row>
    <row r="542" spans="3:7" x14ac:dyDescent="0.25">
      <c r="C542" s="6" t="s">
        <v>77</v>
      </c>
      <c r="D542" s="6" t="s">
        <v>46</v>
      </c>
      <c r="E542" s="6">
        <v>2</v>
      </c>
      <c r="F542" s="6">
        <v>286</v>
      </c>
      <c r="G542" s="6">
        <v>572</v>
      </c>
    </row>
    <row r="543" spans="3:7" x14ac:dyDescent="0.25">
      <c r="C543" s="7" t="s">
        <v>76</v>
      </c>
      <c r="D543" s="7" t="s">
        <v>40</v>
      </c>
      <c r="E543" s="7">
        <v>3</v>
      </c>
      <c r="F543" s="7">
        <v>357</v>
      </c>
      <c r="G543" s="7">
        <v>1071</v>
      </c>
    </row>
    <row r="544" spans="3:7" x14ac:dyDescent="0.25">
      <c r="C544" s="6" t="s">
        <v>63</v>
      </c>
      <c r="D544" s="6" t="s">
        <v>46</v>
      </c>
      <c r="E544" s="6">
        <v>1</v>
      </c>
      <c r="F544" s="6">
        <v>163</v>
      </c>
      <c r="G544" s="6">
        <v>163</v>
      </c>
    </row>
    <row r="545" spans="3:7" x14ac:dyDescent="0.25">
      <c r="C545" s="7" t="s">
        <v>48</v>
      </c>
      <c r="D545" s="7" t="s">
        <v>37</v>
      </c>
      <c r="E545" s="7">
        <v>4</v>
      </c>
      <c r="F545" s="7">
        <v>469</v>
      </c>
      <c r="G545" s="7">
        <v>1876</v>
      </c>
    </row>
    <row r="546" spans="3:7" x14ac:dyDescent="0.25">
      <c r="C546" s="6" t="s">
        <v>162</v>
      </c>
      <c r="D546" s="6" t="s">
        <v>40</v>
      </c>
      <c r="E546" s="6">
        <v>1</v>
      </c>
      <c r="F546" s="6">
        <v>287</v>
      </c>
      <c r="G546" s="6">
        <v>287</v>
      </c>
    </row>
    <row r="547" spans="3:7" x14ac:dyDescent="0.25">
      <c r="C547" s="7" t="s">
        <v>92</v>
      </c>
      <c r="D547" s="7" t="s">
        <v>24</v>
      </c>
      <c r="E547" s="7">
        <v>1</v>
      </c>
      <c r="F547" s="7">
        <v>299</v>
      </c>
      <c r="G547" s="7">
        <v>299</v>
      </c>
    </row>
    <row r="548" spans="3:7" x14ac:dyDescent="0.25">
      <c r="C548" s="6" t="s">
        <v>147</v>
      </c>
      <c r="D548" s="6" t="s">
        <v>37</v>
      </c>
      <c r="E548" s="6">
        <v>19</v>
      </c>
      <c r="F548" s="6">
        <v>329</v>
      </c>
      <c r="G548" s="6">
        <v>6251</v>
      </c>
    </row>
    <row r="549" spans="3:7" x14ac:dyDescent="0.25">
      <c r="C549" s="7" t="s">
        <v>181</v>
      </c>
      <c r="D549" s="7" t="s">
        <v>32</v>
      </c>
      <c r="E549" s="7">
        <v>2</v>
      </c>
      <c r="F549" s="7">
        <v>266</v>
      </c>
      <c r="G549" s="7">
        <v>532</v>
      </c>
    </row>
    <row r="550" spans="3:7" x14ac:dyDescent="0.25">
      <c r="C550" s="6" t="s">
        <v>99</v>
      </c>
      <c r="D550" s="6" t="s">
        <v>32</v>
      </c>
      <c r="E550" s="6">
        <v>3</v>
      </c>
      <c r="F550" s="6">
        <v>434</v>
      </c>
      <c r="G550" s="6">
        <v>1302</v>
      </c>
    </row>
    <row r="551" spans="3:7" x14ac:dyDescent="0.25">
      <c r="C551" s="7" t="s">
        <v>159</v>
      </c>
      <c r="D551" s="7" t="s">
        <v>44</v>
      </c>
      <c r="E551" s="7">
        <v>1</v>
      </c>
      <c r="F551" s="7">
        <v>448</v>
      </c>
      <c r="G551" s="7">
        <v>448</v>
      </c>
    </row>
    <row r="552" spans="3:7" x14ac:dyDescent="0.25">
      <c r="C552" s="6" t="s">
        <v>59</v>
      </c>
      <c r="D552" s="6" t="s">
        <v>40</v>
      </c>
      <c r="E552" s="6">
        <v>3</v>
      </c>
      <c r="F552" s="6">
        <v>250</v>
      </c>
      <c r="G552" s="6">
        <v>750</v>
      </c>
    </row>
    <row r="553" spans="3:7" x14ac:dyDescent="0.25">
      <c r="C553" s="7" t="s">
        <v>63</v>
      </c>
      <c r="D553" s="7" t="s">
        <v>40</v>
      </c>
      <c r="E553" s="7">
        <v>3</v>
      </c>
      <c r="F553" s="7">
        <v>405</v>
      </c>
      <c r="G553" s="7">
        <v>1215</v>
      </c>
    </row>
    <row r="554" spans="3:7" x14ac:dyDescent="0.25">
      <c r="C554" s="6" t="s">
        <v>59</v>
      </c>
      <c r="D554" s="6" t="s">
        <v>40</v>
      </c>
      <c r="E554" s="6">
        <v>2</v>
      </c>
      <c r="F554" s="6">
        <v>197</v>
      </c>
      <c r="G554" s="6">
        <v>394</v>
      </c>
    </row>
    <row r="555" spans="3:7" x14ac:dyDescent="0.25">
      <c r="C555" s="7" t="s">
        <v>55</v>
      </c>
      <c r="D555" s="7" t="s">
        <v>35</v>
      </c>
      <c r="E555" s="7">
        <v>3</v>
      </c>
      <c r="F555" s="7">
        <v>367</v>
      </c>
      <c r="G555" s="7">
        <v>1101</v>
      </c>
    </row>
    <row r="556" spans="3:7" x14ac:dyDescent="0.25">
      <c r="C556" s="6" t="s">
        <v>83</v>
      </c>
      <c r="D556" s="6" t="s">
        <v>32</v>
      </c>
      <c r="E556" s="6">
        <v>1</v>
      </c>
      <c r="F556" s="6">
        <v>261</v>
      </c>
      <c r="G556" s="6">
        <v>261</v>
      </c>
    </row>
    <row r="557" spans="3:7" x14ac:dyDescent="0.25">
      <c r="C557" s="7" t="s">
        <v>139</v>
      </c>
      <c r="D557" s="7" t="s">
        <v>46</v>
      </c>
      <c r="E557" s="7">
        <v>1</v>
      </c>
      <c r="F557" s="7">
        <v>173</v>
      </c>
      <c r="G557" s="7">
        <v>173</v>
      </c>
    </row>
    <row r="558" spans="3:7" x14ac:dyDescent="0.25">
      <c r="C558" s="6" t="s">
        <v>55</v>
      </c>
      <c r="D558" s="6" t="s">
        <v>37</v>
      </c>
      <c r="E558" s="6">
        <v>1</v>
      </c>
      <c r="F558" s="6">
        <v>103</v>
      </c>
      <c r="G558" s="6">
        <v>103</v>
      </c>
    </row>
    <row r="559" spans="3:7" x14ac:dyDescent="0.25">
      <c r="C559" s="7" t="s">
        <v>184</v>
      </c>
      <c r="D559" s="7" t="s">
        <v>27</v>
      </c>
      <c r="E559" s="7">
        <v>2</v>
      </c>
      <c r="F559" s="7">
        <v>491</v>
      </c>
      <c r="G559" s="7">
        <v>982</v>
      </c>
    </row>
    <row r="560" spans="3:7" x14ac:dyDescent="0.25">
      <c r="C560" s="6" t="s">
        <v>61</v>
      </c>
      <c r="D560" s="6" t="s">
        <v>40</v>
      </c>
      <c r="E560" s="6">
        <v>2</v>
      </c>
      <c r="F560" s="6">
        <v>273</v>
      </c>
      <c r="G560" s="6">
        <v>546</v>
      </c>
    </row>
    <row r="561" spans="3:7" x14ac:dyDescent="0.25">
      <c r="C561" s="7" t="s">
        <v>83</v>
      </c>
      <c r="D561" s="7" t="s">
        <v>37</v>
      </c>
      <c r="E561" s="7">
        <v>1</v>
      </c>
      <c r="F561" s="7">
        <v>227</v>
      </c>
      <c r="G561" s="7">
        <v>227</v>
      </c>
    </row>
    <row r="562" spans="3:7" x14ac:dyDescent="0.25">
      <c r="C562" s="6" t="s">
        <v>42</v>
      </c>
      <c r="D562" s="6" t="s">
        <v>46</v>
      </c>
      <c r="E562" s="6">
        <v>4</v>
      </c>
      <c r="F562" s="6">
        <v>458</v>
      </c>
      <c r="G562" s="6">
        <v>1832</v>
      </c>
    </row>
    <row r="563" spans="3:7" x14ac:dyDescent="0.25">
      <c r="C563" s="7" t="s">
        <v>59</v>
      </c>
      <c r="D563" s="7" t="s">
        <v>24</v>
      </c>
      <c r="E563" s="7">
        <v>2</v>
      </c>
      <c r="F563" s="7">
        <v>319</v>
      </c>
      <c r="G563" s="7">
        <v>638</v>
      </c>
    </row>
    <row r="564" spans="3:7" x14ac:dyDescent="0.25">
      <c r="C564" s="6" t="s">
        <v>17</v>
      </c>
      <c r="D564" s="6" t="s">
        <v>24</v>
      </c>
      <c r="E564" s="6">
        <v>1</v>
      </c>
      <c r="F564" s="6">
        <v>459</v>
      </c>
      <c r="G564" s="6">
        <v>459</v>
      </c>
    </row>
    <row r="565" spans="3:7" x14ac:dyDescent="0.25">
      <c r="C565" s="7" t="s">
        <v>83</v>
      </c>
      <c r="D565" s="7" t="s">
        <v>37</v>
      </c>
      <c r="E565" s="7">
        <v>2</v>
      </c>
      <c r="F565" s="7">
        <v>482</v>
      </c>
      <c r="G565" s="7">
        <v>964</v>
      </c>
    </row>
    <row r="566" spans="3:7" x14ac:dyDescent="0.25">
      <c r="C566" s="6" t="s">
        <v>124</v>
      </c>
      <c r="D566" s="6" t="s">
        <v>27</v>
      </c>
      <c r="E566" s="6">
        <v>3</v>
      </c>
      <c r="F566" s="6">
        <v>178</v>
      </c>
      <c r="G566" s="6">
        <v>534</v>
      </c>
    </row>
    <row r="567" spans="3:7" x14ac:dyDescent="0.25">
      <c r="C567" s="7" t="s">
        <v>94</v>
      </c>
      <c r="D567" s="7" t="s">
        <v>46</v>
      </c>
      <c r="E567" s="7">
        <v>3</v>
      </c>
      <c r="F567" s="7">
        <v>179</v>
      </c>
      <c r="G567" s="7">
        <v>537</v>
      </c>
    </row>
    <row r="568" spans="3:7" x14ac:dyDescent="0.25">
      <c r="C568" s="6" t="s">
        <v>20</v>
      </c>
      <c r="D568" s="6" t="s">
        <v>24</v>
      </c>
      <c r="E568" s="6">
        <v>3</v>
      </c>
      <c r="F568" s="6">
        <v>255</v>
      </c>
      <c r="G568" s="6">
        <v>765</v>
      </c>
    </row>
    <row r="569" spans="3:7" x14ac:dyDescent="0.25">
      <c r="C569" s="7" t="s">
        <v>55</v>
      </c>
      <c r="D569" s="7" t="s">
        <v>24</v>
      </c>
      <c r="E569" s="7">
        <v>14</v>
      </c>
      <c r="F569" s="7">
        <v>417</v>
      </c>
      <c r="G569" s="7">
        <v>5838</v>
      </c>
    </row>
    <row r="570" spans="3:7" x14ac:dyDescent="0.25">
      <c r="C570" s="6" t="s">
        <v>124</v>
      </c>
      <c r="D570" s="6" t="s">
        <v>10</v>
      </c>
      <c r="E570" s="6">
        <v>3</v>
      </c>
      <c r="F570" s="6">
        <v>425</v>
      </c>
      <c r="G570" s="6">
        <v>1275</v>
      </c>
    </row>
    <row r="571" spans="3:7" x14ac:dyDescent="0.25">
      <c r="C571" s="7" t="s">
        <v>63</v>
      </c>
      <c r="D571" s="7" t="s">
        <v>27</v>
      </c>
      <c r="E571" s="7">
        <v>1</v>
      </c>
      <c r="F571" s="7">
        <v>249</v>
      </c>
      <c r="G571" s="7">
        <v>249</v>
      </c>
    </row>
    <row r="572" spans="3:7" x14ac:dyDescent="0.25">
      <c r="C572" s="6" t="s">
        <v>9</v>
      </c>
      <c r="D572" s="6" t="s">
        <v>27</v>
      </c>
      <c r="E572" s="6">
        <v>2</v>
      </c>
      <c r="F572" s="6">
        <v>295</v>
      </c>
      <c r="G572" s="6">
        <v>590</v>
      </c>
    </row>
    <row r="573" spans="3:7" x14ac:dyDescent="0.25">
      <c r="C573" s="7" t="s">
        <v>13</v>
      </c>
      <c r="D573" s="7" t="s">
        <v>46</v>
      </c>
      <c r="E573" s="7">
        <v>3</v>
      </c>
      <c r="F573" s="7">
        <v>369</v>
      </c>
      <c r="G573" s="7">
        <v>1107</v>
      </c>
    </row>
    <row r="574" spans="3:7" x14ac:dyDescent="0.25">
      <c r="C574" s="6" t="s">
        <v>112</v>
      </c>
      <c r="D574" s="6" t="s">
        <v>37</v>
      </c>
      <c r="E574" s="6">
        <v>2</v>
      </c>
      <c r="F574" s="6">
        <v>147</v>
      </c>
      <c r="G574" s="6">
        <v>294</v>
      </c>
    </row>
    <row r="575" spans="3:7" x14ac:dyDescent="0.25">
      <c r="C575" s="7" t="s">
        <v>71</v>
      </c>
      <c r="D575" s="7" t="s">
        <v>27</v>
      </c>
      <c r="E575" s="7">
        <v>3</v>
      </c>
      <c r="F575" s="7">
        <v>195</v>
      </c>
      <c r="G575" s="7">
        <v>585</v>
      </c>
    </row>
    <row r="576" spans="3:7" x14ac:dyDescent="0.25">
      <c r="C576" s="6" t="s">
        <v>80</v>
      </c>
      <c r="D576" s="6" t="s">
        <v>32</v>
      </c>
      <c r="E576" s="6">
        <v>3</v>
      </c>
      <c r="F576" s="6">
        <v>412</v>
      </c>
      <c r="G576" s="6">
        <v>1236</v>
      </c>
    </row>
    <row r="577" spans="3:7" x14ac:dyDescent="0.25">
      <c r="C577" s="7" t="s">
        <v>66</v>
      </c>
      <c r="D577" s="7" t="s">
        <v>46</v>
      </c>
      <c r="E577" s="7">
        <v>3</v>
      </c>
      <c r="F577" s="7">
        <v>144</v>
      </c>
      <c r="G577" s="7">
        <v>432</v>
      </c>
    </row>
    <row r="578" spans="3:7" x14ac:dyDescent="0.25">
      <c r="C578" s="6" t="s">
        <v>77</v>
      </c>
      <c r="D578" s="6" t="s">
        <v>40</v>
      </c>
      <c r="E578" s="6">
        <v>2</v>
      </c>
      <c r="F578" s="6">
        <v>137</v>
      </c>
      <c r="G578" s="6">
        <v>274</v>
      </c>
    </row>
    <row r="579" spans="3:7" x14ac:dyDescent="0.25">
      <c r="C579" s="7" t="s">
        <v>55</v>
      </c>
      <c r="D579" s="7" t="s">
        <v>29</v>
      </c>
      <c r="E579" s="7">
        <v>11</v>
      </c>
      <c r="F579" s="7">
        <v>451</v>
      </c>
      <c r="G579" s="7">
        <v>4961</v>
      </c>
    </row>
    <row r="580" spans="3:7" x14ac:dyDescent="0.25">
      <c r="C580" s="6" t="s">
        <v>134</v>
      </c>
      <c r="D580" s="6" t="s">
        <v>10</v>
      </c>
      <c r="E580" s="6">
        <v>3</v>
      </c>
      <c r="F580" s="6">
        <v>225</v>
      </c>
      <c r="G580" s="6">
        <v>675</v>
      </c>
    </row>
    <row r="581" spans="3:7" x14ac:dyDescent="0.25">
      <c r="C581" s="7" t="s">
        <v>99</v>
      </c>
      <c r="D581" s="7" t="s">
        <v>37</v>
      </c>
      <c r="E581" s="7">
        <v>1</v>
      </c>
      <c r="F581" s="7">
        <v>342</v>
      </c>
      <c r="G581" s="7">
        <v>342</v>
      </c>
    </row>
    <row r="582" spans="3:7" x14ac:dyDescent="0.25">
      <c r="C582" s="6" t="s">
        <v>96</v>
      </c>
      <c r="D582" s="6" t="s">
        <v>37</v>
      </c>
      <c r="E582" s="6">
        <v>1</v>
      </c>
      <c r="F582" s="6">
        <v>347</v>
      </c>
      <c r="G582" s="6">
        <v>347</v>
      </c>
    </row>
    <row r="583" spans="3:7" x14ac:dyDescent="0.25">
      <c r="C583" s="7" t="s">
        <v>99</v>
      </c>
      <c r="D583" s="7" t="s">
        <v>37</v>
      </c>
      <c r="E583" s="7">
        <v>3</v>
      </c>
      <c r="F583" s="7">
        <v>489</v>
      </c>
      <c r="G583" s="7">
        <v>1467</v>
      </c>
    </row>
    <row r="584" spans="3:7" x14ac:dyDescent="0.25">
      <c r="C584" s="6" t="s">
        <v>126</v>
      </c>
      <c r="D584" s="6" t="s">
        <v>37</v>
      </c>
      <c r="E584" s="6">
        <v>12</v>
      </c>
      <c r="F584" s="6">
        <v>201</v>
      </c>
      <c r="G584" s="6">
        <v>2412</v>
      </c>
    </row>
    <row r="585" spans="3:7" x14ac:dyDescent="0.25">
      <c r="C585" s="7" t="s">
        <v>134</v>
      </c>
      <c r="D585" s="7" t="s">
        <v>10</v>
      </c>
      <c r="E585" s="7">
        <v>2</v>
      </c>
      <c r="F585" s="7">
        <v>481</v>
      </c>
      <c r="G585" s="7">
        <v>962</v>
      </c>
    </row>
    <row r="586" spans="3:7" x14ac:dyDescent="0.25">
      <c r="C586" s="6" t="s">
        <v>67</v>
      </c>
      <c r="D586" s="6" t="s">
        <v>27</v>
      </c>
      <c r="E586" s="6">
        <v>2</v>
      </c>
      <c r="F586" s="6">
        <v>169</v>
      </c>
      <c r="G586" s="6">
        <v>338</v>
      </c>
    </row>
    <row r="587" spans="3:7" x14ac:dyDescent="0.25">
      <c r="C587" s="7" t="s">
        <v>181</v>
      </c>
      <c r="D587" s="7" t="s">
        <v>29</v>
      </c>
      <c r="E587" s="7">
        <v>3</v>
      </c>
      <c r="F587" s="7">
        <v>129</v>
      </c>
      <c r="G587" s="7">
        <v>387</v>
      </c>
    </row>
    <row r="588" spans="3:7" x14ac:dyDescent="0.25">
      <c r="C588" s="6" t="s">
        <v>43</v>
      </c>
      <c r="D588" s="6" t="s">
        <v>40</v>
      </c>
      <c r="E588" s="6">
        <v>1</v>
      </c>
      <c r="F588" s="6">
        <v>112</v>
      </c>
      <c r="G588" s="6">
        <v>112</v>
      </c>
    </row>
    <row r="589" spans="3:7" x14ac:dyDescent="0.25">
      <c r="C589" s="7" t="s">
        <v>61</v>
      </c>
      <c r="D589" s="7" t="s">
        <v>44</v>
      </c>
      <c r="E589" s="7">
        <v>2</v>
      </c>
      <c r="F589" s="7">
        <v>219</v>
      </c>
      <c r="G589" s="7">
        <v>438</v>
      </c>
    </row>
    <row r="590" spans="3:7" x14ac:dyDescent="0.25">
      <c r="C590" s="6" t="s">
        <v>9</v>
      </c>
      <c r="D590" s="6" t="s">
        <v>44</v>
      </c>
      <c r="E590" s="6">
        <v>1</v>
      </c>
      <c r="F590" s="6">
        <v>465</v>
      </c>
      <c r="G590" s="6">
        <v>465</v>
      </c>
    </row>
    <row r="591" spans="3:7" x14ac:dyDescent="0.25">
      <c r="C591" s="7" t="s">
        <v>109</v>
      </c>
      <c r="D591" s="7" t="s">
        <v>44</v>
      </c>
      <c r="E591" s="7">
        <v>2</v>
      </c>
      <c r="F591" s="7">
        <v>482</v>
      </c>
      <c r="G591" s="7">
        <v>964</v>
      </c>
    </row>
    <row r="592" spans="3:7" x14ac:dyDescent="0.25">
      <c r="C592" s="6" t="s">
        <v>128</v>
      </c>
      <c r="D592" s="6" t="s">
        <v>37</v>
      </c>
      <c r="E592" s="6">
        <v>3</v>
      </c>
      <c r="F592" s="6">
        <v>238</v>
      </c>
      <c r="G592" s="6">
        <v>714</v>
      </c>
    </row>
    <row r="593" spans="3:7" x14ac:dyDescent="0.25">
      <c r="C593" s="7" t="s">
        <v>72</v>
      </c>
      <c r="D593" s="7" t="s">
        <v>37</v>
      </c>
      <c r="E593" s="7">
        <v>2</v>
      </c>
      <c r="F593" s="7">
        <v>370</v>
      </c>
      <c r="G593" s="7">
        <v>740</v>
      </c>
    </row>
    <row r="594" spans="3:7" x14ac:dyDescent="0.25">
      <c r="C594" s="6" t="s">
        <v>184</v>
      </c>
      <c r="D594" s="6" t="s">
        <v>37</v>
      </c>
      <c r="E594" s="6">
        <v>2</v>
      </c>
      <c r="F594" s="6">
        <v>181</v>
      </c>
      <c r="G594" s="6">
        <v>362</v>
      </c>
    </row>
    <row r="595" spans="3:7" x14ac:dyDescent="0.25">
      <c r="C595" s="7" t="s">
        <v>74</v>
      </c>
      <c r="D595" s="7" t="s">
        <v>29</v>
      </c>
      <c r="E595" s="7">
        <v>1</v>
      </c>
      <c r="F595" s="7">
        <v>101</v>
      </c>
      <c r="G595" s="7">
        <v>101</v>
      </c>
    </row>
    <row r="596" spans="3:7" x14ac:dyDescent="0.25">
      <c r="C596" s="6" t="s">
        <v>150</v>
      </c>
      <c r="D596" s="6" t="s">
        <v>32</v>
      </c>
      <c r="E596" s="6">
        <v>14</v>
      </c>
      <c r="F596" s="6">
        <v>499</v>
      </c>
      <c r="G596" s="6">
        <v>6986</v>
      </c>
    </row>
    <row r="597" spans="3:7" x14ac:dyDescent="0.25">
      <c r="C597" s="7" t="s">
        <v>99</v>
      </c>
      <c r="D597" s="7" t="s">
        <v>37</v>
      </c>
      <c r="E597" s="7">
        <v>4</v>
      </c>
      <c r="F597" s="7">
        <v>144</v>
      </c>
      <c r="G597" s="7">
        <v>576</v>
      </c>
    </row>
    <row r="598" spans="3:7" x14ac:dyDescent="0.25">
      <c r="C598" s="6" t="s">
        <v>126</v>
      </c>
      <c r="D598" s="6" t="s">
        <v>37</v>
      </c>
      <c r="E598" s="6">
        <v>2</v>
      </c>
      <c r="F598" s="6">
        <v>265</v>
      </c>
      <c r="G598" s="6">
        <v>530</v>
      </c>
    </row>
    <row r="599" spans="3:7" x14ac:dyDescent="0.25">
      <c r="C599" s="7" t="s">
        <v>134</v>
      </c>
      <c r="D599" s="7" t="s">
        <v>27</v>
      </c>
      <c r="E599" s="7">
        <v>2</v>
      </c>
      <c r="F599" s="7">
        <v>360</v>
      </c>
      <c r="G599" s="7">
        <v>720</v>
      </c>
    </row>
    <row r="600" spans="3:7" x14ac:dyDescent="0.25">
      <c r="C600" s="6" t="s">
        <v>90</v>
      </c>
      <c r="D600" s="6" t="s">
        <v>44</v>
      </c>
      <c r="E600" s="6">
        <v>3</v>
      </c>
      <c r="F600" s="6">
        <v>103</v>
      </c>
      <c r="G600" s="6">
        <v>309</v>
      </c>
    </row>
    <row r="601" spans="3:7" x14ac:dyDescent="0.25">
      <c r="C601" s="7" t="s">
        <v>119</v>
      </c>
      <c r="D601" s="7" t="s">
        <v>40</v>
      </c>
      <c r="E601" s="7">
        <v>3</v>
      </c>
      <c r="F601" s="7">
        <v>218</v>
      </c>
      <c r="G601" s="7">
        <v>654</v>
      </c>
    </row>
    <row r="602" spans="3:7" x14ac:dyDescent="0.25">
      <c r="C602" s="6" t="s">
        <v>49</v>
      </c>
      <c r="D602" s="6" t="s">
        <v>40</v>
      </c>
      <c r="E602" s="6">
        <v>1</v>
      </c>
      <c r="F602" s="6">
        <v>439</v>
      </c>
      <c r="G602" s="6">
        <v>439</v>
      </c>
    </row>
    <row r="603" spans="3:7" x14ac:dyDescent="0.25">
      <c r="C603" s="7" t="s">
        <v>43</v>
      </c>
      <c r="D603" s="7" t="s">
        <v>37</v>
      </c>
      <c r="E603" s="7">
        <v>1</v>
      </c>
      <c r="F603" s="7">
        <v>380</v>
      </c>
      <c r="G603" s="7">
        <v>380</v>
      </c>
    </row>
    <row r="604" spans="3:7" x14ac:dyDescent="0.25">
      <c r="C604" s="6" t="s">
        <v>63</v>
      </c>
      <c r="D604" s="6" t="s">
        <v>37</v>
      </c>
      <c r="E604" s="6">
        <v>2</v>
      </c>
      <c r="F604" s="6">
        <v>175</v>
      </c>
      <c r="G604" s="6">
        <v>350</v>
      </c>
    </row>
    <row r="605" spans="3:7" x14ac:dyDescent="0.25">
      <c r="C605" s="7" t="s">
        <v>48</v>
      </c>
      <c r="D605" s="7" t="s">
        <v>37</v>
      </c>
      <c r="E605" s="7">
        <v>1</v>
      </c>
      <c r="F605" s="7">
        <v>485</v>
      </c>
      <c r="G605" s="7">
        <v>485</v>
      </c>
    </row>
    <row r="606" spans="3:7" x14ac:dyDescent="0.25">
      <c r="C606" s="6" t="s">
        <v>109</v>
      </c>
      <c r="D606" s="6" t="s">
        <v>37</v>
      </c>
      <c r="E606" s="6">
        <v>21</v>
      </c>
      <c r="F606" s="6">
        <v>119</v>
      </c>
      <c r="G606" s="6">
        <v>2499</v>
      </c>
    </row>
    <row r="607" spans="3:7" x14ac:dyDescent="0.25">
      <c r="C607" s="7" t="s">
        <v>129</v>
      </c>
      <c r="D607" s="7" t="s">
        <v>27</v>
      </c>
      <c r="E607" s="7">
        <v>1</v>
      </c>
      <c r="F607" s="7">
        <v>336</v>
      </c>
      <c r="G607" s="7">
        <v>336</v>
      </c>
    </row>
    <row r="608" spans="3:7" x14ac:dyDescent="0.25">
      <c r="C608" s="6" t="s">
        <v>143</v>
      </c>
      <c r="D608" s="6" t="s">
        <v>44</v>
      </c>
      <c r="E608" s="6">
        <v>2</v>
      </c>
      <c r="F608" s="6">
        <v>424</v>
      </c>
      <c r="G608" s="6">
        <v>848</v>
      </c>
    </row>
    <row r="609" spans="3:7" x14ac:dyDescent="0.25">
      <c r="C609" s="7" t="s">
        <v>67</v>
      </c>
      <c r="D609" s="7" t="s">
        <v>24</v>
      </c>
      <c r="E609" s="7">
        <v>1</v>
      </c>
      <c r="F609" s="7">
        <v>114</v>
      </c>
      <c r="G609" s="7">
        <v>114</v>
      </c>
    </row>
    <row r="610" spans="3:7" x14ac:dyDescent="0.25">
      <c r="C610" s="6" t="s">
        <v>92</v>
      </c>
      <c r="D610" s="6" t="s">
        <v>44</v>
      </c>
      <c r="E610" s="6">
        <v>3</v>
      </c>
      <c r="F610" s="6">
        <v>190</v>
      </c>
      <c r="G610" s="6">
        <v>570</v>
      </c>
    </row>
    <row r="611" spans="3:7" x14ac:dyDescent="0.25">
      <c r="C611" s="7" t="s">
        <v>135</v>
      </c>
      <c r="D611" s="7" t="s">
        <v>40</v>
      </c>
      <c r="E611" s="7">
        <v>2</v>
      </c>
      <c r="F611" s="7">
        <v>493</v>
      </c>
      <c r="G611" s="7">
        <v>986</v>
      </c>
    </row>
    <row r="612" spans="3:7" x14ac:dyDescent="0.25">
      <c r="C612" s="6" t="s">
        <v>143</v>
      </c>
      <c r="D612" s="6" t="s">
        <v>37</v>
      </c>
      <c r="E612" s="6">
        <v>2</v>
      </c>
      <c r="F612" s="6">
        <v>209</v>
      </c>
      <c r="G612" s="6">
        <v>418</v>
      </c>
    </row>
    <row r="613" spans="3:7" x14ac:dyDescent="0.25">
      <c r="C613" s="7" t="s">
        <v>55</v>
      </c>
      <c r="D613" s="7" t="s">
        <v>24</v>
      </c>
      <c r="E613" s="7">
        <v>2</v>
      </c>
      <c r="F613" s="7">
        <v>315</v>
      </c>
      <c r="G613" s="7">
        <v>630</v>
      </c>
    </row>
    <row r="614" spans="3:7" x14ac:dyDescent="0.25">
      <c r="C614" s="6" t="s">
        <v>23</v>
      </c>
      <c r="D614" s="6" t="s">
        <v>32</v>
      </c>
      <c r="E614" s="6">
        <v>2</v>
      </c>
      <c r="F614" s="6">
        <v>231</v>
      </c>
      <c r="G614" s="6">
        <v>462</v>
      </c>
    </row>
    <row r="615" spans="3:7" x14ac:dyDescent="0.25">
      <c r="C615" s="7" t="s">
        <v>126</v>
      </c>
      <c r="D615" s="7" t="s">
        <v>40</v>
      </c>
      <c r="E615" s="7">
        <v>3</v>
      </c>
      <c r="F615" s="7">
        <v>289</v>
      </c>
      <c r="G615" s="7">
        <v>867</v>
      </c>
    </row>
    <row r="616" spans="3:7" x14ac:dyDescent="0.25">
      <c r="C616" s="6" t="s">
        <v>67</v>
      </c>
      <c r="D616" s="6" t="s">
        <v>40</v>
      </c>
      <c r="E616" s="6">
        <v>2</v>
      </c>
      <c r="F616" s="6">
        <v>147</v>
      </c>
      <c r="G616" s="6">
        <v>294</v>
      </c>
    </row>
    <row r="617" spans="3:7" x14ac:dyDescent="0.25">
      <c r="C617" s="7" t="s">
        <v>67</v>
      </c>
      <c r="D617" s="7" t="s">
        <v>44</v>
      </c>
      <c r="E617" s="7">
        <v>17</v>
      </c>
      <c r="F617" s="7">
        <v>239</v>
      </c>
      <c r="G617" s="7">
        <v>4063</v>
      </c>
    </row>
    <row r="618" spans="3:7" x14ac:dyDescent="0.25">
      <c r="C618" s="6" t="s">
        <v>72</v>
      </c>
      <c r="D618" s="6" t="s">
        <v>40</v>
      </c>
      <c r="E618" s="6">
        <v>16</v>
      </c>
      <c r="F618" s="6">
        <v>413</v>
      </c>
      <c r="G618" s="6">
        <v>6608</v>
      </c>
    </row>
    <row r="619" spans="3:7" x14ac:dyDescent="0.25">
      <c r="C619" s="7" t="s">
        <v>104</v>
      </c>
      <c r="D619" s="7" t="s">
        <v>29</v>
      </c>
      <c r="E619" s="7">
        <v>2</v>
      </c>
      <c r="F619" s="7">
        <v>500</v>
      </c>
      <c r="G619" s="7">
        <v>1000</v>
      </c>
    </row>
    <row r="620" spans="3:7" x14ac:dyDescent="0.25">
      <c r="C620" s="6" t="s">
        <v>72</v>
      </c>
      <c r="D620" s="6" t="s">
        <v>37</v>
      </c>
      <c r="E620" s="6">
        <v>1</v>
      </c>
      <c r="F620" s="6">
        <v>493</v>
      </c>
      <c r="G620" s="6">
        <v>493</v>
      </c>
    </row>
    <row r="621" spans="3:7" x14ac:dyDescent="0.25">
      <c r="C621" s="7" t="s">
        <v>83</v>
      </c>
      <c r="D621" s="7" t="s">
        <v>37</v>
      </c>
      <c r="E621" s="7">
        <v>3</v>
      </c>
      <c r="F621" s="7">
        <v>463</v>
      </c>
      <c r="G621" s="7">
        <v>1389</v>
      </c>
    </row>
    <row r="622" spans="3:7" x14ac:dyDescent="0.25">
      <c r="C622" s="6" t="s">
        <v>112</v>
      </c>
      <c r="D622" s="6" t="s">
        <v>27</v>
      </c>
      <c r="E622" s="6">
        <v>1</v>
      </c>
      <c r="F622" s="6">
        <v>269</v>
      </c>
      <c r="G622" s="6">
        <v>269</v>
      </c>
    </row>
    <row r="623" spans="3:7" x14ac:dyDescent="0.25">
      <c r="C623" s="7" t="s">
        <v>55</v>
      </c>
      <c r="D623" s="7" t="s">
        <v>40</v>
      </c>
      <c r="E623" s="7">
        <v>2</v>
      </c>
      <c r="F623" s="7">
        <v>387</v>
      </c>
      <c r="G623" s="7">
        <v>774</v>
      </c>
    </row>
    <row r="624" spans="3:7" x14ac:dyDescent="0.25">
      <c r="C624" s="6" t="s">
        <v>143</v>
      </c>
      <c r="D624" s="6" t="s">
        <v>10</v>
      </c>
      <c r="E624" s="6">
        <v>2</v>
      </c>
      <c r="F624" s="6">
        <v>291</v>
      </c>
      <c r="G624" s="6">
        <v>582</v>
      </c>
    </row>
    <row r="625" spans="3:7" x14ac:dyDescent="0.25">
      <c r="C625" s="7" t="s">
        <v>71</v>
      </c>
      <c r="D625" s="7" t="s">
        <v>32</v>
      </c>
      <c r="E625" s="7">
        <v>2</v>
      </c>
      <c r="F625" s="7">
        <v>222</v>
      </c>
      <c r="G625" s="7">
        <v>444</v>
      </c>
    </row>
    <row r="626" spans="3:7" x14ac:dyDescent="0.25">
      <c r="C626" s="6" t="s">
        <v>159</v>
      </c>
      <c r="D626" s="6" t="s">
        <v>32</v>
      </c>
      <c r="E626" s="6">
        <v>3</v>
      </c>
      <c r="F626" s="6">
        <v>281</v>
      </c>
      <c r="G626" s="6">
        <v>843</v>
      </c>
    </row>
    <row r="627" spans="3:7" x14ac:dyDescent="0.25">
      <c r="C627" s="7" t="s">
        <v>50</v>
      </c>
      <c r="D627" s="7" t="s">
        <v>40</v>
      </c>
      <c r="E627" s="7">
        <v>4</v>
      </c>
      <c r="F627" s="7">
        <v>107</v>
      </c>
      <c r="G627" s="7">
        <v>428</v>
      </c>
    </row>
    <row r="628" spans="3:7" x14ac:dyDescent="0.25">
      <c r="C628" s="6" t="s">
        <v>17</v>
      </c>
      <c r="D628" s="6" t="s">
        <v>37</v>
      </c>
      <c r="E628" s="6">
        <v>3</v>
      </c>
      <c r="F628" s="6">
        <v>252</v>
      </c>
      <c r="G628" s="6">
        <v>756</v>
      </c>
    </row>
    <row r="629" spans="3:7" x14ac:dyDescent="0.25">
      <c r="C629" s="7" t="s">
        <v>43</v>
      </c>
      <c r="D629" s="7" t="s">
        <v>32</v>
      </c>
      <c r="E629" s="7">
        <v>3</v>
      </c>
      <c r="F629" s="7">
        <v>224</v>
      </c>
      <c r="G629" s="7">
        <v>672</v>
      </c>
    </row>
    <row r="630" spans="3:7" x14ac:dyDescent="0.25">
      <c r="C630" s="6" t="s">
        <v>61</v>
      </c>
      <c r="D630" s="6" t="s">
        <v>10</v>
      </c>
      <c r="E630" s="6">
        <v>1</v>
      </c>
      <c r="F630" s="6">
        <v>288</v>
      </c>
      <c r="G630" s="6">
        <v>288</v>
      </c>
    </row>
    <row r="631" spans="3:7" x14ac:dyDescent="0.25">
      <c r="C631" s="7" t="s">
        <v>63</v>
      </c>
      <c r="D631" s="7" t="s">
        <v>27</v>
      </c>
      <c r="E631" s="7">
        <v>3</v>
      </c>
      <c r="F631" s="7">
        <v>325</v>
      </c>
      <c r="G631" s="7">
        <v>975</v>
      </c>
    </row>
    <row r="632" spans="3:7" x14ac:dyDescent="0.25">
      <c r="C632" s="6" t="s">
        <v>50</v>
      </c>
      <c r="D632" s="6" t="s">
        <v>46</v>
      </c>
      <c r="E632" s="6">
        <v>2</v>
      </c>
      <c r="F632" s="6">
        <v>420</v>
      </c>
      <c r="G632" s="6">
        <v>840</v>
      </c>
    </row>
    <row r="633" spans="3:7" x14ac:dyDescent="0.25">
      <c r="C633" s="7" t="s">
        <v>85</v>
      </c>
      <c r="D633" s="7" t="s">
        <v>37</v>
      </c>
      <c r="E633" s="7">
        <v>2</v>
      </c>
      <c r="F633" s="7">
        <v>289</v>
      </c>
      <c r="G633" s="7">
        <v>578</v>
      </c>
    </row>
    <row r="634" spans="3:7" x14ac:dyDescent="0.25">
      <c r="C634" s="6" t="s">
        <v>17</v>
      </c>
      <c r="D634" s="6" t="s">
        <v>10</v>
      </c>
      <c r="E634" s="6">
        <v>1</v>
      </c>
      <c r="F634" s="6">
        <v>209</v>
      </c>
      <c r="G634" s="6">
        <v>209</v>
      </c>
    </row>
    <row r="635" spans="3:7" x14ac:dyDescent="0.25">
      <c r="C635" s="7" t="s">
        <v>72</v>
      </c>
      <c r="D635" s="7" t="s">
        <v>35</v>
      </c>
      <c r="E635" s="7">
        <v>1</v>
      </c>
      <c r="F635" s="7">
        <v>473</v>
      </c>
      <c r="G635" s="7">
        <v>473</v>
      </c>
    </row>
    <row r="636" spans="3:7" x14ac:dyDescent="0.25">
      <c r="C636" s="6" t="s">
        <v>43</v>
      </c>
      <c r="D636" s="6" t="s">
        <v>37</v>
      </c>
      <c r="E636" s="6">
        <v>1</v>
      </c>
      <c r="F636" s="6">
        <v>150</v>
      </c>
      <c r="G636" s="6">
        <v>150</v>
      </c>
    </row>
    <row r="637" spans="3:7" x14ac:dyDescent="0.25">
      <c r="C637" s="7" t="s">
        <v>20</v>
      </c>
      <c r="D637" s="7" t="s">
        <v>40</v>
      </c>
      <c r="E637" s="7">
        <v>2</v>
      </c>
      <c r="F637" s="7">
        <v>247</v>
      </c>
      <c r="G637" s="7">
        <v>494</v>
      </c>
    </row>
    <row r="638" spans="3:7" x14ac:dyDescent="0.25">
      <c r="C638" s="6" t="s">
        <v>96</v>
      </c>
      <c r="D638" s="6" t="s">
        <v>37</v>
      </c>
      <c r="E638" s="6">
        <v>2</v>
      </c>
      <c r="F638" s="6">
        <v>436</v>
      </c>
      <c r="G638" s="6">
        <v>872</v>
      </c>
    </row>
    <row r="639" spans="3:7" x14ac:dyDescent="0.25">
      <c r="C639" s="7" t="s">
        <v>96</v>
      </c>
      <c r="D639" s="7" t="s">
        <v>10</v>
      </c>
      <c r="E639" s="7">
        <v>1</v>
      </c>
      <c r="F639" s="7">
        <v>252</v>
      </c>
      <c r="G639" s="7">
        <v>252</v>
      </c>
    </row>
    <row r="640" spans="3:7" x14ac:dyDescent="0.25">
      <c r="C640" s="6" t="s">
        <v>13</v>
      </c>
      <c r="D640" s="6" t="s">
        <v>40</v>
      </c>
      <c r="E640" s="6">
        <v>2</v>
      </c>
      <c r="F640" s="6">
        <v>334</v>
      </c>
      <c r="G640" s="6">
        <v>668</v>
      </c>
    </row>
    <row r="641" spans="3:7" x14ac:dyDescent="0.25">
      <c r="C641" s="7" t="s">
        <v>71</v>
      </c>
      <c r="D641" s="7" t="s">
        <v>40</v>
      </c>
      <c r="E641" s="7">
        <v>1</v>
      </c>
      <c r="F641" s="7">
        <v>164</v>
      </c>
      <c r="G641" s="7">
        <v>164</v>
      </c>
    </row>
    <row r="642" spans="3:7" x14ac:dyDescent="0.25">
      <c r="C642" s="6" t="s">
        <v>132</v>
      </c>
      <c r="D642" s="6" t="s">
        <v>44</v>
      </c>
      <c r="E642" s="6">
        <v>3</v>
      </c>
      <c r="F642" s="6">
        <v>218</v>
      </c>
      <c r="G642" s="6">
        <v>654</v>
      </c>
    </row>
    <row r="643" spans="3:7" x14ac:dyDescent="0.25">
      <c r="C643" s="7" t="s">
        <v>94</v>
      </c>
      <c r="D643" s="7" t="s">
        <v>37</v>
      </c>
      <c r="E643" s="7">
        <v>2</v>
      </c>
      <c r="F643" s="7">
        <v>379</v>
      </c>
      <c r="G643" s="7">
        <v>758</v>
      </c>
    </row>
    <row r="644" spans="3:7" x14ac:dyDescent="0.25">
      <c r="C644" s="6" t="s">
        <v>49</v>
      </c>
      <c r="D644" s="6" t="s">
        <v>37</v>
      </c>
      <c r="E644" s="6">
        <v>2</v>
      </c>
      <c r="F644" s="6">
        <v>209</v>
      </c>
      <c r="G644" s="6">
        <v>418</v>
      </c>
    </row>
    <row r="645" spans="3:7" x14ac:dyDescent="0.25">
      <c r="C645" s="7" t="s">
        <v>23</v>
      </c>
      <c r="D645" s="7" t="s">
        <v>10</v>
      </c>
      <c r="E645" s="7">
        <v>1</v>
      </c>
      <c r="F645" s="7">
        <v>356</v>
      </c>
      <c r="G645" s="7">
        <v>356</v>
      </c>
    </row>
    <row r="646" spans="3:7" x14ac:dyDescent="0.25">
      <c r="C646" s="6" t="s">
        <v>141</v>
      </c>
      <c r="D646" s="6" t="s">
        <v>44</v>
      </c>
      <c r="E646" s="6">
        <v>3</v>
      </c>
      <c r="F646" s="6">
        <v>221</v>
      </c>
      <c r="G646" s="6">
        <v>663</v>
      </c>
    </row>
    <row r="647" spans="3:7" x14ac:dyDescent="0.25">
      <c r="C647" s="7" t="s">
        <v>63</v>
      </c>
      <c r="D647" s="7" t="s">
        <v>27</v>
      </c>
      <c r="E647" s="7">
        <v>3</v>
      </c>
      <c r="F647" s="7">
        <v>433</v>
      </c>
      <c r="G647" s="7">
        <v>1299</v>
      </c>
    </row>
    <row r="648" spans="3:7" x14ac:dyDescent="0.25">
      <c r="C648" s="6" t="s">
        <v>39</v>
      </c>
      <c r="D648" s="6" t="s">
        <v>27</v>
      </c>
      <c r="E648" s="6">
        <v>1</v>
      </c>
      <c r="F648" s="6">
        <v>143</v>
      </c>
      <c r="G648" s="6">
        <v>143</v>
      </c>
    </row>
    <row r="649" spans="3:7" x14ac:dyDescent="0.25">
      <c r="C649" s="7" t="s">
        <v>112</v>
      </c>
      <c r="D649" s="7" t="s">
        <v>24</v>
      </c>
      <c r="E649" s="7">
        <v>2</v>
      </c>
      <c r="F649" s="7">
        <v>492</v>
      </c>
      <c r="G649" s="7">
        <v>984</v>
      </c>
    </row>
    <row r="650" spans="3:7" x14ac:dyDescent="0.25">
      <c r="C650" s="6" t="s">
        <v>159</v>
      </c>
      <c r="D650" s="6" t="s">
        <v>32</v>
      </c>
      <c r="E650" s="6">
        <v>3</v>
      </c>
      <c r="F650" s="6">
        <v>498</v>
      </c>
      <c r="G650" s="6">
        <v>1494</v>
      </c>
    </row>
    <row r="651" spans="3:7" x14ac:dyDescent="0.25">
      <c r="C651" s="7" t="s">
        <v>56</v>
      </c>
      <c r="D651" s="7" t="s">
        <v>37</v>
      </c>
      <c r="E651" s="7">
        <v>2</v>
      </c>
      <c r="F651" s="7">
        <v>318</v>
      </c>
      <c r="G651" s="7">
        <v>636</v>
      </c>
    </row>
    <row r="652" spans="3:7" x14ac:dyDescent="0.25">
      <c r="C652" s="6" t="s">
        <v>139</v>
      </c>
      <c r="D652" s="6" t="s">
        <v>32</v>
      </c>
      <c r="E652" s="6">
        <v>3</v>
      </c>
      <c r="F652" s="6">
        <v>397</v>
      </c>
      <c r="G652" s="6">
        <v>1191</v>
      </c>
    </row>
    <row r="653" spans="3:7" x14ac:dyDescent="0.25">
      <c r="C653" s="7" t="s">
        <v>137</v>
      </c>
      <c r="D653" s="7" t="s">
        <v>44</v>
      </c>
      <c r="E653" s="7">
        <v>1</v>
      </c>
      <c r="F653" s="7">
        <v>360</v>
      </c>
      <c r="G653" s="7">
        <v>360</v>
      </c>
    </row>
    <row r="654" spans="3:7" x14ac:dyDescent="0.25">
      <c r="C654" s="6" t="s">
        <v>20</v>
      </c>
      <c r="D654" s="6" t="s">
        <v>10</v>
      </c>
      <c r="E654" s="6">
        <v>1</v>
      </c>
      <c r="F654" s="6">
        <v>461</v>
      </c>
      <c r="G654" s="6">
        <v>461</v>
      </c>
    </row>
    <row r="655" spans="3:7" x14ac:dyDescent="0.25">
      <c r="C655" s="7" t="s">
        <v>105</v>
      </c>
      <c r="D655" s="7" t="s">
        <v>29</v>
      </c>
      <c r="E655" s="7">
        <v>3</v>
      </c>
      <c r="F655" s="7">
        <v>132</v>
      </c>
      <c r="G655" s="7">
        <v>396</v>
      </c>
    </row>
    <row r="656" spans="3:7" x14ac:dyDescent="0.25">
      <c r="C656" s="6" t="s">
        <v>43</v>
      </c>
      <c r="D656" s="6" t="s">
        <v>37</v>
      </c>
      <c r="E656" s="6">
        <v>2</v>
      </c>
      <c r="F656" s="6">
        <v>215</v>
      </c>
      <c r="G656" s="6">
        <v>430</v>
      </c>
    </row>
    <row r="657" spans="3:7" x14ac:dyDescent="0.25">
      <c r="C657" s="7" t="s">
        <v>159</v>
      </c>
      <c r="D657" s="7" t="s">
        <v>44</v>
      </c>
      <c r="E657" s="7">
        <v>24</v>
      </c>
      <c r="F657" s="7">
        <v>236</v>
      </c>
      <c r="G657" s="7">
        <v>5664</v>
      </c>
    </row>
    <row r="658" spans="3:7" x14ac:dyDescent="0.25">
      <c r="C658" s="6" t="s">
        <v>150</v>
      </c>
      <c r="D658" s="6" t="s">
        <v>27</v>
      </c>
      <c r="E658" s="6">
        <v>2</v>
      </c>
      <c r="F658" s="6">
        <v>446</v>
      </c>
      <c r="G658" s="6">
        <v>892</v>
      </c>
    </row>
    <row r="659" spans="3:7" x14ac:dyDescent="0.25">
      <c r="C659" s="7" t="s">
        <v>115</v>
      </c>
      <c r="D659" s="7" t="s">
        <v>10</v>
      </c>
      <c r="E659" s="7">
        <v>2</v>
      </c>
      <c r="F659" s="7">
        <v>183</v>
      </c>
      <c r="G659" s="7">
        <v>366</v>
      </c>
    </row>
    <row r="660" spans="3:7" x14ac:dyDescent="0.25">
      <c r="C660" s="6" t="s">
        <v>94</v>
      </c>
      <c r="D660" s="6" t="s">
        <v>27</v>
      </c>
      <c r="E660" s="6">
        <v>3</v>
      </c>
      <c r="F660" s="6">
        <v>489</v>
      </c>
      <c r="G660" s="6">
        <v>1467</v>
      </c>
    </row>
    <row r="661" spans="3:7" x14ac:dyDescent="0.25">
      <c r="C661" s="7" t="s">
        <v>113</v>
      </c>
      <c r="D661" s="7" t="s">
        <v>29</v>
      </c>
      <c r="E661" s="7">
        <v>3</v>
      </c>
      <c r="F661" s="7">
        <v>360</v>
      </c>
      <c r="G661" s="7">
        <v>1080</v>
      </c>
    </row>
    <row r="662" spans="3:7" x14ac:dyDescent="0.25">
      <c r="C662" s="6" t="s">
        <v>102</v>
      </c>
      <c r="D662" s="6" t="s">
        <v>29</v>
      </c>
      <c r="E662" s="6">
        <v>3</v>
      </c>
      <c r="F662" s="6">
        <v>436</v>
      </c>
      <c r="G662" s="6">
        <v>1308</v>
      </c>
    </row>
    <row r="663" spans="3:7" x14ac:dyDescent="0.25">
      <c r="C663" s="7" t="s">
        <v>102</v>
      </c>
      <c r="D663" s="7" t="s">
        <v>14</v>
      </c>
      <c r="E663" s="7">
        <v>1</v>
      </c>
      <c r="F663" s="7">
        <v>324</v>
      </c>
      <c r="G663" s="7">
        <v>324</v>
      </c>
    </row>
    <row r="664" spans="3:7" x14ac:dyDescent="0.25">
      <c r="C664" s="6" t="s">
        <v>124</v>
      </c>
      <c r="D664" s="6" t="s">
        <v>40</v>
      </c>
      <c r="E664" s="6">
        <v>1</v>
      </c>
      <c r="F664" s="6">
        <v>200</v>
      </c>
      <c r="G664" s="6">
        <v>200</v>
      </c>
    </row>
    <row r="665" spans="3:7" x14ac:dyDescent="0.25">
      <c r="C665" s="7" t="s">
        <v>92</v>
      </c>
      <c r="D665" s="7" t="s">
        <v>24</v>
      </c>
      <c r="E665" s="7">
        <v>1</v>
      </c>
      <c r="F665" s="7">
        <v>290</v>
      </c>
      <c r="G665" s="7">
        <v>290</v>
      </c>
    </row>
    <row r="666" spans="3:7" x14ac:dyDescent="0.25">
      <c r="C666" s="6" t="s">
        <v>102</v>
      </c>
      <c r="D666" s="6" t="s">
        <v>37</v>
      </c>
      <c r="E666" s="6">
        <v>3</v>
      </c>
      <c r="F666" s="6">
        <v>398</v>
      </c>
      <c r="G666" s="6">
        <v>1194</v>
      </c>
    </row>
    <row r="667" spans="3:7" x14ac:dyDescent="0.25">
      <c r="C667" s="7" t="s">
        <v>92</v>
      </c>
      <c r="D667" s="7" t="s">
        <v>40</v>
      </c>
      <c r="E667" s="7">
        <v>2</v>
      </c>
      <c r="F667" s="7">
        <v>176</v>
      </c>
      <c r="G667" s="7">
        <v>352</v>
      </c>
    </row>
    <row r="668" spans="3:7" x14ac:dyDescent="0.25">
      <c r="C668" s="6" t="s">
        <v>150</v>
      </c>
      <c r="D668" s="6" t="s">
        <v>29</v>
      </c>
      <c r="E668" s="6">
        <v>4</v>
      </c>
      <c r="F668" s="6">
        <v>371</v>
      </c>
      <c r="G668" s="6">
        <v>1484</v>
      </c>
    </row>
    <row r="669" spans="3:7" x14ac:dyDescent="0.25">
      <c r="C669" s="7" t="s">
        <v>48</v>
      </c>
      <c r="D669" s="7" t="s">
        <v>44</v>
      </c>
      <c r="E669" s="7">
        <v>2</v>
      </c>
      <c r="F669" s="7">
        <v>263</v>
      </c>
      <c r="G669" s="7">
        <v>526</v>
      </c>
    </row>
    <row r="670" spans="3:7" x14ac:dyDescent="0.25">
      <c r="C670" s="6" t="s">
        <v>107</v>
      </c>
      <c r="D670" s="6" t="s">
        <v>24</v>
      </c>
      <c r="E670" s="6">
        <v>3</v>
      </c>
      <c r="F670" s="6">
        <v>129</v>
      </c>
      <c r="G670" s="6">
        <v>387</v>
      </c>
    </row>
    <row r="671" spans="3:7" x14ac:dyDescent="0.25">
      <c r="C671" s="7" t="s">
        <v>117</v>
      </c>
      <c r="D671" s="7" t="s">
        <v>44</v>
      </c>
      <c r="E671" s="7">
        <v>1</v>
      </c>
      <c r="F671" s="7">
        <v>170</v>
      </c>
      <c r="G671" s="7">
        <v>170</v>
      </c>
    </row>
    <row r="672" spans="3:7" x14ac:dyDescent="0.25">
      <c r="C672" s="6" t="s">
        <v>9</v>
      </c>
      <c r="D672" s="6" t="s">
        <v>40</v>
      </c>
      <c r="E672" s="6">
        <v>2</v>
      </c>
      <c r="F672" s="6">
        <v>401</v>
      </c>
      <c r="G672" s="6">
        <v>802</v>
      </c>
    </row>
    <row r="673" spans="3:7" x14ac:dyDescent="0.25">
      <c r="C673" s="7" t="s">
        <v>83</v>
      </c>
      <c r="D673" s="7" t="s">
        <v>40</v>
      </c>
      <c r="E673" s="7">
        <v>2</v>
      </c>
      <c r="F673" s="7">
        <v>117</v>
      </c>
      <c r="G673" s="7">
        <v>234</v>
      </c>
    </row>
    <row r="674" spans="3:7" x14ac:dyDescent="0.25">
      <c r="C674" s="6" t="s">
        <v>67</v>
      </c>
      <c r="D674" s="6" t="s">
        <v>10</v>
      </c>
      <c r="E674" s="6">
        <v>1</v>
      </c>
      <c r="F674" s="6">
        <v>120</v>
      </c>
      <c r="G674" s="6">
        <v>120</v>
      </c>
    </row>
    <row r="675" spans="3:7" x14ac:dyDescent="0.25">
      <c r="C675" s="7" t="s">
        <v>23</v>
      </c>
      <c r="D675" s="7" t="s">
        <v>37</v>
      </c>
      <c r="E675" s="7">
        <v>1</v>
      </c>
      <c r="F675" s="7">
        <v>405</v>
      </c>
      <c r="G675" s="7">
        <v>405</v>
      </c>
    </row>
    <row r="676" spans="3:7" x14ac:dyDescent="0.25">
      <c r="C676" s="6" t="s">
        <v>132</v>
      </c>
      <c r="D676" s="6" t="s">
        <v>27</v>
      </c>
      <c r="E676" s="6">
        <v>4</v>
      </c>
      <c r="F676" s="6">
        <v>421</v>
      </c>
      <c r="G676" s="6">
        <v>1684</v>
      </c>
    </row>
    <row r="677" spans="3:7" x14ac:dyDescent="0.25">
      <c r="C677" s="7" t="s">
        <v>74</v>
      </c>
      <c r="D677" s="7" t="s">
        <v>32</v>
      </c>
      <c r="E677" s="7">
        <v>2</v>
      </c>
      <c r="F677" s="7">
        <v>485</v>
      </c>
      <c r="G677" s="7">
        <v>970</v>
      </c>
    </row>
    <row r="678" spans="3:7" x14ac:dyDescent="0.25">
      <c r="C678" s="6" t="s">
        <v>28</v>
      </c>
      <c r="D678" s="6" t="s">
        <v>27</v>
      </c>
      <c r="E678" s="6">
        <v>1</v>
      </c>
      <c r="F678" s="6">
        <v>193</v>
      </c>
      <c r="G678" s="6">
        <v>193</v>
      </c>
    </row>
    <row r="679" spans="3:7" x14ac:dyDescent="0.25">
      <c r="C679" s="7" t="s">
        <v>42</v>
      </c>
      <c r="D679" s="7" t="s">
        <v>40</v>
      </c>
      <c r="E679" s="7">
        <v>2</v>
      </c>
      <c r="F679" s="7">
        <v>404</v>
      </c>
      <c r="G679" s="7">
        <v>808</v>
      </c>
    </row>
    <row r="680" spans="3:7" x14ac:dyDescent="0.25">
      <c r="C680" s="6" t="s">
        <v>104</v>
      </c>
      <c r="D680" s="6" t="s">
        <v>44</v>
      </c>
      <c r="E680" s="6">
        <v>2</v>
      </c>
      <c r="F680" s="6">
        <v>181</v>
      </c>
      <c r="G680" s="6">
        <v>362</v>
      </c>
    </row>
    <row r="681" spans="3:7" x14ac:dyDescent="0.25">
      <c r="C681" s="7" t="s">
        <v>92</v>
      </c>
      <c r="D681" s="7" t="s">
        <v>46</v>
      </c>
      <c r="E681" s="7">
        <v>1</v>
      </c>
      <c r="F681" s="7">
        <v>365</v>
      </c>
      <c r="G681" s="7">
        <v>365</v>
      </c>
    </row>
    <row r="682" spans="3:7" x14ac:dyDescent="0.25">
      <c r="C682" s="6" t="s">
        <v>56</v>
      </c>
      <c r="D682" s="6" t="s">
        <v>10</v>
      </c>
      <c r="E682" s="6">
        <v>1</v>
      </c>
      <c r="F682" s="6">
        <v>105</v>
      </c>
      <c r="G682" s="6">
        <v>105</v>
      </c>
    </row>
    <row r="683" spans="3:7" x14ac:dyDescent="0.25">
      <c r="C683" s="7" t="s">
        <v>83</v>
      </c>
      <c r="D683" s="7" t="s">
        <v>37</v>
      </c>
      <c r="E683" s="7">
        <v>2</v>
      </c>
      <c r="F683" s="7">
        <v>350</v>
      </c>
      <c r="G683" s="7">
        <v>700</v>
      </c>
    </row>
    <row r="684" spans="3:7" x14ac:dyDescent="0.25">
      <c r="C684" s="6" t="s">
        <v>13</v>
      </c>
      <c r="D684" s="6" t="s">
        <v>40</v>
      </c>
      <c r="E684" s="6">
        <v>2</v>
      </c>
      <c r="F684" s="6">
        <v>381</v>
      </c>
      <c r="G684" s="6">
        <v>762</v>
      </c>
    </row>
    <row r="685" spans="3:7" x14ac:dyDescent="0.25">
      <c r="C685" s="7" t="s">
        <v>108</v>
      </c>
      <c r="D685" s="7" t="s">
        <v>40</v>
      </c>
      <c r="E685" s="7">
        <v>2</v>
      </c>
      <c r="F685" s="7">
        <v>257</v>
      </c>
      <c r="G685" s="7">
        <v>514</v>
      </c>
    </row>
    <row r="686" spans="3:7" x14ac:dyDescent="0.25">
      <c r="C686" s="6" t="s">
        <v>112</v>
      </c>
      <c r="D686" s="6" t="s">
        <v>10</v>
      </c>
      <c r="E686" s="6">
        <v>2</v>
      </c>
      <c r="F686" s="6">
        <v>178</v>
      </c>
      <c r="G686" s="6">
        <v>356</v>
      </c>
    </row>
    <row r="687" spans="3:7" x14ac:dyDescent="0.25">
      <c r="C687" s="7" t="s">
        <v>143</v>
      </c>
      <c r="D687" s="7" t="s">
        <v>37</v>
      </c>
      <c r="E687" s="7">
        <v>3</v>
      </c>
      <c r="F687" s="7">
        <v>122</v>
      </c>
      <c r="G687" s="7">
        <v>366</v>
      </c>
    </row>
    <row r="688" spans="3:7" x14ac:dyDescent="0.25">
      <c r="C688" s="6" t="s">
        <v>13</v>
      </c>
      <c r="D688" s="6" t="s">
        <v>40</v>
      </c>
      <c r="E688" s="6">
        <v>1</v>
      </c>
      <c r="F688" s="6">
        <v>275</v>
      </c>
      <c r="G688" s="6">
        <v>275</v>
      </c>
    </row>
    <row r="689" spans="3:7" x14ac:dyDescent="0.25">
      <c r="C689" s="7" t="s">
        <v>77</v>
      </c>
      <c r="D689" s="7" t="s">
        <v>37</v>
      </c>
      <c r="E689" s="7">
        <v>2</v>
      </c>
      <c r="F689" s="7">
        <v>245</v>
      </c>
      <c r="G689" s="7">
        <v>490</v>
      </c>
    </row>
    <row r="690" spans="3:7" x14ac:dyDescent="0.25">
      <c r="C690" s="6" t="s">
        <v>42</v>
      </c>
      <c r="D690" s="6" t="s">
        <v>37</v>
      </c>
      <c r="E690" s="6">
        <v>3</v>
      </c>
      <c r="F690" s="6">
        <v>100</v>
      </c>
      <c r="G690" s="6">
        <v>300</v>
      </c>
    </row>
    <row r="691" spans="3:7" x14ac:dyDescent="0.25">
      <c r="C691" s="7" t="s">
        <v>9</v>
      </c>
      <c r="D691" s="7" t="s">
        <v>27</v>
      </c>
      <c r="E691" s="7">
        <v>3</v>
      </c>
      <c r="F691" s="7">
        <v>489</v>
      </c>
      <c r="G691" s="7">
        <v>1467</v>
      </c>
    </row>
    <row r="692" spans="3:7" x14ac:dyDescent="0.25">
      <c r="C692" s="6" t="s">
        <v>90</v>
      </c>
      <c r="D692" s="6" t="s">
        <v>40</v>
      </c>
      <c r="E692" s="6">
        <v>1</v>
      </c>
      <c r="F692" s="6">
        <v>261</v>
      </c>
      <c r="G692" s="6">
        <v>261</v>
      </c>
    </row>
    <row r="693" spans="3:7" x14ac:dyDescent="0.25">
      <c r="C693" s="7" t="s">
        <v>87</v>
      </c>
      <c r="D693" s="7" t="s">
        <v>46</v>
      </c>
      <c r="E693" s="7">
        <v>2</v>
      </c>
      <c r="F693" s="7">
        <v>390</v>
      </c>
      <c r="G693" s="7">
        <v>780</v>
      </c>
    </row>
    <row r="694" spans="3:7" x14ac:dyDescent="0.25">
      <c r="C694" s="6" t="s">
        <v>112</v>
      </c>
      <c r="D694" s="6" t="s">
        <v>10</v>
      </c>
      <c r="E694" s="6">
        <v>17</v>
      </c>
      <c r="F694" s="6">
        <v>472</v>
      </c>
      <c r="G694" s="6">
        <v>8024</v>
      </c>
    </row>
    <row r="695" spans="3:7" x14ac:dyDescent="0.25">
      <c r="C695" s="7" t="s">
        <v>23</v>
      </c>
      <c r="D695" s="7" t="s">
        <v>44</v>
      </c>
      <c r="E695" s="7">
        <v>1</v>
      </c>
      <c r="F695" s="7">
        <v>399</v>
      </c>
      <c r="G695" s="7">
        <v>399</v>
      </c>
    </row>
    <row r="696" spans="3:7" x14ac:dyDescent="0.25">
      <c r="C696" s="6" t="s">
        <v>42</v>
      </c>
      <c r="D696" s="6" t="s">
        <v>44</v>
      </c>
      <c r="E696" s="6">
        <v>2</v>
      </c>
      <c r="F696" s="6">
        <v>161</v>
      </c>
      <c r="G696" s="6">
        <v>322</v>
      </c>
    </row>
    <row r="697" spans="3:7" x14ac:dyDescent="0.25">
      <c r="C697" s="7" t="s">
        <v>74</v>
      </c>
      <c r="D697" s="7" t="s">
        <v>32</v>
      </c>
      <c r="E697" s="7">
        <v>3</v>
      </c>
      <c r="F697" s="7">
        <v>218</v>
      </c>
      <c r="G697" s="7">
        <v>654</v>
      </c>
    </row>
    <row r="698" spans="3:7" x14ac:dyDescent="0.25">
      <c r="C698" s="6" t="s">
        <v>66</v>
      </c>
      <c r="D698" s="6" t="s">
        <v>10</v>
      </c>
      <c r="E698" s="6">
        <v>2</v>
      </c>
      <c r="F698" s="6">
        <v>246</v>
      </c>
      <c r="G698" s="6">
        <v>492</v>
      </c>
    </row>
    <row r="699" spans="3:7" x14ac:dyDescent="0.25">
      <c r="C699" s="7" t="s">
        <v>28</v>
      </c>
      <c r="D699" s="7" t="s">
        <v>37</v>
      </c>
      <c r="E699" s="7">
        <v>2</v>
      </c>
      <c r="F699" s="7">
        <v>361</v>
      </c>
      <c r="G699" s="7">
        <v>722</v>
      </c>
    </row>
    <row r="700" spans="3:7" x14ac:dyDescent="0.25">
      <c r="C700" s="6" t="s">
        <v>117</v>
      </c>
      <c r="D700" s="6" t="s">
        <v>40</v>
      </c>
      <c r="E700" s="6">
        <v>3</v>
      </c>
      <c r="F700" s="6">
        <v>427</v>
      </c>
      <c r="G700" s="6">
        <v>1281</v>
      </c>
    </row>
    <row r="701" spans="3:7" x14ac:dyDescent="0.25">
      <c r="C701" s="7" t="s">
        <v>48</v>
      </c>
      <c r="D701" s="7" t="s">
        <v>32</v>
      </c>
      <c r="E701" s="7">
        <v>1</v>
      </c>
      <c r="F701" s="7">
        <v>494</v>
      </c>
      <c r="G701" s="7">
        <v>494</v>
      </c>
    </row>
    <row r="702" spans="3:7" x14ac:dyDescent="0.25">
      <c r="C702" s="6" t="s">
        <v>56</v>
      </c>
      <c r="D702" s="6" t="s">
        <v>40</v>
      </c>
      <c r="E702" s="6">
        <v>2</v>
      </c>
      <c r="F702" s="6">
        <v>179</v>
      </c>
      <c r="G702" s="6">
        <v>358</v>
      </c>
    </row>
    <row r="703" spans="3:7" x14ac:dyDescent="0.25">
      <c r="C703" s="7" t="s">
        <v>147</v>
      </c>
      <c r="D703" s="7" t="s">
        <v>44</v>
      </c>
      <c r="E703" s="7">
        <v>2</v>
      </c>
      <c r="F703" s="7">
        <v>496</v>
      </c>
      <c r="G703" s="7">
        <v>992</v>
      </c>
    </row>
    <row r="704" spans="3:7" x14ac:dyDescent="0.25">
      <c r="C704" s="6" t="s">
        <v>34</v>
      </c>
      <c r="D704" s="6" t="s">
        <v>32</v>
      </c>
      <c r="E704" s="6">
        <v>3</v>
      </c>
      <c r="F704" s="6">
        <v>247</v>
      </c>
      <c r="G704" s="6">
        <v>741</v>
      </c>
    </row>
    <row r="705" spans="3:7" x14ac:dyDescent="0.25">
      <c r="C705" s="7" t="s">
        <v>128</v>
      </c>
      <c r="D705" s="7" t="s">
        <v>46</v>
      </c>
      <c r="E705" s="7">
        <v>13</v>
      </c>
      <c r="F705" s="7">
        <v>320</v>
      </c>
      <c r="G705" s="7">
        <v>4160</v>
      </c>
    </row>
    <row r="706" spans="3:7" x14ac:dyDescent="0.25">
      <c r="C706" s="6" t="s">
        <v>143</v>
      </c>
      <c r="D706" s="6" t="s">
        <v>46</v>
      </c>
      <c r="E706" s="6">
        <v>2</v>
      </c>
      <c r="F706" s="6">
        <v>138</v>
      </c>
      <c r="G706" s="6">
        <v>276</v>
      </c>
    </row>
    <row r="707" spans="3:7" x14ac:dyDescent="0.25">
      <c r="C707" s="7" t="s">
        <v>141</v>
      </c>
      <c r="D707" s="7" t="s">
        <v>40</v>
      </c>
      <c r="E707" s="7">
        <v>3</v>
      </c>
      <c r="F707" s="7">
        <v>326</v>
      </c>
      <c r="G707" s="7">
        <v>978</v>
      </c>
    </row>
    <row r="708" spans="3:7" x14ac:dyDescent="0.25">
      <c r="C708" s="6" t="s">
        <v>39</v>
      </c>
      <c r="D708" s="6" t="s">
        <v>35</v>
      </c>
      <c r="E708" s="6">
        <v>19</v>
      </c>
      <c r="F708" s="6">
        <v>117</v>
      </c>
      <c r="G708" s="6">
        <v>2223</v>
      </c>
    </row>
    <row r="709" spans="3:7" x14ac:dyDescent="0.25">
      <c r="C709" s="7" t="s">
        <v>55</v>
      </c>
      <c r="D709" s="7" t="s">
        <v>32</v>
      </c>
      <c r="E709" s="7">
        <v>2</v>
      </c>
      <c r="F709" s="7">
        <v>203</v>
      </c>
      <c r="G709" s="7">
        <v>406</v>
      </c>
    </row>
    <row r="710" spans="3:7" x14ac:dyDescent="0.25">
      <c r="C710" s="6" t="s">
        <v>42</v>
      </c>
      <c r="D710" s="6" t="s">
        <v>27</v>
      </c>
      <c r="E710" s="6">
        <v>2</v>
      </c>
      <c r="F710" s="6">
        <v>137</v>
      </c>
      <c r="G710" s="6">
        <v>274</v>
      </c>
    </row>
    <row r="711" spans="3:7" x14ac:dyDescent="0.25">
      <c r="C711" s="7" t="s">
        <v>55</v>
      </c>
      <c r="D711" s="7" t="s">
        <v>44</v>
      </c>
      <c r="E711" s="7">
        <v>1</v>
      </c>
      <c r="F711" s="7">
        <v>390</v>
      </c>
      <c r="G711" s="7">
        <v>390</v>
      </c>
    </row>
    <row r="712" spans="3:7" x14ac:dyDescent="0.25">
      <c r="C712" s="6" t="s">
        <v>102</v>
      </c>
      <c r="D712" s="6" t="s">
        <v>46</v>
      </c>
      <c r="E712" s="6">
        <v>1</v>
      </c>
      <c r="F712" s="6">
        <v>486</v>
      </c>
      <c r="G712" s="6">
        <v>486</v>
      </c>
    </row>
    <row r="713" spans="3:7" x14ac:dyDescent="0.25">
      <c r="C713" s="7" t="s">
        <v>87</v>
      </c>
      <c r="D713" s="7" t="s">
        <v>29</v>
      </c>
      <c r="E713" s="7">
        <v>1</v>
      </c>
      <c r="F713" s="7">
        <v>395</v>
      </c>
      <c r="G713" s="7">
        <v>395</v>
      </c>
    </row>
    <row r="714" spans="3:7" x14ac:dyDescent="0.25">
      <c r="C714" s="6" t="s">
        <v>99</v>
      </c>
      <c r="D714" s="6" t="s">
        <v>37</v>
      </c>
      <c r="E714" s="6">
        <v>2</v>
      </c>
      <c r="F714" s="6">
        <v>320</v>
      </c>
      <c r="G714" s="6">
        <v>640</v>
      </c>
    </row>
    <row r="715" spans="3:7" x14ac:dyDescent="0.25">
      <c r="C715" s="7" t="s">
        <v>76</v>
      </c>
      <c r="D715" s="7" t="s">
        <v>24</v>
      </c>
      <c r="E715" s="7">
        <v>3</v>
      </c>
      <c r="F715" s="7">
        <v>425</v>
      </c>
      <c r="G715" s="7">
        <v>1275</v>
      </c>
    </row>
    <row r="716" spans="3:7" x14ac:dyDescent="0.25">
      <c r="C716" s="6" t="s">
        <v>104</v>
      </c>
      <c r="D716" s="6" t="s">
        <v>37</v>
      </c>
      <c r="E716" s="6">
        <v>2</v>
      </c>
      <c r="F716" s="6">
        <v>215</v>
      </c>
      <c r="G716" s="6">
        <v>430</v>
      </c>
    </row>
    <row r="717" spans="3:7" x14ac:dyDescent="0.25">
      <c r="C717" s="7" t="s">
        <v>94</v>
      </c>
      <c r="D717" s="7" t="s">
        <v>27</v>
      </c>
      <c r="E717" s="7">
        <v>2</v>
      </c>
      <c r="F717" s="7">
        <v>348</v>
      </c>
      <c r="G717" s="7">
        <v>696</v>
      </c>
    </row>
    <row r="718" spans="3:7" x14ac:dyDescent="0.25">
      <c r="C718" s="6" t="s">
        <v>72</v>
      </c>
      <c r="D718" s="6" t="s">
        <v>10</v>
      </c>
      <c r="E718" s="6">
        <v>2</v>
      </c>
      <c r="F718" s="6">
        <v>402</v>
      </c>
      <c r="G718" s="6">
        <v>804</v>
      </c>
    </row>
    <row r="719" spans="3:7" x14ac:dyDescent="0.25">
      <c r="C719" s="7" t="s">
        <v>83</v>
      </c>
      <c r="D719" s="7" t="s">
        <v>27</v>
      </c>
      <c r="E719" s="7">
        <v>2</v>
      </c>
      <c r="F719" s="7">
        <v>330</v>
      </c>
      <c r="G719" s="7">
        <v>660</v>
      </c>
    </row>
    <row r="720" spans="3:7" x14ac:dyDescent="0.25">
      <c r="C720" s="6" t="s">
        <v>59</v>
      </c>
      <c r="D720" s="6" t="s">
        <v>27</v>
      </c>
      <c r="E720" s="6">
        <v>5</v>
      </c>
      <c r="F720" s="6">
        <v>368</v>
      </c>
      <c r="G720" s="6">
        <v>1840</v>
      </c>
    </row>
    <row r="721" spans="3:7" x14ac:dyDescent="0.25">
      <c r="C721" s="7" t="s">
        <v>181</v>
      </c>
      <c r="D721" s="7" t="s">
        <v>24</v>
      </c>
      <c r="E721" s="7">
        <v>2</v>
      </c>
      <c r="F721" s="7">
        <v>225</v>
      </c>
      <c r="G721" s="7">
        <v>450</v>
      </c>
    </row>
    <row r="722" spans="3:7" x14ac:dyDescent="0.25">
      <c r="C722" s="6" t="s">
        <v>55</v>
      </c>
      <c r="D722" s="6" t="s">
        <v>27</v>
      </c>
      <c r="E722" s="6">
        <v>1</v>
      </c>
      <c r="F722" s="6">
        <v>488</v>
      </c>
      <c r="G722" s="6">
        <v>488</v>
      </c>
    </row>
    <row r="723" spans="3:7" x14ac:dyDescent="0.25">
      <c r="C723" s="7" t="s">
        <v>61</v>
      </c>
      <c r="D723" s="7" t="s">
        <v>24</v>
      </c>
      <c r="E723" s="7">
        <v>3</v>
      </c>
      <c r="F723" s="7">
        <v>168</v>
      </c>
      <c r="G723" s="7">
        <v>504</v>
      </c>
    </row>
    <row r="724" spans="3:7" x14ac:dyDescent="0.25">
      <c r="C724" s="6" t="s">
        <v>132</v>
      </c>
      <c r="D724" s="6" t="s">
        <v>32</v>
      </c>
      <c r="E724" s="6">
        <v>3</v>
      </c>
      <c r="F724" s="6">
        <v>315</v>
      </c>
      <c r="G724" s="6">
        <v>945</v>
      </c>
    </row>
    <row r="725" spans="3:7" x14ac:dyDescent="0.25">
      <c r="C725" s="7" t="s">
        <v>83</v>
      </c>
      <c r="D725" s="7" t="s">
        <v>40</v>
      </c>
      <c r="E725" s="7">
        <v>3</v>
      </c>
      <c r="F725" s="7">
        <v>453</v>
      </c>
      <c r="G725" s="7">
        <v>1359</v>
      </c>
    </row>
    <row r="726" spans="3:7" x14ac:dyDescent="0.25">
      <c r="C726" s="6" t="s">
        <v>124</v>
      </c>
      <c r="D726" s="6" t="s">
        <v>37</v>
      </c>
      <c r="E726" s="6">
        <v>1</v>
      </c>
      <c r="F726" s="6">
        <v>454</v>
      </c>
      <c r="G726" s="6">
        <v>454</v>
      </c>
    </row>
    <row r="727" spans="3:7" x14ac:dyDescent="0.25">
      <c r="C727" s="7" t="s">
        <v>48</v>
      </c>
      <c r="D727" s="7" t="s">
        <v>40</v>
      </c>
      <c r="E727" s="7">
        <v>1</v>
      </c>
      <c r="F727" s="7">
        <v>359</v>
      </c>
      <c r="G727" s="7">
        <v>359</v>
      </c>
    </row>
    <row r="728" spans="3:7" x14ac:dyDescent="0.25">
      <c r="C728" s="6" t="s">
        <v>65</v>
      </c>
      <c r="D728" s="6" t="s">
        <v>14</v>
      </c>
      <c r="E728" s="6">
        <v>1</v>
      </c>
      <c r="F728" s="6">
        <v>126</v>
      </c>
      <c r="G728" s="6">
        <v>126</v>
      </c>
    </row>
    <row r="729" spans="3:7" x14ac:dyDescent="0.25">
      <c r="C729" s="7" t="s">
        <v>94</v>
      </c>
      <c r="D729" s="7" t="s">
        <v>44</v>
      </c>
      <c r="E729" s="7">
        <v>1</v>
      </c>
      <c r="F729" s="7">
        <v>452</v>
      </c>
      <c r="G729" s="7">
        <v>452</v>
      </c>
    </row>
    <row r="730" spans="3:7" x14ac:dyDescent="0.25">
      <c r="C730" s="6" t="s">
        <v>49</v>
      </c>
      <c r="D730" s="6" t="s">
        <v>32</v>
      </c>
      <c r="E730" s="6">
        <v>2</v>
      </c>
      <c r="F730" s="6">
        <v>464</v>
      </c>
      <c r="G730" s="6">
        <v>928</v>
      </c>
    </row>
    <row r="731" spans="3:7" x14ac:dyDescent="0.25">
      <c r="C731" s="7" t="s">
        <v>28</v>
      </c>
      <c r="D731" s="7" t="s">
        <v>46</v>
      </c>
      <c r="E731" s="7">
        <v>1</v>
      </c>
      <c r="F731" s="7">
        <v>185</v>
      </c>
      <c r="G731" s="7">
        <v>185</v>
      </c>
    </row>
    <row r="732" spans="3:7" x14ac:dyDescent="0.25">
      <c r="C732" s="6" t="s">
        <v>141</v>
      </c>
      <c r="D732" s="6" t="s">
        <v>40</v>
      </c>
      <c r="E732" s="6">
        <v>11</v>
      </c>
      <c r="F732" s="6">
        <v>131</v>
      </c>
      <c r="G732" s="6">
        <v>1441</v>
      </c>
    </row>
    <row r="733" spans="3:7" x14ac:dyDescent="0.25">
      <c r="C733" s="7" t="s">
        <v>112</v>
      </c>
      <c r="D733" s="7" t="s">
        <v>46</v>
      </c>
      <c r="E733" s="7">
        <v>2</v>
      </c>
      <c r="F733" s="7">
        <v>123</v>
      </c>
      <c r="G733" s="7">
        <v>246</v>
      </c>
    </row>
    <row r="734" spans="3:7" x14ac:dyDescent="0.25">
      <c r="C734" s="6" t="s">
        <v>49</v>
      </c>
      <c r="D734" s="6" t="s">
        <v>37</v>
      </c>
      <c r="E734" s="6">
        <v>1</v>
      </c>
      <c r="F734" s="6">
        <v>393</v>
      </c>
      <c r="G734" s="6">
        <v>393</v>
      </c>
    </row>
    <row r="735" spans="3:7" x14ac:dyDescent="0.25">
      <c r="C735" s="7" t="s">
        <v>74</v>
      </c>
      <c r="D735" s="7" t="s">
        <v>10</v>
      </c>
      <c r="E735" s="7">
        <v>3</v>
      </c>
      <c r="F735" s="7">
        <v>412</v>
      </c>
      <c r="G735" s="7">
        <v>1236</v>
      </c>
    </row>
    <row r="736" spans="3:7" x14ac:dyDescent="0.25">
      <c r="C736" s="6" t="s">
        <v>92</v>
      </c>
      <c r="D736" s="6" t="s">
        <v>40</v>
      </c>
      <c r="E736" s="6">
        <v>1</v>
      </c>
      <c r="F736" s="6">
        <v>291</v>
      </c>
      <c r="G736" s="6">
        <v>291</v>
      </c>
    </row>
    <row r="737" spans="3:7" x14ac:dyDescent="0.25">
      <c r="C737" s="7" t="s">
        <v>141</v>
      </c>
      <c r="D737" s="7" t="s">
        <v>24</v>
      </c>
      <c r="E737" s="7">
        <v>2</v>
      </c>
      <c r="F737" s="7">
        <v>424</v>
      </c>
      <c r="G737" s="7">
        <v>848</v>
      </c>
    </row>
    <row r="738" spans="3:7" x14ac:dyDescent="0.25">
      <c r="C738" s="6" t="s">
        <v>48</v>
      </c>
      <c r="D738" s="6" t="s">
        <v>35</v>
      </c>
      <c r="E738" s="6">
        <v>2</v>
      </c>
      <c r="F738" s="6">
        <v>300</v>
      </c>
      <c r="G738" s="6">
        <v>600</v>
      </c>
    </row>
    <row r="739" spans="3:7" x14ac:dyDescent="0.25">
      <c r="C739" s="7" t="s">
        <v>67</v>
      </c>
      <c r="D739" s="7" t="s">
        <v>14</v>
      </c>
      <c r="E739" s="7">
        <v>2</v>
      </c>
      <c r="F739" s="7">
        <v>270</v>
      </c>
      <c r="G739" s="7">
        <v>540</v>
      </c>
    </row>
    <row r="740" spans="3:7" x14ac:dyDescent="0.25">
      <c r="C740" s="6" t="s">
        <v>102</v>
      </c>
      <c r="D740" s="6" t="s">
        <v>37</v>
      </c>
      <c r="E740" s="6">
        <v>3</v>
      </c>
      <c r="F740" s="6">
        <v>386</v>
      </c>
      <c r="G740" s="6">
        <v>1158</v>
      </c>
    </row>
    <row r="741" spans="3:7" x14ac:dyDescent="0.25">
      <c r="C741" s="7" t="s">
        <v>90</v>
      </c>
      <c r="D741" s="7" t="s">
        <v>37</v>
      </c>
      <c r="E741" s="7">
        <v>1</v>
      </c>
      <c r="F741" s="7">
        <v>303</v>
      </c>
      <c r="G741" s="7">
        <v>303</v>
      </c>
    </row>
    <row r="742" spans="3:7" x14ac:dyDescent="0.25">
      <c r="C742" s="8" t="s">
        <v>71</v>
      </c>
      <c r="D742" s="8" t="s">
        <v>37</v>
      </c>
      <c r="E742" s="8">
        <v>3</v>
      </c>
      <c r="F742" s="8">
        <v>387</v>
      </c>
      <c r="G742" s="8">
        <v>1161</v>
      </c>
    </row>
  </sheetData>
  <autoFilter ref="C4:G742" xr:uid="{219984BD-8856-4F74-AB26-4530A814C223}"/>
  <mergeCells count="5">
    <mergeCell ref="Q25:S25"/>
    <mergeCell ref="Q2:S2"/>
    <mergeCell ref="B2:I2"/>
    <mergeCell ref="J5:K5"/>
    <mergeCell ref="L4:M4"/>
  </mergeCells>
  <conditionalFormatting sqref="E4:F742">
    <cfRule type="top10" dxfId="13" priority="9" rank="10"/>
  </conditionalFormatting>
  <conditionalFormatting sqref="K6:M77">
    <cfRule type="cellIs" dxfId="12" priority="8" operator="greaterThan">
      <formula>19212.5</formula>
    </cfRule>
  </conditionalFormatting>
  <conditionalFormatting sqref="L6:L77">
    <cfRule type="colorScale" priority="3">
      <colorScale>
        <cfvo type="min"/>
        <cfvo type="percentile" val="50"/>
        <cfvo type="max"/>
        <color rgb="FFF8696B"/>
        <color rgb="FFFCFCFF"/>
        <color rgb="FF63BE7B"/>
      </colorScale>
    </cfRule>
  </conditionalFormatting>
  <conditionalFormatting sqref="M6:M77">
    <cfRule type="top10" dxfId="11" priority="4" bottom="1" rank="8"/>
  </conditionalFormatting>
  <conditionalFormatting sqref="R6:R16">
    <cfRule type="dataBar" priority="2">
      <dataBar>
        <cfvo type="min"/>
        <cfvo type="max"/>
        <color rgb="FF638EC6"/>
      </dataBar>
      <extLst>
        <ext xmlns:x14="http://schemas.microsoft.com/office/spreadsheetml/2009/9/main" uri="{B025F937-C7B1-47D3-B67F-A62EFF666E3E}">
          <x14:id>{E18FA794-B5C2-4024-9539-554FC72F07D2}</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18FA794-B5C2-4024-9539-554FC72F07D2}">
            <x14:dataBar minLength="0" maxLength="100" gradient="0">
              <x14:cfvo type="autoMin"/>
              <x14:cfvo type="autoMax"/>
              <x14:negativeFillColor rgb="FFFF0000"/>
              <x14:axisColor rgb="FF000000"/>
            </x14:dataBar>
          </x14:cfRule>
          <xm:sqref>R6:R16</xm:sqref>
        </x14:conditionalFormatting>
      </x14:conditionalFormatting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2CA97-74E3-4EF1-A365-7EB794DDAC6D}">
  <sheetPr codeName="Sheet30"/>
  <dimension ref="B2:H34"/>
  <sheetViews>
    <sheetView zoomScale="77" workbookViewId="0">
      <selection activeCell="E20" sqref="E20"/>
    </sheetView>
  </sheetViews>
  <sheetFormatPr defaultRowHeight="13.8" x14ac:dyDescent="0.25"/>
  <cols>
    <col min="2" max="2" width="13.296875" customWidth="1"/>
    <col min="3" max="3" width="16.5" customWidth="1"/>
    <col min="4" max="4" width="9.59765625" customWidth="1"/>
    <col min="5" max="5" width="16.8984375" customWidth="1"/>
    <col min="6" max="6" width="20.5" customWidth="1"/>
    <col min="7" max="7" width="19.09765625" customWidth="1"/>
    <col min="8" max="8" width="19.296875" customWidth="1"/>
    <col min="9" max="9" width="14.59765625" customWidth="1"/>
    <col min="10" max="11" width="21.796875" bestFit="1" customWidth="1"/>
    <col min="12" max="12" width="18.8984375" bestFit="1" customWidth="1"/>
    <col min="13" max="13" width="17.8984375" bestFit="1" customWidth="1"/>
    <col min="14" max="14" width="9.69921875" bestFit="1" customWidth="1"/>
  </cols>
  <sheetData>
    <row r="2" spans="2:8" x14ac:dyDescent="0.25">
      <c r="B2" s="45" t="s">
        <v>294</v>
      </c>
      <c r="C2" s="46"/>
      <c r="D2" s="46"/>
      <c r="E2" s="46"/>
      <c r="F2" s="46"/>
      <c r="G2" s="46"/>
      <c r="H2" s="46"/>
    </row>
    <row r="3" spans="2:8" x14ac:dyDescent="0.25">
      <c r="B3" s="3" t="s">
        <v>2</v>
      </c>
      <c r="C3" t="s">
        <v>300</v>
      </c>
    </row>
    <row r="5" spans="2:8" x14ac:dyDescent="0.25">
      <c r="B5" s="3" t="s">
        <v>282</v>
      </c>
      <c r="C5" t="s">
        <v>284</v>
      </c>
    </row>
    <row r="6" spans="2:8" x14ac:dyDescent="0.25">
      <c r="B6" s="4" t="s">
        <v>295</v>
      </c>
      <c r="C6">
        <v>166293</v>
      </c>
    </row>
    <row r="7" spans="2:8" x14ac:dyDescent="0.25">
      <c r="B7" s="4" t="s">
        <v>296</v>
      </c>
      <c r="C7">
        <v>131601</v>
      </c>
    </row>
    <row r="8" spans="2:8" x14ac:dyDescent="0.25">
      <c r="B8" s="4" t="s">
        <v>297</v>
      </c>
      <c r="C8">
        <v>137902</v>
      </c>
    </row>
    <row r="9" spans="2:8" x14ac:dyDescent="0.25">
      <c r="B9" s="4" t="s">
        <v>298</v>
      </c>
      <c r="C9">
        <v>153421</v>
      </c>
    </row>
    <row r="10" spans="2:8" x14ac:dyDescent="0.25">
      <c r="B10" s="4" t="s">
        <v>299</v>
      </c>
      <c r="C10">
        <v>145490</v>
      </c>
    </row>
    <row r="11" spans="2:8" x14ac:dyDescent="0.25">
      <c r="B11" s="4" t="s">
        <v>283</v>
      </c>
      <c r="C11">
        <v>734707</v>
      </c>
    </row>
    <row r="31" spans="4:5" x14ac:dyDescent="0.25">
      <c r="E31" s="11" t="s">
        <v>301</v>
      </c>
    </row>
    <row r="32" spans="4:5" x14ac:dyDescent="0.25">
      <c r="D32">
        <v>1</v>
      </c>
      <c r="E32" t="s">
        <v>302</v>
      </c>
    </row>
    <row r="33" spans="4:5" x14ac:dyDescent="0.25">
      <c r="D33">
        <v>2</v>
      </c>
      <c r="E33" t="s">
        <v>303</v>
      </c>
    </row>
    <row r="34" spans="4:5" x14ac:dyDescent="0.25">
      <c r="D34">
        <v>3</v>
      </c>
      <c r="E34" t="s">
        <v>304</v>
      </c>
    </row>
  </sheetData>
  <mergeCells count="1">
    <mergeCell ref="B2:H2"/>
  </mergeCells>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Props1.xml><?xml version="1.0" encoding="utf-8"?>
<ds:datastoreItem xmlns:ds="http://schemas.openxmlformats.org/officeDocument/2006/customXml" ds:itemID="{5195B8A4-EC84-45F7-9171-D8FB955EF0FB}">
  <ds:schemaRefs/>
</ds:datastoreItem>
</file>

<file path=customXml/itemProps2.xml><?xml version="1.0" encoding="utf-8"?>
<ds:datastoreItem xmlns:ds="http://schemas.openxmlformats.org/officeDocument/2006/customXml" ds:itemID="{465DF6EA-5101-4ED2-A791-375952B06E19}">
  <ds:schemaRefs/>
</ds:datastoreItem>
</file>

<file path=customXml/itemProps3.xml><?xml version="1.0" encoding="utf-8"?>
<ds:datastoreItem xmlns:ds="http://schemas.openxmlformats.org/officeDocument/2006/customXml" ds:itemID="{7B952213-DCFE-4778-8CF0-6413B2E166FF}">
  <ds:schemaRefs/>
</ds:datastoreItem>
</file>

<file path=customXml/itemProps4.xml><?xml version="1.0" encoding="utf-8"?>
<ds:datastoreItem xmlns:ds="http://schemas.openxmlformats.org/officeDocument/2006/customXml" ds:itemID="{875C19CD-65E5-4995-B0CC-F7A65FBA51E2}">
  <ds:schemaRefs/>
</ds:datastoreItem>
</file>

<file path=customXml/itemProps5.xml><?xml version="1.0" encoding="utf-8"?>
<ds:datastoreItem xmlns:ds="http://schemas.openxmlformats.org/officeDocument/2006/customXml" ds:itemID="{DEA7ABA0-C673-4D9C-B1A9-4B97C42A6A8D}">
  <ds:schemaRefs/>
</ds:datastoreItem>
</file>

<file path=customXml/itemProps6.xml><?xml version="1.0" encoding="utf-8"?>
<ds:datastoreItem xmlns:ds="http://schemas.openxmlformats.org/officeDocument/2006/customXml" ds:itemID="{A0ADA46D-A3DC-4633-9302-5C73062CC84E}">
  <ds:schemaRefs/>
</ds:datastoreItem>
</file>

<file path=customXml/itemProps7.xml><?xml version="1.0" encoding="utf-8"?>
<ds:datastoreItem xmlns:ds="http://schemas.openxmlformats.org/officeDocument/2006/customXml" ds:itemID="{7BB20D79-894B-47B5-81C5-F4CE7AA8B47B}">
  <ds:schemaRefs/>
</ds:datastoreItem>
</file>

<file path=customXml/itemProps8.xml><?xml version="1.0" encoding="utf-8"?>
<ds:datastoreItem xmlns:ds="http://schemas.openxmlformats.org/officeDocument/2006/customXml" ds:itemID="{5056BED2-7669-4254-A05B-A46403919375}">
  <ds:schemaRefs/>
</ds:datastoreItem>
</file>

<file path=customXml/itemProps9.xml><?xml version="1.0" encoding="utf-8"?>
<ds:datastoreItem xmlns:ds="http://schemas.openxmlformats.org/officeDocument/2006/customXml" ds:itemID="{B3A03C15-3F75-4372-A45A-6742E81F0D14}">
  <ds:schemaRefs/>
</ds:datastoreItem>
</file>

<file path=customXml/itemProps10.xml><?xml version="1.0" encoding="utf-8"?>
<ds:datastoreItem xmlns:ds="http://schemas.openxmlformats.org/officeDocument/2006/customXml" ds:itemID="{85171D60-212D-44D5-B357-3B4DB0139ACF}">
  <ds:schemaRefs/>
</ds:datastoreItem>
</file>

<file path=customXml/itemProps11.xml><?xml version="1.0" encoding="utf-8"?>
<ds:datastoreItem xmlns:ds="http://schemas.openxmlformats.org/officeDocument/2006/customXml" ds:itemID="{0A712F4B-05DD-4349-ADB4-C32886A241A9}">
  <ds:schemaRefs/>
</ds:datastoreItem>
</file>

<file path=customXml/itemProps12.xml><?xml version="1.0" encoding="utf-8"?>
<ds:datastoreItem xmlns:ds="http://schemas.openxmlformats.org/officeDocument/2006/customXml" ds:itemID="{643CC312-6403-437B-9EDC-D71296C92435}">
  <ds:schemaRefs/>
</ds:datastoreItem>
</file>

<file path=customXml/itemProps13.xml><?xml version="1.0" encoding="utf-8"?>
<ds:datastoreItem xmlns:ds="http://schemas.openxmlformats.org/officeDocument/2006/customXml" ds:itemID="{8E64F459-BC05-45DC-8B0B-B6D07B840F72}">
  <ds:schemaRefs>
    <ds:schemaRef ds:uri="http://schemas.microsoft.com/DataMashup"/>
  </ds:schemaRefs>
</ds:datastoreItem>
</file>

<file path=customXml/itemProps14.xml><?xml version="1.0" encoding="utf-8"?>
<ds:datastoreItem xmlns:ds="http://schemas.openxmlformats.org/officeDocument/2006/customXml" ds:itemID="{A211EBC8-BBE6-42E7-90D9-45A28923461B}">
  <ds:schemaRefs/>
</ds:datastoreItem>
</file>

<file path=customXml/itemProps15.xml><?xml version="1.0" encoding="utf-8"?>
<ds:datastoreItem xmlns:ds="http://schemas.openxmlformats.org/officeDocument/2006/customXml" ds:itemID="{C73D0980-DB5D-47DD-BA73-645E988C7468}">
  <ds:schemaRefs/>
</ds:datastoreItem>
</file>

<file path=customXml/itemProps16.xml><?xml version="1.0" encoding="utf-8"?>
<ds:datastoreItem xmlns:ds="http://schemas.openxmlformats.org/officeDocument/2006/customXml" ds:itemID="{295D7E52-F0A8-45BB-93C2-34609649EE5B}">
  <ds:schemaRefs/>
</ds:datastoreItem>
</file>

<file path=customXml/itemProps17.xml><?xml version="1.0" encoding="utf-8"?>
<ds:datastoreItem xmlns:ds="http://schemas.openxmlformats.org/officeDocument/2006/customXml" ds:itemID="{F475B1CB-D77A-46ED-8C20-C3864D0F46DE}">
  <ds:schemaRefs/>
</ds:datastoreItem>
</file>

<file path=customXml/itemProps18.xml><?xml version="1.0" encoding="utf-8"?>
<ds:datastoreItem xmlns:ds="http://schemas.openxmlformats.org/officeDocument/2006/customXml" ds:itemID="{8E52E928-52BC-4F4E-A6D8-1FC227C03FFA}">
  <ds:schemaRefs/>
</ds:datastoreItem>
</file>

<file path=customXml/itemProps19.xml><?xml version="1.0" encoding="utf-8"?>
<ds:datastoreItem xmlns:ds="http://schemas.openxmlformats.org/officeDocument/2006/customXml" ds:itemID="{C2BA7262-972A-4FF9-BDA0-384E610AD5A4}">
  <ds:schemaRefs/>
</ds:datastoreItem>
</file>

<file path=customXml/itemProps20.xml><?xml version="1.0" encoding="utf-8"?>
<ds:datastoreItem xmlns:ds="http://schemas.openxmlformats.org/officeDocument/2006/customXml" ds:itemID="{E7DAB54F-57C9-4067-9446-29CD167A275F}">
  <ds:schemaRefs/>
</ds:datastoreItem>
</file>

<file path=customXml/itemProps21.xml><?xml version="1.0" encoding="utf-8"?>
<ds:datastoreItem xmlns:ds="http://schemas.openxmlformats.org/officeDocument/2006/customXml" ds:itemID="{1238F47D-FBE5-41D0-8B80-3A4ECDF9D2D9}">
  <ds:schemaRefs/>
</ds:datastoreItem>
</file>

<file path=customXml/itemProps22.xml><?xml version="1.0" encoding="utf-8"?>
<ds:datastoreItem xmlns:ds="http://schemas.openxmlformats.org/officeDocument/2006/customXml" ds:itemID="{C486E8CF-D428-499A-8CD0-7E21B61757C2}">
  <ds:schemaRefs/>
</ds:datastoreItem>
</file>

<file path=customXml/itemProps23.xml><?xml version="1.0" encoding="utf-8"?>
<ds:datastoreItem xmlns:ds="http://schemas.openxmlformats.org/officeDocument/2006/customXml" ds:itemID="{2F735F1F-C164-46F2-A6B5-ECCB929B35D1}">
  <ds:schemaRefs/>
</ds:datastoreItem>
</file>

<file path=customXml/itemProps24.xml><?xml version="1.0" encoding="utf-8"?>
<ds:datastoreItem xmlns:ds="http://schemas.openxmlformats.org/officeDocument/2006/customXml" ds:itemID="{15A00EE3-98D4-42D7-9111-87BB94B70802}">
  <ds:schemaRefs/>
</ds:datastoreItem>
</file>

<file path=customXml/itemProps25.xml><?xml version="1.0" encoding="utf-8"?>
<ds:datastoreItem xmlns:ds="http://schemas.openxmlformats.org/officeDocument/2006/customXml" ds:itemID="{396FD803-4ED1-435B-B7BD-3E7C6552A44E}">
  <ds:schemaRefs/>
</ds:datastoreItem>
</file>

<file path=customXml/itemProps26.xml><?xml version="1.0" encoding="utf-8"?>
<ds:datastoreItem xmlns:ds="http://schemas.openxmlformats.org/officeDocument/2006/customXml" ds:itemID="{2649970F-B081-437F-84C2-B7B2F1475ED2}">
  <ds:schemaRefs/>
</ds:datastoreItem>
</file>

<file path=customXml/itemProps27.xml><?xml version="1.0" encoding="utf-8"?>
<ds:datastoreItem xmlns:ds="http://schemas.openxmlformats.org/officeDocument/2006/customXml" ds:itemID="{C74323F5-A462-42F0-8341-4E94EC35D33E}">
  <ds:schemaRefs/>
</ds:datastoreItem>
</file>

<file path=customXml/itemProps28.xml><?xml version="1.0" encoding="utf-8"?>
<ds:datastoreItem xmlns:ds="http://schemas.openxmlformats.org/officeDocument/2006/customXml" ds:itemID="{555EDD8B-7205-42A7-B5E7-302CEDCBFB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4</vt:i4>
      </vt:variant>
    </vt:vector>
  </HeadingPairs>
  <TitlesOfParts>
    <vt:vector size="28" baseType="lpstr">
      <vt:lpstr>Sales_Performance_Table</vt:lpstr>
      <vt:lpstr>Advanced Sales Dashboard</vt:lpstr>
      <vt:lpstr>Pivot Tables</vt:lpstr>
      <vt:lpstr>Table015 (Page 15)</vt:lpstr>
      <vt:lpstr>Table014 (Page 14)</vt:lpstr>
      <vt:lpstr>Table013 (Page 13)</vt:lpstr>
      <vt:lpstr>Table012 (Page 12)</vt:lpstr>
      <vt:lpstr>Table011 (Page 11)</vt:lpstr>
      <vt:lpstr>Table010 (Page 10)</vt:lpstr>
      <vt:lpstr>Table009 (Page 9)</vt:lpstr>
      <vt:lpstr>Table008 (Page 8)</vt:lpstr>
      <vt:lpstr>Table007 (Page 7)</vt:lpstr>
      <vt:lpstr>Table006 (Page 6)</vt:lpstr>
      <vt:lpstr>Table005 (Page 5)</vt:lpstr>
      <vt:lpstr>Table004 (Page 4)</vt:lpstr>
      <vt:lpstr>Table003 (Page 3)</vt:lpstr>
      <vt:lpstr>Table002 (Page 2)</vt:lpstr>
      <vt:lpstr>Table001 (Page 1)</vt:lpstr>
      <vt:lpstr>Pivot Report Kpi</vt:lpstr>
      <vt:lpstr>Logical &amp; Conditional Formulas</vt:lpstr>
      <vt:lpstr>Lookup &amp; Reference</vt:lpstr>
      <vt:lpstr>Sales By Region</vt:lpstr>
      <vt:lpstr>Product &amp; SalesRep Detail</vt:lpstr>
      <vt:lpstr>Monthly Sales Trend</vt:lpstr>
      <vt:lpstr>East</vt:lpstr>
      <vt:lpstr>North</vt:lpstr>
      <vt:lpstr>South</vt:lpstr>
      <vt:lpstr>West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chandanofficial015@outlook.com</dc:creator>
  <cp:lastModifiedBy>chandanofficial015@outlook.com</cp:lastModifiedBy>
  <dcterms:created xsi:type="dcterms:W3CDTF">2025-07-12T10:28:48Z</dcterms:created>
  <dcterms:modified xsi:type="dcterms:W3CDTF">2025-07-30T17:53:02Z</dcterms:modified>
</cp:coreProperties>
</file>