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0" windowWidth="23260" windowHeight="12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7" i="1" l="1"/>
  <c r="G3" i="1"/>
  <c r="O19" i="1" l="1"/>
  <c r="F20" i="1"/>
  <c r="F19" i="1"/>
  <c r="J19" i="1"/>
  <c r="N21" i="1" l="1"/>
  <c r="L21" i="1"/>
  <c r="K21" i="1"/>
  <c r="O20" i="1"/>
  <c r="O18" i="1"/>
  <c r="O17" i="1"/>
  <c r="R12" i="1"/>
  <c r="R11" i="1"/>
  <c r="R10" i="1"/>
  <c r="R9" i="1"/>
  <c r="O21" i="1" l="1"/>
  <c r="H21" i="1"/>
  <c r="C21" i="1"/>
  <c r="J18" i="1"/>
  <c r="J20" i="1"/>
  <c r="J17" i="1"/>
  <c r="F18" i="1"/>
  <c r="F17" i="1"/>
  <c r="R6" i="1"/>
  <c r="D21" i="1" l="1"/>
  <c r="G21" i="1"/>
  <c r="I21" i="1"/>
  <c r="B21" i="1"/>
  <c r="J21" i="1" l="1"/>
  <c r="F21" i="1"/>
  <c r="R7" i="1" l="1"/>
  <c r="R8" i="1"/>
</calcChain>
</file>

<file path=xl/comments1.xml><?xml version="1.0" encoding="utf-8"?>
<comments xmlns="http://schemas.openxmlformats.org/spreadsheetml/2006/main">
  <authors>
    <author>Lisa Ke</author>
  </authors>
  <commentList>
    <comment ref="N9" authorId="0">
      <text>
        <r>
          <rPr>
            <b/>
            <sz val="9"/>
            <color indexed="81"/>
            <rFont val="Tahoma"/>
            <family val="2"/>
          </rPr>
          <t>Lisa Ke:</t>
        </r>
        <r>
          <rPr>
            <sz val="9"/>
            <color indexed="81"/>
            <rFont val="Tahoma"/>
            <family val="2"/>
          </rPr>
          <t xml:space="preserve">
duplicate records need to verify after exporting to CSV files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Lisa Ke:</t>
        </r>
        <r>
          <rPr>
            <sz val="9"/>
            <color indexed="81"/>
            <rFont val="Tahoma"/>
            <family val="2"/>
          </rPr>
          <t xml:space="preserve">
duplicate records need to verify after exporting to CSV files</t>
        </r>
      </text>
    </comment>
  </commentList>
</comments>
</file>

<file path=xl/sharedStrings.xml><?xml version="1.0" encoding="utf-8"?>
<sst xmlns="http://schemas.openxmlformats.org/spreadsheetml/2006/main" count="75" uniqueCount="50">
  <si>
    <t>Status</t>
  </si>
  <si>
    <t>Actual Signoff Date</t>
  </si>
  <si>
    <t>Test Start Date</t>
  </si>
  <si>
    <r>
      <t xml:space="preserve">Test Report of </t>
    </r>
    <r>
      <rPr>
        <b/>
        <i/>
        <sz val="14"/>
        <color theme="3"/>
        <rFont val="Calibri"/>
        <family val="2"/>
        <scheme val="minor"/>
      </rPr>
      <t>Project Name</t>
    </r>
  </si>
  <si>
    <t>Updated by:</t>
  </si>
  <si>
    <t>Updated on:</t>
  </si>
  <si>
    <t>Scope Item</t>
  </si>
  <si>
    <t>Planned Delivery Date</t>
  </si>
  <si>
    <t>Planned Signoff Date</t>
  </si>
  <si>
    <t>Planned Test Cases</t>
  </si>
  <si>
    <t>Passed Test Cases</t>
  </si>
  <si>
    <t>Duration (days)</t>
  </si>
  <si>
    <t>Pass Rate (%)</t>
  </si>
  <si>
    <t>Test Execution Status</t>
  </si>
  <si>
    <t>Defect Management</t>
  </si>
  <si>
    <t>Reported</t>
  </si>
  <si>
    <t>Closed</t>
  </si>
  <si>
    <t>Critical</t>
  </si>
  <si>
    <t>Blocker</t>
  </si>
  <si>
    <t>Major</t>
  </si>
  <si>
    <t>Minor</t>
  </si>
  <si>
    <t>Test Cycles</t>
  </si>
  <si>
    <t>Test Type</t>
  </si>
  <si>
    <t>C1</t>
  </si>
  <si>
    <t>C2</t>
  </si>
  <si>
    <t>C3</t>
  </si>
  <si>
    <t>Re-Test fixes</t>
  </si>
  <si>
    <t>Functionality</t>
  </si>
  <si>
    <t>Total:</t>
  </si>
  <si>
    <t>Defect Severity</t>
  </si>
  <si>
    <t>Failed Test Cases</t>
  </si>
  <si>
    <t>Blocked Test Cases</t>
  </si>
  <si>
    <t>Deferred Test Cases</t>
  </si>
  <si>
    <t>Actual Delivery Date</t>
  </si>
  <si>
    <t>Ready for QA</t>
  </si>
  <si>
    <t>Open</t>
  </si>
  <si>
    <t>Not Started</t>
  </si>
  <si>
    <t>WIP</t>
  </si>
  <si>
    <t>Complete</t>
  </si>
  <si>
    <t>Cancelled</t>
  </si>
  <si>
    <t>PI2</t>
  </si>
  <si>
    <t>Lisa</t>
  </si>
  <si>
    <t>ETL1</t>
  </si>
  <si>
    <t>Exporting CSV
 file</t>
  </si>
  <si>
    <t>Report validation per customer</t>
  </si>
  <si>
    <t>ETL</t>
  </si>
  <si>
    <t>Exporting CSV files</t>
  </si>
  <si>
    <t>In Progress</t>
  </si>
  <si>
    <t>In progerss</t>
  </si>
  <si>
    <t>17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</si>
</sst>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9" fontId="4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6" fillId="0" borderId="0" xfId="0" applyFont="1" applyAlignment="1">
      <alignment horizontal="right"/>
    </xf>
    <xf numFmtId="0" fontId="4" fillId="6" borderId="7" xfId="0" applyFon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wrapText="1"/>
    </xf>
    <xf numFmtId="0" fontId="6" fillId="6" borderId="12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right" vertical="center" wrapText="1"/>
    </xf>
    <xf numFmtId="0" fontId="4" fillId="5" borderId="13" xfId="0" applyFont="1" applyFill="1" applyBorder="1" applyAlignment="1">
      <alignment vertical="center" wrapText="1"/>
    </xf>
    <xf numFmtId="0" fontId="5" fillId="5" borderId="14" xfId="0" applyFont="1" applyFill="1" applyBorder="1"/>
    <xf numFmtId="0" fontId="5" fillId="5" borderId="15" xfId="0" applyFont="1" applyFill="1" applyBorder="1"/>
    <xf numFmtId="0" fontId="4" fillId="4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14" fontId="0" fillId="0" borderId="1" xfId="0" applyNumberForma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9" fontId="4" fillId="0" borderId="0" xfId="0" applyNumberFormat="1" applyFont="1" applyBorder="1" applyAlignment="1">
      <alignment horizontal="center" vertical="top"/>
    </xf>
    <xf numFmtId="0" fontId="4" fillId="4" borderId="22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3" borderId="19" xfId="0" applyFont="1" applyFill="1" applyBorder="1" applyAlignment="1">
      <alignment horizontal="center" wrapText="1"/>
    </xf>
    <xf numFmtId="0" fontId="1" fillId="3" borderId="20" xfId="0" applyFont="1" applyFill="1" applyBorder="1" applyAlignment="1">
      <alignment horizontal="center" wrapText="1"/>
    </xf>
    <xf numFmtId="0" fontId="1" fillId="3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3717078468639702E-2"/>
          <c:y val="0.17209503253411651"/>
          <c:w val="0.83841557305336822"/>
          <c:h val="0.712364756488772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Sheet1!$R$5</c:f>
              <c:strCache>
                <c:ptCount val="1"/>
                <c:pt idx="0">
                  <c:v>Pass Rate (%)</c:v>
                </c:pt>
              </c:strCache>
            </c:strRef>
          </c:tx>
          <c:spPr>
            <a:gradFill>
              <a:gsLst>
                <a:gs pos="0">
                  <a:srgbClr val="03D4A8"/>
                </a:gs>
                <a:gs pos="25000">
                  <a:srgbClr val="21D6E0"/>
                </a:gs>
                <a:gs pos="75000">
                  <a:srgbClr val="0087E6"/>
                </a:gs>
                <a:gs pos="100000">
                  <a:srgbClr val="005CBF"/>
                </a:gs>
              </a:gsLst>
              <a:lin ang="5400000" scaled="0"/>
            </a:gradFill>
          </c:spPr>
          <c:invertIfNegative val="0"/>
          <c:dLbls>
            <c:numFmt formatCode="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(Sheet1!$A$6:$A$12,Sheet1!$D$6:$D$12)</c:f>
              <c:strCache>
                <c:ptCount val="14"/>
                <c:pt idx="0">
                  <c:v>ETL1</c:v>
                </c:pt>
                <c:pt idx="3">
                  <c:v>Exporting CSV
 file</c:v>
                </c:pt>
                <c:pt idx="5">
                  <c:v>Report validation per customer</c:v>
                </c:pt>
                <c:pt idx="7">
                  <c:v>C1</c:v>
                </c:pt>
                <c:pt idx="8">
                  <c:v>C2</c:v>
                </c:pt>
                <c:pt idx="9">
                  <c:v>C3</c:v>
                </c:pt>
                <c:pt idx="10">
                  <c:v>C1</c:v>
                </c:pt>
                <c:pt idx="11">
                  <c:v>C2</c:v>
                </c:pt>
                <c:pt idx="12">
                  <c:v>C1</c:v>
                </c:pt>
                <c:pt idx="13">
                  <c:v>C2</c:v>
                </c:pt>
              </c:strCache>
            </c:strRef>
          </c:cat>
          <c:val>
            <c:numRef>
              <c:f>Sheet1!$R$6:$R$12</c:f>
              <c:numCache>
                <c:formatCode>0%</c:formatCode>
                <c:ptCount val="7"/>
                <c:pt idx="0">
                  <c:v>0.98285714285714287</c:v>
                </c:pt>
                <c:pt idx="1">
                  <c:v>0.99428571428571433</c:v>
                </c:pt>
                <c:pt idx="2">
                  <c:v>1</c:v>
                </c:pt>
                <c:pt idx="3">
                  <c:v>0.98</c:v>
                </c:pt>
                <c:pt idx="4">
                  <c:v>0</c:v>
                </c:pt>
                <c:pt idx="5">
                  <c:v>0.95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gapDepth val="291"/>
        <c:shape val="cylinder"/>
        <c:axId val="144431744"/>
        <c:axId val="144507264"/>
        <c:axId val="0"/>
      </c:bar3DChart>
      <c:catAx>
        <c:axId val="14443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44507264"/>
        <c:crosses val="autoZero"/>
        <c:auto val="1"/>
        <c:lblAlgn val="ctr"/>
        <c:lblOffset val="100"/>
        <c:noMultiLvlLbl val="0"/>
      </c:catAx>
      <c:valAx>
        <c:axId val="1445072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4431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</a:t>
            </a:r>
            <a:r>
              <a:rPr lang="en-US" baseline="0"/>
              <a:t> Summary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Blocker</c:v>
                </c:pt>
              </c:strCache>
            </c:strRef>
          </c:tx>
          <c:invertIfNegative val="0"/>
          <c:cat>
            <c:multiLvlStrRef>
              <c:f>Sheet1!$B$15:$O$16</c:f>
              <c:multiLvlStrCache>
                <c:ptCount val="14"/>
                <c:lvl>
                  <c:pt idx="0">
                    <c:v>Reported</c:v>
                  </c:pt>
                  <c:pt idx="1">
                    <c:v>Open</c:v>
                  </c:pt>
                  <c:pt idx="2">
                    <c:v>Ready for QA</c:v>
                  </c:pt>
                  <c:pt idx="3">
                    <c:v>In Progress</c:v>
                  </c:pt>
                  <c:pt idx="4">
                    <c:v>Closed</c:v>
                  </c:pt>
                  <c:pt idx="5">
                    <c:v>Reported</c:v>
                  </c:pt>
                  <c:pt idx="6">
                    <c:v>Open</c:v>
                  </c:pt>
                  <c:pt idx="7">
                    <c:v>Ready for QA</c:v>
                  </c:pt>
                  <c:pt idx="8">
                    <c:v>Closed</c:v>
                  </c:pt>
                  <c:pt idx="9">
                    <c:v>Reported</c:v>
                  </c:pt>
                  <c:pt idx="10">
                    <c:v>Open</c:v>
                  </c:pt>
                  <c:pt idx="11">
                    <c:v>In progerss</c:v>
                  </c:pt>
                  <c:pt idx="12">
                    <c:v>Ready for QA</c:v>
                  </c:pt>
                  <c:pt idx="13">
                    <c:v>Closed</c:v>
                  </c:pt>
                </c:lvl>
                <c:lvl>
                  <c:pt idx="0">
                    <c:v>ETL</c:v>
                  </c:pt>
                  <c:pt idx="5">
                    <c:v>Exporting CSV files</c:v>
                  </c:pt>
                  <c:pt idx="9">
                    <c:v>Report validation per customer</c:v>
                  </c:pt>
                </c:lvl>
              </c:multiLvlStrCache>
            </c:multiLvlStrRef>
          </c:cat>
          <c:val>
            <c:numRef>
              <c:f>Sheet1!$B$17:$O$17</c:f>
              <c:numCache>
                <c:formatCode>General</c:formatCode>
                <c:ptCount val="14"/>
                <c:pt idx="4">
                  <c:v>0</c:v>
                </c:pt>
                <c:pt idx="8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Critical</c:v>
                </c:pt>
              </c:strCache>
            </c:strRef>
          </c:tx>
          <c:invertIfNegative val="0"/>
          <c:cat>
            <c:multiLvlStrRef>
              <c:f>Sheet1!$B$15:$O$16</c:f>
              <c:multiLvlStrCache>
                <c:ptCount val="14"/>
                <c:lvl>
                  <c:pt idx="0">
                    <c:v>Reported</c:v>
                  </c:pt>
                  <c:pt idx="1">
                    <c:v>Open</c:v>
                  </c:pt>
                  <c:pt idx="2">
                    <c:v>Ready for QA</c:v>
                  </c:pt>
                  <c:pt idx="3">
                    <c:v>In Progress</c:v>
                  </c:pt>
                  <c:pt idx="4">
                    <c:v>Closed</c:v>
                  </c:pt>
                  <c:pt idx="5">
                    <c:v>Reported</c:v>
                  </c:pt>
                  <c:pt idx="6">
                    <c:v>Open</c:v>
                  </c:pt>
                  <c:pt idx="7">
                    <c:v>Ready for QA</c:v>
                  </c:pt>
                  <c:pt idx="8">
                    <c:v>Closed</c:v>
                  </c:pt>
                  <c:pt idx="9">
                    <c:v>Reported</c:v>
                  </c:pt>
                  <c:pt idx="10">
                    <c:v>Open</c:v>
                  </c:pt>
                  <c:pt idx="11">
                    <c:v>In progerss</c:v>
                  </c:pt>
                  <c:pt idx="12">
                    <c:v>Ready for QA</c:v>
                  </c:pt>
                  <c:pt idx="13">
                    <c:v>Closed</c:v>
                  </c:pt>
                </c:lvl>
                <c:lvl>
                  <c:pt idx="0">
                    <c:v>ETL</c:v>
                  </c:pt>
                  <c:pt idx="5">
                    <c:v>Exporting CSV files</c:v>
                  </c:pt>
                  <c:pt idx="9">
                    <c:v>Report validation per customer</c:v>
                  </c:pt>
                </c:lvl>
              </c:multiLvlStrCache>
            </c:multiLvlStrRef>
          </c:cat>
          <c:val>
            <c:numRef>
              <c:f>Sheet1!$B$18:$O$18</c:f>
              <c:numCache>
                <c:formatCode>General</c:formatCode>
                <c:ptCount val="14"/>
                <c:pt idx="4">
                  <c:v>0</c:v>
                </c:pt>
                <c:pt idx="8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Major</c:v>
                </c:pt>
              </c:strCache>
            </c:strRef>
          </c:tx>
          <c:invertIfNegative val="0"/>
          <c:cat>
            <c:multiLvlStrRef>
              <c:f>Sheet1!$B$15:$O$16</c:f>
              <c:multiLvlStrCache>
                <c:ptCount val="14"/>
                <c:lvl>
                  <c:pt idx="0">
                    <c:v>Reported</c:v>
                  </c:pt>
                  <c:pt idx="1">
                    <c:v>Open</c:v>
                  </c:pt>
                  <c:pt idx="2">
                    <c:v>Ready for QA</c:v>
                  </c:pt>
                  <c:pt idx="3">
                    <c:v>In Progress</c:v>
                  </c:pt>
                  <c:pt idx="4">
                    <c:v>Closed</c:v>
                  </c:pt>
                  <c:pt idx="5">
                    <c:v>Reported</c:v>
                  </c:pt>
                  <c:pt idx="6">
                    <c:v>Open</c:v>
                  </c:pt>
                  <c:pt idx="7">
                    <c:v>Ready for QA</c:v>
                  </c:pt>
                  <c:pt idx="8">
                    <c:v>Closed</c:v>
                  </c:pt>
                  <c:pt idx="9">
                    <c:v>Reported</c:v>
                  </c:pt>
                  <c:pt idx="10">
                    <c:v>Open</c:v>
                  </c:pt>
                  <c:pt idx="11">
                    <c:v>In progerss</c:v>
                  </c:pt>
                  <c:pt idx="12">
                    <c:v>Ready for QA</c:v>
                  </c:pt>
                  <c:pt idx="13">
                    <c:v>Closed</c:v>
                  </c:pt>
                </c:lvl>
                <c:lvl>
                  <c:pt idx="0">
                    <c:v>ETL</c:v>
                  </c:pt>
                  <c:pt idx="5">
                    <c:v>Exporting CSV files</c:v>
                  </c:pt>
                  <c:pt idx="9">
                    <c:v>Report validation per customer</c:v>
                  </c:pt>
                </c:lvl>
              </c:multiLvlStrCache>
            </c:multiLvlStrRef>
          </c:cat>
          <c:val>
            <c:numRef>
              <c:f>Sheet1!$B$19:$O$19</c:f>
              <c:numCache>
                <c:formatCode>General</c:formatCode>
                <c:ptCount val="14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10</c:v>
                </c:pt>
                <c:pt idx="11">
                  <c:v>5</c:v>
                </c:pt>
                <c:pt idx="13">
                  <c:v>6</c:v>
                </c:pt>
              </c:numCache>
            </c:numRef>
          </c:val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Minor</c:v>
                </c:pt>
              </c:strCache>
            </c:strRef>
          </c:tx>
          <c:invertIfNegative val="0"/>
          <c:cat>
            <c:multiLvlStrRef>
              <c:f>Sheet1!$B$15:$O$16</c:f>
              <c:multiLvlStrCache>
                <c:ptCount val="14"/>
                <c:lvl>
                  <c:pt idx="0">
                    <c:v>Reported</c:v>
                  </c:pt>
                  <c:pt idx="1">
                    <c:v>Open</c:v>
                  </c:pt>
                  <c:pt idx="2">
                    <c:v>Ready for QA</c:v>
                  </c:pt>
                  <c:pt idx="3">
                    <c:v>In Progress</c:v>
                  </c:pt>
                  <c:pt idx="4">
                    <c:v>Closed</c:v>
                  </c:pt>
                  <c:pt idx="5">
                    <c:v>Reported</c:v>
                  </c:pt>
                  <c:pt idx="6">
                    <c:v>Open</c:v>
                  </c:pt>
                  <c:pt idx="7">
                    <c:v>Ready for QA</c:v>
                  </c:pt>
                  <c:pt idx="8">
                    <c:v>Closed</c:v>
                  </c:pt>
                  <c:pt idx="9">
                    <c:v>Reported</c:v>
                  </c:pt>
                  <c:pt idx="10">
                    <c:v>Open</c:v>
                  </c:pt>
                  <c:pt idx="11">
                    <c:v>In progerss</c:v>
                  </c:pt>
                  <c:pt idx="12">
                    <c:v>Ready for QA</c:v>
                  </c:pt>
                  <c:pt idx="13">
                    <c:v>Closed</c:v>
                  </c:pt>
                </c:lvl>
                <c:lvl>
                  <c:pt idx="0">
                    <c:v>ETL</c:v>
                  </c:pt>
                  <c:pt idx="5">
                    <c:v>Exporting CSV files</c:v>
                  </c:pt>
                  <c:pt idx="9">
                    <c:v>Report validation per customer</c:v>
                  </c:pt>
                </c:lvl>
              </c:multiLvlStrCache>
            </c:multiLvlStrRef>
          </c:cat>
          <c:val>
            <c:numRef>
              <c:f>Sheet1!$B$20:$O$20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2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Sheet1!$A$21</c:f>
              <c:strCache>
                <c:ptCount val="1"/>
                <c:pt idx="0">
                  <c:v>Total:</c:v>
                </c:pt>
              </c:strCache>
            </c:strRef>
          </c:tx>
          <c:invertIfNegative val="0"/>
          <c:cat>
            <c:multiLvlStrRef>
              <c:f>Sheet1!$B$15:$O$16</c:f>
              <c:multiLvlStrCache>
                <c:ptCount val="14"/>
                <c:lvl>
                  <c:pt idx="0">
                    <c:v>Reported</c:v>
                  </c:pt>
                  <c:pt idx="1">
                    <c:v>Open</c:v>
                  </c:pt>
                  <c:pt idx="2">
                    <c:v>Ready for QA</c:v>
                  </c:pt>
                  <c:pt idx="3">
                    <c:v>In Progress</c:v>
                  </c:pt>
                  <c:pt idx="4">
                    <c:v>Closed</c:v>
                  </c:pt>
                  <c:pt idx="5">
                    <c:v>Reported</c:v>
                  </c:pt>
                  <c:pt idx="6">
                    <c:v>Open</c:v>
                  </c:pt>
                  <c:pt idx="7">
                    <c:v>Ready for QA</c:v>
                  </c:pt>
                  <c:pt idx="8">
                    <c:v>Closed</c:v>
                  </c:pt>
                  <c:pt idx="9">
                    <c:v>Reported</c:v>
                  </c:pt>
                  <c:pt idx="10">
                    <c:v>Open</c:v>
                  </c:pt>
                  <c:pt idx="11">
                    <c:v>In progerss</c:v>
                  </c:pt>
                  <c:pt idx="12">
                    <c:v>Ready for QA</c:v>
                  </c:pt>
                  <c:pt idx="13">
                    <c:v>Closed</c:v>
                  </c:pt>
                </c:lvl>
                <c:lvl>
                  <c:pt idx="0">
                    <c:v>ETL</c:v>
                  </c:pt>
                  <c:pt idx="5">
                    <c:v>Exporting CSV files</c:v>
                  </c:pt>
                  <c:pt idx="9">
                    <c:v>Report validation per customer</c:v>
                  </c:pt>
                </c:lvl>
              </c:multiLvlStrCache>
            </c:multiLvlStrRef>
          </c:cat>
          <c:val>
            <c:numRef>
              <c:f>Sheet1!$B$21:$O$21</c:f>
              <c:numCache>
                <c:formatCode>General</c:formatCode>
                <c:ptCount val="14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24</c:v>
                </c:pt>
                <c:pt idx="10">
                  <c:v>12</c:v>
                </c:pt>
                <c:pt idx="11">
                  <c:v>5</c:v>
                </c:pt>
                <c:pt idx="12">
                  <c:v>0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4603392"/>
        <c:axId val="144605184"/>
      </c:barChart>
      <c:catAx>
        <c:axId val="144603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605184"/>
        <c:crosses val="autoZero"/>
        <c:auto val="1"/>
        <c:lblAlgn val="ctr"/>
        <c:lblOffset val="100"/>
        <c:noMultiLvlLbl val="0"/>
      </c:catAx>
      <c:valAx>
        <c:axId val="144605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4460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546100</xdr:colOff>
      <xdr:row>4</xdr:row>
      <xdr:rowOff>171450</xdr:rowOff>
    </xdr:from>
    <xdr:to>
      <xdr:col>26</xdr:col>
      <xdr:colOff>374650</xdr:colOff>
      <xdr:row>16</xdr:row>
      <xdr:rowOff>257810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610870</xdr:colOff>
      <xdr:row>18</xdr:row>
      <xdr:rowOff>100330</xdr:rowOff>
    </xdr:from>
    <xdr:to>
      <xdr:col>24</xdr:col>
      <xdr:colOff>504190</xdr:colOff>
      <xdr:row>34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27"/>
  <sheetViews>
    <sheetView tabSelected="1" topLeftCell="L7" zoomScaleNormal="100" workbookViewId="0">
      <selection activeCell="AB7" sqref="AB7"/>
    </sheetView>
  </sheetViews>
  <sheetFormatPr defaultRowHeight="14.5" x14ac:dyDescent="0.35"/>
  <cols>
    <col min="1" max="1" width="15.1796875" customWidth="1"/>
    <col min="2" max="2" width="11.54296875" style="3" customWidth="1"/>
    <col min="3" max="3" width="10.54296875" style="3" customWidth="1"/>
    <col min="4" max="5" width="10.36328125" style="3" customWidth="1"/>
    <col min="6" max="6" width="11.90625" style="3" customWidth="1"/>
    <col min="7" max="7" width="86.81640625" style="3" customWidth="1"/>
    <col min="8" max="8" width="12.08984375" style="3" customWidth="1"/>
    <col min="9" max="9" width="19" style="3" bestFit="1" customWidth="1"/>
    <col min="10" max="10" width="9" style="3" customWidth="1"/>
    <col min="11" max="11" width="10.81640625" style="3" customWidth="1"/>
    <col min="12" max="13" width="9.54296875" style="3" customWidth="1"/>
    <col min="14" max="14" width="14.08984375" customWidth="1"/>
    <col min="15" max="17" width="9.453125" customWidth="1"/>
    <col min="18" max="19" width="9.08984375" style="1" customWidth="1"/>
    <col min="20" max="20" width="11.1796875" style="3" customWidth="1"/>
    <col min="21" max="21" width="10.81640625" style="3" customWidth="1"/>
    <col min="22" max="22" width="11" style="3" customWidth="1"/>
    <col min="23" max="23" width="12.81640625" customWidth="1"/>
    <col min="25" max="25" width="9.36328125" style="1" customWidth="1"/>
    <col min="26" max="26" width="11.1796875" style="1" customWidth="1"/>
    <col min="27" max="27" width="11.1796875" style="3" customWidth="1"/>
    <col min="28" max="28" width="10.81640625" style="3" customWidth="1"/>
    <col min="29" max="29" width="11" style="3" customWidth="1"/>
    <col min="30" max="30" width="12.81640625" customWidth="1"/>
    <col min="32" max="32" width="9.36328125" style="1" customWidth="1"/>
    <col min="33" max="33" width="11.1796875" style="1" customWidth="1"/>
    <col min="34" max="34" width="11.1796875" style="3" customWidth="1"/>
    <col min="35" max="35" width="10.81640625" style="3" customWidth="1"/>
    <col min="36" max="36" width="11" style="3" customWidth="1"/>
    <col min="37" max="37" width="12.81640625" customWidth="1"/>
    <col min="39" max="39" width="9.36328125" style="1" customWidth="1"/>
    <col min="40" max="40" width="11.1796875" style="1" customWidth="1"/>
    <col min="41" max="41" width="11.1796875" style="3" customWidth="1"/>
    <col min="42" max="42" width="10.81640625" style="3" customWidth="1"/>
    <col min="43" max="43" width="11" style="3" customWidth="1"/>
    <col min="44" max="44" width="12.81640625" customWidth="1"/>
    <col min="46" max="46" width="9.36328125" style="1" customWidth="1"/>
    <col min="47" max="47" width="11.1796875" style="1" customWidth="1"/>
    <col min="48" max="48" width="11.1796875" style="3" customWidth="1"/>
    <col min="49" max="49" width="10.81640625" style="3" customWidth="1"/>
    <col min="50" max="50" width="11" style="3" customWidth="1"/>
    <col min="51" max="51" width="12.81640625" customWidth="1"/>
    <col min="53" max="53" width="9.36328125" style="1" customWidth="1"/>
    <col min="54" max="54" width="11.1796875" style="1" customWidth="1"/>
    <col min="55" max="55" width="11.1796875" style="3" customWidth="1"/>
    <col min="56" max="56" width="10.81640625" style="3" customWidth="1"/>
    <col min="57" max="57" width="11" style="3" customWidth="1"/>
    <col min="58" max="58" width="12.81640625" customWidth="1"/>
    <col min="60" max="60" width="9.36328125" style="1" customWidth="1"/>
    <col min="61" max="61" width="11.1796875" style="1" customWidth="1"/>
  </cols>
  <sheetData>
    <row r="1" spans="1:61" ht="24" customHeight="1" x14ac:dyDescent="0.45">
      <c r="A1" s="2" t="s">
        <v>3</v>
      </c>
      <c r="B1" s="3" t="s">
        <v>40</v>
      </c>
      <c r="K1" s="6"/>
      <c r="S1" s="5"/>
      <c r="Y1" s="5"/>
      <c r="Z1" t="s">
        <v>36</v>
      </c>
      <c r="AF1" s="5"/>
      <c r="AG1" s="5"/>
      <c r="AM1" s="5"/>
      <c r="AN1" s="5"/>
      <c r="AT1" s="5"/>
      <c r="AU1" s="5"/>
      <c r="BA1" s="5"/>
      <c r="BB1" s="5"/>
      <c r="BH1" s="5"/>
      <c r="BI1" s="5"/>
    </row>
    <row r="2" spans="1:61" ht="24" customHeight="1" x14ac:dyDescent="0.35">
      <c r="A2" s="11" t="s">
        <v>4</v>
      </c>
      <c r="B2" s="3" t="s">
        <v>41</v>
      </c>
      <c r="F2" s="11" t="s">
        <v>5</v>
      </c>
      <c r="K2" s="6"/>
      <c r="S2" s="5"/>
      <c r="Y2" s="5"/>
      <c r="Z2" t="s">
        <v>37</v>
      </c>
      <c r="AF2" s="5"/>
      <c r="AG2" s="5"/>
      <c r="AM2" s="5"/>
      <c r="AN2" s="5"/>
      <c r="AT2" s="5"/>
      <c r="AU2" s="5"/>
      <c r="BA2" s="5"/>
      <c r="BB2" s="5"/>
      <c r="BH2" s="5"/>
      <c r="BI2" s="5"/>
    </row>
    <row r="3" spans="1:61" ht="24" customHeight="1" x14ac:dyDescent="0.45">
      <c r="A3" s="2"/>
      <c r="G3" s="3" t="e">
        <f>(Sheet1!$A$6:$A$12,Sheet1!$D$6:$D$12)</f>
        <v>#VALUE!</v>
      </c>
      <c r="H3" s="5"/>
      <c r="S3" s="5"/>
      <c r="Y3" s="5"/>
      <c r="Z3" t="s">
        <v>38</v>
      </c>
      <c r="AF3" s="5"/>
      <c r="AG3" s="5"/>
      <c r="AM3" s="5"/>
      <c r="AN3" s="5"/>
      <c r="AT3" s="5"/>
      <c r="AU3" s="5"/>
      <c r="BA3" s="5"/>
      <c r="BB3" s="5"/>
      <c r="BH3" s="5"/>
      <c r="BI3" s="5"/>
    </row>
    <row r="4" spans="1:61" ht="24" customHeight="1" x14ac:dyDescent="0.45">
      <c r="A4" s="2" t="s">
        <v>13</v>
      </c>
      <c r="H4" s="5"/>
      <c r="S4" s="5"/>
      <c r="V4"/>
      <c r="X4" s="5"/>
      <c r="Y4" s="5"/>
      <c r="Z4" t="s">
        <v>39</v>
      </c>
      <c r="AC4"/>
      <c r="AE4" s="5"/>
      <c r="AF4" s="5"/>
      <c r="AG4" s="3"/>
      <c r="AJ4"/>
      <c r="AL4" s="5"/>
      <c r="AM4" s="5"/>
      <c r="AN4" s="3"/>
      <c r="AQ4"/>
      <c r="AS4" s="5"/>
      <c r="AT4" s="5"/>
      <c r="AU4" s="3"/>
      <c r="AX4"/>
      <c r="AZ4" s="5"/>
      <c r="BA4" s="5"/>
      <c r="BB4" s="3"/>
      <c r="BE4"/>
      <c r="BG4" s="5"/>
      <c r="BH4" s="5"/>
      <c r="BI4"/>
    </row>
    <row r="5" spans="1:61" s="10" customFormat="1" ht="31.25" customHeight="1" x14ac:dyDescent="0.35">
      <c r="A5" s="18" t="s">
        <v>6</v>
      </c>
      <c r="B5" s="18" t="s">
        <v>8</v>
      </c>
      <c r="C5" s="18" t="s">
        <v>1</v>
      </c>
      <c r="D5" s="8" t="s">
        <v>21</v>
      </c>
      <c r="E5" s="8"/>
      <c r="F5" s="8" t="s">
        <v>22</v>
      </c>
      <c r="G5" s="8" t="s">
        <v>7</v>
      </c>
      <c r="H5" s="8" t="s">
        <v>33</v>
      </c>
      <c r="I5" s="8" t="s">
        <v>2</v>
      </c>
      <c r="J5" s="8" t="s">
        <v>11</v>
      </c>
      <c r="K5" s="8" t="s">
        <v>0</v>
      </c>
      <c r="L5" s="8" t="s">
        <v>9</v>
      </c>
      <c r="M5" s="8"/>
      <c r="N5" s="8" t="s">
        <v>10</v>
      </c>
      <c r="O5" s="8" t="s">
        <v>30</v>
      </c>
      <c r="P5" s="8" t="s">
        <v>31</v>
      </c>
      <c r="Q5" s="8" t="s">
        <v>32</v>
      </c>
      <c r="R5" s="8" t="s">
        <v>12</v>
      </c>
      <c r="S5" s="9"/>
      <c r="T5" s="9"/>
      <c r="W5" s="7"/>
      <c r="X5" s="7"/>
      <c r="Y5" s="9"/>
      <c r="Z5" s="9"/>
      <c r="AA5" s="9"/>
      <c r="AD5" s="7"/>
      <c r="AE5" s="7"/>
      <c r="AF5" s="9"/>
      <c r="AG5" s="9"/>
      <c r="AH5" s="9"/>
      <c r="AK5" s="7"/>
      <c r="AL5" s="7"/>
      <c r="AM5" s="9"/>
      <c r="AN5" s="9"/>
      <c r="AO5" s="9"/>
      <c r="AR5" s="7"/>
      <c r="AS5" s="7"/>
      <c r="AT5" s="9"/>
      <c r="AU5" s="9"/>
      <c r="AV5" s="9"/>
      <c r="AY5" s="7"/>
      <c r="AZ5" s="7"/>
      <c r="BA5" s="9"/>
      <c r="BB5" s="9"/>
      <c r="BC5" s="9"/>
      <c r="BF5" s="7"/>
      <c r="BG5" s="7"/>
    </row>
    <row r="6" spans="1:61" ht="18" customHeight="1" x14ac:dyDescent="0.35">
      <c r="A6" s="47" t="s">
        <v>42</v>
      </c>
      <c r="B6" s="47"/>
      <c r="C6" s="47"/>
      <c r="D6" s="12" t="s">
        <v>23</v>
      </c>
      <c r="E6" s="12"/>
      <c r="F6" s="13" t="s">
        <v>27</v>
      </c>
      <c r="G6" s="14"/>
      <c r="H6" s="14"/>
      <c r="I6" s="36">
        <v>43355</v>
      </c>
      <c r="J6" s="14">
        <v>12</v>
      </c>
      <c r="K6" s="14" t="s">
        <v>38</v>
      </c>
      <c r="L6" s="15">
        <v>350</v>
      </c>
      <c r="M6" s="15"/>
      <c r="N6" s="15">
        <v>344</v>
      </c>
      <c r="O6" s="15">
        <v>6</v>
      </c>
      <c r="P6" s="15"/>
      <c r="Q6" s="15"/>
      <c r="R6" s="16">
        <f>N6/L6</f>
        <v>0.98285714285714287</v>
      </c>
      <c r="S6" s="3"/>
      <c r="U6"/>
      <c r="V6"/>
      <c r="W6" s="5"/>
      <c r="X6" s="5"/>
      <c r="Y6" s="3"/>
      <c r="Z6" s="3"/>
      <c r="AB6"/>
      <c r="AC6"/>
      <c r="AD6" s="5"/>
      <c r="AE6" s="5"/>
      <c r="AF6" s="3"/>
      <c r="AG6" s="3"/>
      <c r="AI6"/>
      <c r="AJ6"/>
      <c r="AK6" s="5"/>
      <c r="AL6" s="5"/>
      <c r="AM6" s="3"/>
      <c r="AN6" s="3"/>
      <c r="AP6"/>
      <c r="AQ6"/>
      <c r="AR6" s="5"/>
      <c r="AS6" s="5"/>
      <c r="AT6" s="3"/>
      <c r="AU6" s="3"/>
      <c r="AW6"/>
      <c r="AX6"/>
      <c r="AY6" s="5"/>
      <c r="AZ6" s="5"/>
      <c r="BA6" s="3"/>
      <c r="BB6" s="3"/>
      <c r="BD6"/>
      <c r="BE6"/>
      <c r="BF6" s="5"/>
      <c r="BG6" s="5"/>
      <c r="BH6"/>
      <c r="BI6"/>
    </row>
    <row r="7" spans="1:61" ht="18" customHeight="1" x14ac:dyDescent="0.35">
      <c r="A7" s="48"/>
      <c r="B7" s="48"/>
      <c r="C7" s="48"/>
      <c r="D7" s="12" t="s">
        <v>24</v>
      </c>
      <c r="E7" s="12"/>
      <c r="F7" s="13" t="s">
        <v>26</v>
      </c>
      <c r="G7" s="17"/>
      <c r="H7" s="14"/>
      <c r="I7" s="36">
        <v>43367</v>
      </c>
      <c r="J7" s="14">
        <v>4</v>
      </c>
      <c r="K7" s="14" t="s">
        <v>38</v>
      </c>
      <c r="L7" s="15">
        <v>350</v>
      </c>
      <c r="M7" s="15"/>
      <c r="N7" s="15">
        <v>348</v>
      </c>
      <c r="O7" s="15">
        <v>2</v>
      </c>
      <c r="P7" s="15"/>
      <c r="Q7" s="15"/>
      <c r="R7" s="16">
        <f t="shared" ref="R7:R8" si="0">N7/L7</f>
        <v>0.99428571428571433</v>
      </c>
      <c r="S7" s="3"/>
      <c r="U7"/>
      <c r="V7"/>
      <c r="W7" s="5"/>
      <c r="X7" s="5"/>
      <c r="Y7" s="3"/>
      <c r="Z7" s="3"/>
      <c r="AB7"/>
      <c r="AC7"/>
      <c r="AD7" s="5"/>
      <c r="AE7" s="5"/>
      <c r="AF7" s="3"/>
      <c r="AG7" s="3"/>
      <c r="AI7"/>
      <c r="AJ7"/>
      <c r="AK7" s="5"/>
      <c r="AL7" s="5"/>
      <c r="AM7" s="3"/>
      <c r="AN7" s="3"/>
      <c r="AP7"/>
      <c r="AQ7"/>
      <c r="AR7" s="5"/>
      <c r="AS7" s="5"/>
      <c r="AT7" s="3"/>
      <c r="AU7" s="3"/>
      <c r="AW7"/>
      <c r="AX7"/>
      <c r="AY7" s="5"/>
      <c r="AZ7" s="5"/>
      <c r="BA7" s="3"/>
      <c r="BB7" s="3"/>
      <c r="BD7"/>
      <c r="BE7"/>
      <c r="BF7" s="5"/>
      <c r="BG7" s="5"/>
      <c r="BH7"/>
      <c r="BI7"/>
    </row>
    <row r="8" spans="1:61" ht="18" customHeight="1" x14ac:dyDescent="0.35">
      <c r="A8" s="48"/>
      <c r="B8" s="48"/>
      <c r="C8" s="48"/>
      <c r="D8" s="12" t="s">
        <v>25</v>
      </c>
      <c r="E8" s="12"/>
      <c r="F8" s="13" t="s">
        <v>26</v>
      </c>
      <c r="G8" s="17"/>
      <c r="H8" s="14"/>
      <c r="I8" s="36">
        <v>43374</v>
      </c>
      <c r="J8" s="14">
        <v>2</v>
      </c>
      <c r="K8" s="14" t="s">
        <v>38</v>
      </c>
      <c r="L8" s="15">
        <v>350</v>
      </c>
      <c r="M8" s="15"/>
      <c r="N8" s="15">
        <v>350</v>
      </c>
      <c r="O8" s="15">
        <v>3</v>
      </c>
      <c r="P8" s="15"/>
      <c r="Q8" s="15"/>
      <c r="R8" s="16">
        <f t="shared" si="0"/>
        <v>1</v>
      </c>
      <c r="S8" s="3"/>
      <c r="V8"/>
      <c r="X8" s="5"/>
      <c r="Y8" s="5"/>
      <c r="Z8" s="3"/>
      <c r="AC8"/>
      <c r="AE8" s="5"/>
      <c r="AF8" s="5"/>
      <c r="AG8" s="3"/>
      <c r="AJ8"/>
      <c r="AL8" s="5"/>
      <c r="AM8" s="5"/>
      <c r="AN8" s="3"/>
      <c r="AQ8"/>
      <c r="AS8" s="5"/>
      <c r="AT8" s="5"/>
      <c r="AU8" s="3"/>
      <c r="AX8"/>
      <c r="AZ8" s="5"/>
      <c r="BA8" s="5"/>
      <c r="BB8" s="3"/>
      <c r="BE8"/>
      <c r="BG8" s="5"/>
      <c r="BH8" s="5"/>
      <c r="BI8"/>
    </row>
    <row r="9" spans="1:61" ht="18" customHeight="1" x14ac:dyDescent="0.35">
      <c r="A9" s="47" t="s">
        <v>43</v>
      </c>
      <c r="B9" s="47"/>
      <c r="C9" s="47"/>
      <c r="D9" s="12" t="s">
        <v>23</v>
      </c>
      <c r="E9" s="12"/>
      <c r="F9" s="13" t="s">
        <v>27</v>
      </c>
      <c r="G9" s="14"/>
      <c r="H9" s="14"/>
      <c r="I9" s="36">
        <v>43378</v>
      </c>
      <c r="J9" s="14">
        <v>5</v>
      </c>
      <c r="K9" s="14" t="s">
        <v>38</v>
      </c>
      <c r="L9" s="15">
        <v>100</v>
      </c>
      <c r="M9" s="15"/>
      <c r="N9" s="15">
        <v>98</v>
      </c>
      <c r="O9" s="15"/>
      <c r="P9" s="15"/>
      <c r="Q9" s="15"/>
      <c r="R9" s="16">
        <f t="shared" ref="R9:R10" si="1">N9/L9</f>
        <v>0.98</v>
      </c>
      <c r="S9" s="3"/>
      <c r="V9"/>
      <c r="X9" s="5"/>
      <c r="Y9" s="5"/>
      <c r="Z9" s="3"/>
      <c r="AC9"/>
      <c r="AE9" s="5"/>
      <c r="AF9" s="5"/>
      <c r="AG9" s="3"/>
      <c r="AJ9"/>
      <c r="AL9" s="5"/>
      <c r="AM9" s="5"/>
      <c r="AN9" s="3"/>
      <c r="AQ9"/>
      <c r="AS9" s="5"/>
      <c r="AT9" s="5"/>
      <c r="AU9" s="3"/>
      <c r="AX9"/>
      <c r="AZ9" s="5"/>
      <c r="BA9" s="5"/>
      <c r="BB9" s="3"/>
      <c r="BE9"/>
      <c r="BG9" s="5"/>
      <c r="BH9" s="5"/>
      <c r="BI9"/>
    </row>
    <row r="10" spans="1:61" ht="18" customHeight="1" x14ac:dyDescent="0.35">
      <c r="A10" s="48"/>
      <c r="B10" s="48"/>
      <c r="C10" s="48"/>
      <c r="D10" s="12" t="s">
        <v>24</v>
      </c>
      <c r="E10" s="12"/>
      <c r="F10" s="13" t="s">
        <v>26</v>
      </c>
      <c r="G10" s="17"/>
      <c r="H10" s="14"/>
      <c r="I10" s="14"/>
      <c r="J10" s="14"/>
      <c r="K10" s="14"/>
      <c r="L10" s="15"/>
      <c r="M10" s="15"/>
      <c r="N10" s="15"/>
      <c r="O10" s="15"/>
      <c r="P10" s="15"/>
      <c r="Q10" s="15"/>
      <c r="R10" s="16" t="e">
        <f t="shared" si="1"/>
        <v>#DIV/0!</v>
      </c>
      <c r="S10" s="3"/>
      <c r="V10"/>
      <c r="X10" s="5"/>
      <c r="Y10" s="5"/>
      <c r="Z10" s="3"/>
      <c r="AC10"/>
      <c r="AE10" s="5"/>
      <c r="AF10" s="5"/>
      <c r="AG10" s="3"/>
      <c r="AJ10"/>
      <c r="AL10" s="5"/>
      <c r="AM10" s="5"/>
      <c r="AN10" s="3"/>
      <c r="AQ10"/>
      <c r="AS10" s="5"/>
      <c r="AT10" s="5"/>
      <c r="AU10" s="3"/>
      <c r="AX10"/>
      <c r="AZ10" s="5"/>
      <c r="BA10" s="5"/>
      <c r="BB10" s="3"/>
      <c r="BE10"/>
      <c r="BG10" s="5"/>
      <c r="BH10" s="5"/>
      <c r="BI10"/>
    </row>
    <row r="11" spans="1:61" ht="18" customHeight="1" x14ac:dyDescent="0.35">
      <c r="A11" s="47" t="s">
        <v>44</v>
      </c>
      <c r="B11" s="47"/>
      <c r="C11" s="47"/>
      <c r="D11" s="12" t="s">
        <v>23</v>
      </c>
      <c r="E11" s="12"/>
      <c r="F11" s="13" t="s">
        <v>27</v>
      </c>
      <c r="G11" s="14"/>
      <c r="H11" s="14"/>
      <c r="I11" s="36">
        <v>43376</v>
      </c>
      <c r="J11" s="14">
        <v>15</v>
      </c>
      <c r="K11" s="14" t="s">
        <v>38</v>
      </c>
      <c r="L11" s="15">
        <v>1800</v>
      </c>
      <c r="M11" s="15"/>
      <c r="N11" s="15">
        <v>1710</v>
      </c>
      <c r="O11" s="15"/>
      <c r="P11" s="15"/>
      <c r="Q11" s="15"/>
      <c r="R11" s="16">
        <f t="shared" ref="R11:R12" si="2">N11/L11</f>
        <v>0.95</v>
      </c>
      <c r="S11" s="3"/>
      <c r="V11"/>
      <c r="X11" s="5"/>
      <c r="Y11" s="5"/>
      <c r="Z11" s="3"/>
      <c r="AC11"/>
      <c r="AE11" s="5"/>
      <c r="AF11" s="5"/>
      <c r="AG11" s="3"/>
      <c r="AJ11"/>
      <c r="AL11" s="5"/>
      <c r="AM11" s="5"/>
      <c r="AN11" s="3"/>
      <c r="AQ11"/>
      <c r="AS11" s="5"/>
      <c r="AT11" s="5"/>
      <c r="AU11" s="3"/>
      <c r="AX11"/>
      <c r="AZ11" s="5"/>
      <c r="BA11" s="5"/>
      <c r="BB11" s="3"/>
      <c r="BE11"/>
      <c r="BG11" s="5"/>
      <c r="BH11" s="5"/>
      <c r="BI11"/>
    </row>
    <row r="12" spans="1:61" ht="18" customHeight="1" x14ac:dyDescent="0.35">
      <c r="A12" s="48"/>
      <c r="B12" s="48"/>
      <c r="C12" s="48"/>
      <c r="D12" s="12" t="s">
        <v>24</v>
      </c>
      <c r="E12" s="12"/>
      <c r="F12" s="13" t="s">
        <v>26</v>
      </c>
      <c r="G12" s="17"/>
      <c r="H12" s="14"/>
      <c r="I12" s="36">
        <v>43396</v>
      </c>
      <c r="J12" s="14">
        <v>30</v>
      </c>
      <c r="K12" s="14" t="s">
        <v>37</v>
      </c>
      <c r="L12" s="15">
        <v>1800</v>
      </c>
      <c r="M12" s="15"/>
      <c r="N12" s="15"/>
      <c r="O12" s="15"/>
      <c r="P12" s="15"/>
      <c r="Q12" s="15"/>
      <c r="R12" s="16">
        <f t="shared" si="2"/>
        <v>0</v>
      </c>
      <c r="S12" s="3"/>
      <c r="V12"/>
      <c r="X12" s="5"/>
      <c r="Y12" s="5"/>
      <c r="Z12" s="3"/>
      <c r="AC12"/>
      <c r="AE12" s="5"/>
      <c r="AF12" s="5"/>
      <c r="AG12" s="3"/>
      <c r="AJ12"/>
      <c r="AL12" s="5"/>
      <c r="AM12" s="5"/>
      <c r="AN12" s="3"/>
      <c r="AQ12"/>
      <c r="AS12" s="5"/>
      <c r="AT12" s="5"/>
      <c r="AU12" s="3"/>
      <c r="AX12"/>
      <c r="AZ12" s="5"/>
      <c r="BA12" s="5"/>
      <c r="BB12" s="3"/>
      <c r="BE12"/>
      <c r="BG12" s="5"/>
      <c r="BH12" s="5"/>
      <c r="BI12"/>
    </row>
    <row r="13" spans="1:61" ht="18" customHeight="1" x14ac:dyDescent="0.35">
      <c r="A13" s="37"/>
      <c r="B13" s="37"/>
      <c r="C13" s="37"/>
      <c r="D13" s="38"/>
      <c r="E13" s="38"/>
      <c r="F13" s="39"/>
      <c r="G13" s="40"/>
      <c r="H13" s="41"/>
      <c r="I13" s="41"/>
      <c r="J13" s="41"/>
      <c r="K13" s="41"/>
      <c r="L13" s="42"/>
      <c r="M13" s="42"/>
      <c r="N13" s="42"/>
      <c r="O13" s="42"/>
      <c r="P13" s="42"/>
      <c r="Q13" s="42"/>
      <c r="R13" s="43"/>
      <c r="S13" s="3"/>
      <c r="V13"/>
      <c r="X13" s="5"/>
      <c r="Y13" s="5"/>
      <c r="Z13" s="3"/>
      <c r="AC13"/>
      <c r="AE13" s="5"/>
      <c r="AF13" s="5"/>
      <c r="AG13" s="3"/>
      <c r="AJ13"/>
      <c r="AL13" s="5"/>
      <c r="AM13" s="5"/>
      <c r="AN13" s="3"/>
      <c r="AQ13"/>
      <c r="AS13" s="5"/>
      <c r="AT13" s="5"/>
      <c r="AU13" s="3"/>
      <c r="AX13"/>
      <c r="AZ13" s="5"/>
      <c r="BA13" s="5"/>
      <c r="BB13" s="3"/>
      <c r="BE13"/>
      <c r="BG13" s="5"/>
      <c r="BH13" s="5"/>
      <c r="BI13"/>
    </row>
    <row r="14" spans="1:61" ht="24" customHeight="1" thickBot="1" x14ac:dyDescent="0.5">
      <c r="A14" s="2" t="s">
        <v>14</v>
      </c>
      <c r="H14" s="5"/>
      <c r="S14" s="5"/>
      <c r="Y14" s="5"/>
      <c r="Z14" s="5"/>
      <c r="AF14" s="5"/>
      <c r="AG14" s="5"/>
      <c r="AM14" s="5"/>
      <c r="AN14" s="5"/>
      <c r="AT14" s="5"/>
      <c r="AU14" s="5"/>
      <c r="BA14" s="5"/>
      <c r="BB14" s="5"/>
      <c r="BH14" s="5"/>
      <c r="BI14" s="5"/>
    </row>
    <row r="15" spans="1:61" ht="18.649999999999999" customHeight="1" thickBot="1" x14ac:dyDescent="0.4">
      <c r="A15" s="29" t="s">
        <v>6</v>
      </c>
      <c r="B15" s="49" t="s">
        <v>45</v>
      </c>
      <c r="C15" s="50"/>
      <c r="D15" s="50"/>
      <c r="E15" s="50"/>
      <c r="F15" s="51"/>
      <c r="G15" s="49" t="s">
        <v>46</v>
      </c>
      <c r="H15" s="50"/>
      <c r="I15" s="50"/>
      <c r="J15" s="51"/>
      <c r="K15" s="49" t="s">
        <v>44</v>
      </c>
      <c r="L15" s="50"/>
      <c r="M15" s="50"/>
      <c r="N15" s="50"/>
      <c r="O15" s="51"/>
      <c r="P15" s="5"/>
      <c r="Q15" s="5"/>
      <c r="R15" s="3"/>
      <c r="S15" s="3"/>
      <c r="U15"/>
      <c r="V15"/>
      <c r="W15" s="5"/>
      <c r="X15" s="5"/>
      <c r="Y15" s="3"/>
      <c r="Z15" s="3"/>
      <c r="AB15"/>
      <c r="AC15"/>
      <c r="AD15" s="5"/>
      <c r="AE15" s="5"/>
      <c r="AF15" s="3"/>
      <c r="AG15" s="3"/>
      <c r="AI15"/>
      <c r="AJ15"/>
      <c r="AK15" s="5"/>
      <c r="AL15" s="5"/>
      <c r="AM15" s="3"/>
      <c r="AN15" s="3"/>
      <c r="AP15"/>
      <c r="AQ15"/>
      <c r="AR15" s="5"/>
      <c r="AS15" s="5"/>
      <c r="AT15" s="3"/>
      <c r="AU15" s="3"/>
      <c r="AW15"/>
      <c r="AX15"/>
      <c r="AY15" s="5"/>
      <c r="AZ15" s="5"/>
      <c r="BA15" s="3"/>
      <c r="BB15" s="3"/>
      <c r="BD15"/>
      <c r="BE15"/>
      <c r="BF15" s="5"/>
      <c r="BG15" s="5"/>
      <c r="BH15"/>
      <c r="BI15"/>
    </row>
    <row r="16" spans="1:61" ht="24.65" customHeight="1" x14ac:dyDescent="0.35">
      <c r="A16" s="30" t="s">
        <v>29</v>
      </c>
      <c r="B16" s="20" t="s">
        <v>15</v>
      </c>
      <c r="C16" s="33" t="s">
        <v>35</v>
      </c>
      <c r="D16" s="21" t="s">
        <v>34</v>
      </c>
      <c r="E16" s="44" t="s">
        <v>47</v>
      </c>
      <c r="F16" s="25" t="s">
        <v>16</v>
      </c>
      <c r="G16" s="20" t="s">
        <v>15</v>
      </c>
      <c r="H16" s="33" t="s">
        <v>35</v>
      </c>
      <c r="I16" s="21" t="s">
        <v>34</v>
      </c>
      <c r="J16" s="25" t="s">
        <v>16</v>
      </c>
      <c r="K16" s="20" t="s">
        <v>15</v>
      </c>
      <c r="L16" s="33" t="s">
        <v>35</v>
      </c>
      <c r="M16" s="33" t="s">
        <v>48</v>
      </c>
      <c r="N16" s="21" t="s">
        <v>34</v>
      </c>
      <c r="O16" s="25" t="s">
        <v>16</v>
      </c>
      <c r="P16" s="1"/>
      <c r="Q16" s="1"/>
      <c r="R16" s="5"/>
      <c r="S16" s="5"/>
      <c r="Y16" s="5"/>
      <c r="Z16" s="5"/>
      <c r="AF16" s="5"/>
      <c r="AG16" s="5"/>
      <c r="AM16" s="5"/>
      <c r="AN16" s="5"/>
      <c r="AT16" s="5"/>
      <c r="AU16" s="5"/>
      <c r="BA16" s="5"/>
      <c r="BB16" s="5"/>
      <c r="BH16" s="5"/>
      <c r="BI16" s="5"/>
    </row>
    <row r="17" spans="1:63" ht="21" customHeight="1" x14ac:dyDescent="0.35">
      <c r="A17" s="31" t="s">
        <v>18</v>
      </c>
      <c r="B17" s="19"/>
      <c r="C17" s="34"/>
      <c r="D17" s="4"/>
      <c r="E17" s="45"/>
      <c r="F17" s="26">
        <f>B17-D17-C17</f>
        <v>0</v>
      </c>
      <c r="G17" s="19"/>
      <c r="H17" s="34"/>
      <c r="I17" s="4"/>
      <c r="J17" s="28">
        <f>G17-I17-H17</f>
        <v>0</v>
      </c>
      <c r="K17" s="19"/>
      <c r="L17" s="34"/>
      <c r="M17" s="34"/>
      <c r="N17" s="4"/>
      <c r="O17" s="28">
        <f>K17-N17-L17</f>
        <v>0</v>
      </c>
      <c r="T17" s="5"/>
      <c r="W17" s="3"/>
      <c r="Y17"/>
      <c r="Z17" s="5"/>
      <c r="AA17" s="5"/>
      <c r="AD17" s="3"/>
      <c r="AF17"/>
      <c r="AG17" s="5"/>
      <c r="AH17" s="5"/>
      <c r="AK17" s="3"/>
      <c r="AM17"/>
      <c r="AN17" s="5"/>
      <c r="AO17" s="5"/>
      <c r="AR17" s="3"/>
      <c r="AT17"/>
      <c r="AU17" s="5"/>
      <c r="AV17" s="5"/>
      <c r="AY17" s="3"/>
      <c r="BA17"/>
      <c r="BB17" s="5"/>
      <c r="BC17" s="5"/>
      <c r="BF17" s="3"/>
      <c r="BH17"/>
      <c r="BI17" s="5"/>
      <c r="BJ17" s="5"/>
    </row>
    <row r="18" spans="1:63" ht="22.75" customHeight="1" x14ac:dyDescent="0.35">
      <c r="A18" s="31" t="s">
        <v>17</v>
      </c>
      <c r="B18" s="19"/>
      <c r="C18" s="34"/>
      <c r="D18" s="4"/>
      <c r="E18" s="45"/>
      <c r="F18" s="26">
        <f>B18-D18-C18</f>
        <v>0</v>
      </c>
      <c r="G18" s="19"/>
      <c r="H18" s="34"/>
      <c r="I18" s="4"/>
      <c r="J18" s="28">
        <f t="shared" ref="J18:J20" si="3">G18-I18-H18</f>
        <v>0</v>
      </c>
      <c r="K18" s="19"/>
      <c r="L18" s="34"/>
      <c r="M18" s="34"/>
      <c r="N18" s="4"/>
      <c r="O18" s="28">
        <f t="shared" ref="O18:O20" si="4">K18-N18-L18</f>
        <v>0</v>
      </c>
      <c r="T18" s="1"/>
      <c r="W18" s="3"/>
      <c r="Y18"/>
      <c r="AA18" s="1"/>
      <c r="AD18" s="3"/>
      <c r="AF18"/>
      <c r="AH18" s="1"/>
      <c r="AK18" s="3"/>
      <c r="AM18"/>
      <c r="AO18" s="1"/>
      <c r="AR18" s="3"/>
      <c r="AT18"/>
      <c r="AV18" s="1"/>
      <c r="AY18" s="3"/>
      <c r="BA18"/>
      <c r="BC18" s="1"/>
      <c r="BF18" s="3"/>
      <c r="BH18"/>
      <c r="BJ18" s="1"/>
    </row>
    <row r="19" spans="1:63" ht="21.65" customHeight="1" x14ac:dyDescent="0.35">
      <c r="A19" s="31" t="s">
        <v>19</v>
      </c>
      <c r="B19" s="19">
        <v>5</v>
      </c>
      <c r="C19" s="34">
        <v>1</v>
      </c>
      <c r="D19" s="4">
        <v>2</v>
      </c>
      <c r="E19" s="45">
        <v>1</v>
      </c>
      <c r="F19" s="26">
        <f>B19-D19-C19-E19</f>
        <v>1</v>
      </c>
      <c r="G19" s="19">
        <v>1</v>
      </c>
      <c r="H19" s="34">
        <v>1</v>
      </c>
      <c r="I19" s="4">
        <v>0</v>
      </c>
      <c r="J19" s="28">
        <f>G19-I19-H19</f>
        <v>0</v>
      </c>
      <c r="K19" s="19">
        <v>21</v>
      </c>
      <c r="L19" s="34">
        <v>10</v>
      </c>
      <c r="M19" s="34">
        <v>5</v>
      </c>
      <c r="N19" s="4"/>
      <c r="O19" s="28">
        <f>K19-N19-L19-M19</f>
        <v>6</v>
      </c>
      <c r="T19" s="1"/>
      <c r="W19" s="3"/>
      <c r="Y19"/>
      <c r="AA19" s="1"/>
      <c r="AD19" s="3"/>
      <c r="AF19"/>
      <c r="AH19" s="1"/>
      <c r="AK19" s="3"/>
      <c r="AM19"/>
      <c r="AO19" s="1"/>
      <c r="AR19" s="3"/>
      <c r="AT19"/>
      <c r="AV19" s="1"/>
      <c r="AY19" s="3"/>
      <c r="BA19"/>
      <c r="BC19" s="1"/>
      <c r="BF19" s="3"/>
      <c r="BH19"/>
      <c r="BJ19" s="1"/>
    </row>
    <row r="20" spans="1:63" ht="24" customHeight="1" thickBot="1" x14ac:dyDescent="0.4">
      <c r="A20" s="32" t="s">
        <v>20</v>
      </c>
      <c r="B20" s="19">
        <v>3</v>
      </c>
      <c r="C20" s="34">
        <v>1</v>
      </c>
      <c r="D20" s="4"/>
      <c r="E20" s="45"/>
      <c r="F20" s="26">
        <f>B20-D20-C20-E20</f>
        <v>2</v>
      </c>
      <c r="G20" s="19">
        <v>0</v>
      </c>
      <c r="H20" s="34">
        <v>0</v>
      </c>
      <c r="I20" s="4">
        <v>0</v>
      </c>
      <c r="J20" s="28">
        <f t="shared" si="3"/>
        <v>0</v>
      </c>
      <c r="K20" s="19">
        <v>3</v>
      </c>
      <c r="L20" s="34">
        <v>2</v>
      </c>
      <c r="M20" s="34"/>
      <c r="N20" s="4"/>
      <c r="O20" s="28">
        <f t="shared" si="4"/>
        <v>1</v>
      </c>
      <c r="R20"/>
      <c r="S20"/>
      <c r="T20" s="1"/>
      <c r="U20" s="1"/>
      <c r="W20" s="3"/>
      <c r="X20" s="3"/>
      <c r="Y20"/>
      <c r="Z20"/>
      <c r="AA20" s="1"/>
      <c r="AB20" s="1"/>
      <c r="AD20" s="3"/>
      <c r="AE20" s="3"/>
      <c r="AF20"/>
      <c r="AG20"/>
      <c r="AH20" s="1"/>
      <c r="AI20" s="1"/>
      <c r="AK20" s="3"/>
      <c r="AL20" s="3"/>
      <c r="AM20"/>
      <c r="AN20"/>
      <c r="AO20" s="1"/>
      <c r="AP20" s="1"/>
      <c r="AR20" s="3"/>
      <c r="AS20" s="3"/>
      <c r="AT20"/>
      <c r="AU20"/>
      <c r="AV20" s="1"/>
      <c r="AW20" s="1"/>
      <c r="AY20" s="3"/>
      <c r="AZ20" s="3"/>
      <c r="BA20"/>
      <c r="BB20"/>
      <c r="BC20" s="1"/>
      <c r="BD20" s="1"/>
      <c r="BF20" s="3"/>
      <c r="BG20" s="3"/>
      <c r="BH20"/>
      <c r="BI20"/>
      <c r="BJ20" s="1"/>
      <c r="BK20" s="1"/>
    </row>
    <row r="21" spans="1:63" ht="19.25" customHeight="1" thickBot="1" x14ac:dyDescent="0.4">
      <c r="A21" s="24" t="s">
        <v>28</v>
      </c>
      <c r="B21" s="22">
        <f>SUM(B17:B20)</f>
        <v>8</v>
      </c>
      <c r="C21" s="35">
        <f>SUM(C17:C20)</f>
        <v>2</v>
      </c>
      <c r="D21" s="23">
        <f t="shared" ref="D21:J21" si="5">SUM(D17:D20)</f>
        <v>2</v>
      </c>
      <c r="E21" s="46"/>
      <c r="F21" s="27">
        <f t="shared" si="5"/>
        <v>3</v>
      </c>
      <c r="G21" s="22">
        <f t="shared" si="5"/>
        <v>1</v>
      </c>
      <c r="H21" s="35">
        <f t="shared" si="5"/>
        <v>1</v>
      </c>
      <c r="I21" s="23">
        <f t="shared" si="5"/>
        <v>0</v>
      </c>
      <c r="J21" s="27">
        <f t="shared" si="5"/>
        <v>0</v>
      </c>
      <c r="K21" s="22">
        <f t="shared" ref="K21:O21" si="6">SUM(K17:K20)</f>
        <v>24</v>
      </c>
      <c r="L21" s="35">
        <f t="shared" si="6"/>
        <v>12</v>
      </c>
      <c r="M21" s="35">
        <v>5</v>
      </c>
      <c r="N21" s="23">
        <f t="shared" si="6"/>
        <v>0</v>
      </c>
      <c r="O21" s="27">
        <f t="shared" si="6"/>
        <v>7</v>
      </c>
      <c r="R21"/>
      <c r="S21"/>
      <c r="T21" s="1"/>
      <c r="U21" s="1"/>
      <c r="W21" s="3"/>
      <c r="X21" s="3"/>
      <c r="Y21"/>
      <c r="Z21"/>
      <c r="AA21" s="1"/>
      <c r="AB21" s="1"/>
      <c r="AD21" s="3"/>
      <c r="AE21" s="3"/>
      <c r="AF21"/>
      <c r="AG21"/>
      <c r="AH21" s="1"/>
      <c r="AI21" s="1"/>
      <c r="AK21" s="3"/>
      <c r="AL21" s="3"/>
      <c r="AM21"/>
      <c r="AN21"/>
      <c r="AO21" s="1"/>
      <c r="AP21" s="1"/>
      <c r="AR21" s="3"/>
      <c r="AS21" s="3"/>
      <c r="AT21"/>
      <c r="AU21"/>
      <c r="AV21" s="1"/>
      <c r="AW21" s="1"/>
      <c r="AY21" s="3"/>
      <c r="AZ21" s="3"/>
      <c r="BA21"/>
      <c r="BB21"/>
      <c r="BC21" s="1"/>
      <c r="BD21" s="1"/>
      <c r="BF21" s="3"/>
      <c r="BG21" s="3"/>
      <c r="BH21"/>
      <c r="BI21"/>
      <c r="BJ21" s="1"/>
      <c r="BK21" s="1"/>
    </row>
    <row r="24" spans="1:63" x14ac:dyDescent="0.35">
      <c r="A24" t="s">
        <v>49</v>
      </c>
    </row>
    <row r="27" spans="1:63" x14ac:dyDescent="0.35">
      <c r="G27" s="3">
        <f>J30</f>
        <v>0</v>
      </c>
    </row>
  </sheetData>
  <mergeCells count="12">
    <mergeCell ref="K15:O15"/>
    <mergeCell ref="G15:J15"/>
    <mergeCell ref="B15:F15"/>
    <mergeCell ref="B6:B8"/>
    <mergeCell ref="C6:C8"/>
    <mergeCell ref="A6:A8"/>
    <mergeCell ref="A9:A10"/>
    <mergeCell ref="B9:B10"/>
    <mergeCell ref="C9:C10"/>
    <mergeCell ref="A11:A12"/>
    <mergeCell ref="B11:B12"/>
    <mergeCell ref="C11:C12"/>
  </mergeCells>
  <dataValidations count="1">
    <dataValidation type="list" allowBlank="1" showInputMessage="1" showErrorMessage="1" sqref="K6:K13">
      <formula1>$Z$1:$Z$4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Equifax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Wang</dc:creator>
  <cp:lastModifiedBy>Lisa Ke</cp:lastModifiedBy>
  <dcterms:created xsi:type="dcterms:W3CDTF">2018-02-13T16:13:09Z</dcterms:created>
  <dcterms:modified xsi:type="dcterms:W3CDTF">2018-10-29T20:33:32Z</dcterms:modified>
</cp:coreProperties>
</file>